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othamsted-my.sharepoint.com/personal/latifa_greche_rothamsted_ac_uk/Documents/paper/tables/"/>
    </mc:Choice>
  </mc:AlternateContent>
  <xr:revisionPtr revIDLastSave="28" documentId="8_{B568FC14-BC13-45CD-A37E-3BA35A077425}" xr6:coauthVersionLast="47" xr6:coauthVersionMax="47" xr10:uidLastSave="{3CDD79E2-1144-464A-ADAF-19203F500F59}"/>
  <bookViews>
    <workbookView xWindow="25080" yWindow="-120" windowWidth="38640" windowHeight="21240" xr2:uid="{7376CB67-8C1D-4746-97DF-3D524BB75D27}"/>
  </bookViews>
  <sheets>
    <sheet name="TGW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8" i="1" l="1"/>
  <c r="R35" i="1"/>
  <c r="R32" i="1"/>
  <c r="R29" i="1"/>
  <c r="R26" i="1"/>
  <c r="R23" i="1"/>
  <c r="R20" i="1"/>
  <c r="R17" i="1"/>
  <c r="R14" i="1"/>
  <c r="R11" i="1"/>
  <c r="R8" i="1"/>
  <c r="R5" i="1"/>
  <c r="P14" i="1"/>
  <c r="P11" i="1"/>
  <c r="P8" i="1"/>
  <c r="P5" i="1"/>
  <c r="I38" i="1"/>
  <c r="P38" i="1"/>
  <c r="P35" i="1"/>
  <c r="P32" i="1"/>
  <c r="P29" i="1"/>
  <c r="P26" i="1"/>
  <c r="P23" i="1"/>
  <c r="P20" i="1"/>
  <c r="P17" i="1"/>
  <c r="I32" i="1"/>
  <c r="I29" i="1"/>
  <c r="I26" i="1"/>
  <c r="I23" i="1"/>
  <c r="I20" i="1"/>
  <c r="I17" i="1"/>
  <c r="I14" i="1"/>
  <c r="I11" i="1"/>
  <c r="I8" i="1"/>
  <c r="I5" i="1"/>
</calcChain>
</file>

<file path=xl/sharedStrings.xml><?xml version="1.0" encoding="utf-8"?>
<sst xmlns="http://schemas.openxmlformats.org/spreadsheetml/2006/main" count="171" uniqueCount="51">
  <si>
    <t>WATDE0347</t>
  </si>
  <si>
    <t>WATDE0253</t>
  </si>
  <si>
    <t>WATDE0020</t>
  </si>
  <si>
    <t>WATDE0045</t>
  </si>
  <si>
    <t>WATDE0227</t>
  </si>
  <si>
    <t>WATDE0930</t>
  </si>
  <si>
    <t>WATDE0296</t>
  </si>
  <si>
    <t>WATDE0354</t>
  </si>
  <si>
    <t>WATDE0748</t>
  </si>
  <si>
    <t>WATDE0228</t>
  </si>
  <si>
    <t>WATDE0323</t>
  </si>
  <si>
    <t>TGWc_TgwMeas_g</t>
  </si>
  <si>
    <t>Replicate</t>
  </si>
  <si>
    <t>Plot ID</t>
  </si>
  <si>
    <t>Notes_Vis_Notes 2025-03-01</t>
  </si>
  <si>
    <t>Notes_Vis_Notes 2025-03-02</t>
  </si>
  <si>
    <t>Notes_Vis_Notes 2025-03-03</t>
  </si>
  <si>
    <t>1190202-1</t>
  </si>
  <si>
    <t>1190094-1</t>
  </si>
  <si>
    <t>1190548-1</t>
  </si>
  <si>
    <t>1190117-1</t>
  </si>
  <si>
    <t>1190149-1</t>
  </si>
  <si>
    <t>1190176-1</t>
  </si>
  <si>
    <t>1190156-1</t>
  </si>
  <si>
    <t>1190196-4</t>
  </si>
  <si>
    <t>1190325-1</t>
  </si>
  <si>
    <t>1190093-1</t>
  </si>
  <si>
    <t>Paragon</t>
  </si>
  <si>
    <t>No datafor 720</t>
  </si>
  <si>
    <t>Plot</t>
  </si>
  <si>
    <t>rep</t>
  </si>
  <si>
    <t>YearHarvested</t>
  </si>
  <si>
    <t>Variety</t>
  </si>
  <si>
    <t>Nrate</t>
  </si>
  <si>
    <t>GRU code</t>
  </si>
  <si>
    <t xml:space="preserve">WAT-093 </t>
  </si>
  <si>
    <t xml:space="preserve">WAT-094 </t>
  </si>
  <si>
    <t>WAT-117</t>
  </si>
  <si>
    <t>WAT-149</t>
  </si>
  <si>
    <t>WAT-156</t>
  </si>
  <si>
    <t>WAT-176</t>
  </si>
  <si>
    <t>WAT-196</t>
  </si>
  <si>
    <t>WAT-202</t>
  </si>
  <si>
    <t>WAT-325</t>
  </si>
  <si>
    <t>WAT-548</t>
  </si>
  <si>
    <t>WAT-720</t>
  </si>
  <si>
    <t>Year 2022</t>
  </si>
  <si>
    <t>Year 2023</t>
  </si>
  <si>
    <t>no data</t>
  </si>
  <si>
    <t>mean over replicates</t>
  </si>
  <si>
    <t>mean over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</si>
</sst>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" fillId="0" borderId="1" xfId="0" applyFont="1" applyFill="1" applyBorder="1"/>
    <xf numFmtId="0" fontId="1" fillId="0" borderId="0" xfId="0" applyFont="1" applyFill="1" applyBorder="1" applyAlignment="1">
      <alignment horizontal="center"/>
    </xf>
    <xf numFmtId="0" fontId="0" fillId="0" borderId="0" xfId="0" applyFill="1" applyBorder="1"/>
    <xf numFmtId="0" fontId="2" fillId="0" borderId="4" xfId="0" applyFont="1" applyFill="1" applyBorder="1"/>
    <xf numFmtId="0" fontId="1" fillId="0" borderId="5" xfId="0" applyFont="1" applyFill="1" applyBorder="1" applyAlignment="1">
      <alignment horizontal="center"/>
    </xf>
    <xf numFmtId="0" fontId="0" fillId="0" borderId="2" xfId="0" applyFill="1" applyBorder="1"/>
    <xf numFmtId="0" fontId="0" fillId="0" borderId="5" xfId="0" applyFill="1" applyBorder="1"/>
    <xf numFmtId="0" fontId="0" fillId="0" borderId="1" xfId="0" applyFill="1" applyBorder="1"/>
    <xf numFmtId="0" fontId="0" fillId="0" borderId="3" xfId="0" applyFill="1" applyBorder="1"/>
    <xf numFmtId="0" fontId="0" fillId="0" borderId="4" xfId="0" applyFill="1" applyBorder="1"/>
    <xf numFmtId="0" fontId="2" fillId="0" borderId="3" xfId="0" applyFont="1" applyFill="1" applyBorder="1"/>
    <xf numFmtId="0" fontId="0" fillId="0" borderId="1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2" fillId="0" borderId="0" xfId="0" applyFont="1" applyFill="1" applyBorder="1"/>
    <xf numFmtId="0" fontId="0" fillId="0" borderId="1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31647-0C81-407F-9303-99AA8DB12C85}">
  <dimension ref="A1:R45"/>
  <sheetViews>
    <sheetView tabSelected="1" topLeftCell="F1" workbookViewId="0">
      <selection activeCell="F14" sqref="A14:XFD14"/>
    </sheetView>
  </sheetViews>
  <sheetFormatPr defaultRowHeight="15" x14ac:dyDescent="0.25"/>
  <cols>
    <col min="1" max="1" width="6.7109375" style="1" bestFit="1" customWidth="1"/>
    <col min="2" max="2" width="9.140625" style="1"/>
    <col min="3" max="5" width="26.140625" style="1" bestFit="1" customWidth="1"/>
    <col min="6" max="6" width="11.140625" style="1" bestFit="1" customWidth="1"/>
    <col min="7" max="7" width="9.5703125" style="1" bestFit="1" customWidth="1"/>
    <col min="8" max="8" width="17.42578125" style="1" bestFit="1" customWidth="1"/>
    <col min="9" max="9" width="20.140625" style="1" bestFit="1" customWidth="1"/>
    <col min="10" max="10" width="4.42578125" style="22" customWidth="1"/>
    <col min="11" max="11" width="5" style="22" hidden="1" customWidth="1"/>
    <col min="12" max="12" width="9.5703125" style="1" bestFit="1" customWidth="1"/>
    <col min="13" max="13" width="11.7109375" style="1" bestFit="1" customWidth="1"/>
    <col min="14" max="14" width="9.28515625" style="1" bestFit="1" customWidth="1"/>
    <col min="15" max="15" width="17.42578125" style="1" bestFit="1" customWidth="1"/>
    <col min="16" max="16" width="20.140625" style="1" bestFit="1" customWidth="1"/>
    <col min="17" max="17" width="9.140625" style="1"/>
    <col min="18" max="18" width="23.140625" style="1" customWidth="1"/>
    <col min="19" max="19" width="12" style="1" bestFit="1" customWidth="1"/>
    <col min="20" max="16384" width="9.140625" style="1"/>
  </cols>
  <sheetData>
    <row r="1" spans="1:18" x14ac:dyDescent="0.25">
      <c r="F1" s="19" t="s">
        <v>46</v>
      </c>
      <c r="G1" s="19"/>
      <c r="H1" s="19"/>
      <c r="I1" s="20"/>
      <c r="L1" s="21" t="s">
        <v>47</v>
      </c>
      <c r="M1" s="19"/>
      <c r="N1" s="19"/>
      <c r="O1" s="19"/>
      <c r="P1" s="20"/>
    </row>
    <row r="2" spans="1:18" x14ac:dyDescent="0.25">
      <c r="A2" s="1" t="s">
        <v>13</v>
      </c>
      <c r="B2" s="1" t="s">
        <v>12</v>
      </c>
      <c r="C2" s="1" t="s">
        <v>14</v>
      </c>
      <c r="D2" s="1" t="s">
        <v>15</v>
      </c>
      <c r="E2" s="1" t="s">
        <v>16</v>
      </c>
      <c r="F2" s="3" t="s">
        <v>34</v>
      </c>
      <c r="G2" s="3" t="s">
        <v>12</v>
      </c>
      <c r="H2" s="3" t="s">
        <v>11</v>
      </c>
      <c r="I2" s="13" t="s">
        <v>49</v>
      </c>
      <c r="L2" s="6" t="s">
        <v>12</v>
      </c>
      <c r="M2" s="3" t="s">
        <v>34</v>
      </c>
      <c r="N2" s="3" t="s">
        <v>32</v>
      </c>
      <c r="O2" s="3" t="s">
        <v>11</v>
      </c>
      <c r="P2" s="13" t="s">
        <v>49</v>
      </c>
      <c r="R2" s="18" t="s">
        <v>50</v>
      </c>
    </row>
    <row r="3" spans="1:18" x14ac:dyDescent="0.25">
      <c r="A3" s="1">
        <v>633</v>
      </c>
      <c r="B3" s="1">
        <v>1</v>
      </c>
      <c r="C3" s="1" t="s">
        <v>26</v>
      </c>
      <c r="D3" s="1">
        <v>1190093</v>
      </c>
      <c r="E3" s="1">
        <v>93</v>
      </c>
      <c r="F3" s="5" t="s">
        <v>4</v>
      </c>
      <c r="G3" s="4">
        <v>1</v>
      </c>
      <c r="H3" s="5">
        <v>27.246120958729819</v>
      </c>
      <c r="I3" s="8"/>
      <c r="L3" s="7">
        <v>1</v>
      </c>
      <c r="M3" s="4" t="s">
        <v>4</v>
      </c>
      <c r="N3" s="4" t="s">
        <v>35</v>
      </c>
      <c r="O3" s="5">
        <v>30.270333541606124</v>
      </c>
      <c r="P3" s="8"/>
    </row>
    <row r="4" spans="1:18" x14ac:dyDescent="0.25">
      <c r="A4" s="1">
        <v>1088</v>
      </c>
      <c r="B4" s="1">
        <v>2</v>
      </c>
      <c r="C4" s="1" t="s">
        <v>26</v>
      </c>
      <c r="D4" s="1">
        <v>1190093</v>
      </c>
      <c r="E4" s="1">
        <v>93</v>
      </c>
      <c r="F4" s="5" t="s">
        <v>4</v>
      </c>
      <c r="G4" s="4">
        <v>2</v>
      </c>
      <c r="H4" s="5">
        <v>27.524736243353289</v>
      </c>
      <c r="I4" s="16"/>
      <c r="L4" s="7">
        <v>2</v>
      </c>
      <c r="M4" s="4" t="s">
        <v>4</v>
      </c>
      <c r="N4" s="4" t="s">
        <v>35</v>
      </c>
      <c r="O4" s="5">
        <v>30.338591229363466</v>
      </c>
      <c r="P4" s="8"/>
    </row>
    <row r="5" spans="1:18" x14ac:dyDescent="0.25">
      <c r="A5" s="1">
        <v>1982</v>
      </c>
      <c r="B5" s="1">
        <v>3</v>
      </c>
      <c r="C5" s="1" t="s">
        <v>26</v>
      </c>
      <c r="D5" s="1">
        <v>1190093</v>
      </c>
      <c r="E5" s="1">
        <v>93</v>
      </c>
      <c r="F5" s="5" t="s">
        <v>4</v>
      </c>
      <c r="G5" s="4">
        <v>3</v>
      </c>
      <c r="H5" s="5">
        <v>30.130769943546817</v>
      </c>
      <c r="I5" s="16">
        <f>AVERAGE(H3:H5)</f>
        <v>28.300542381876642</v>
      </c>
      <c r="L5" s="7">
        <v>3</v>
      </c>
      <c r="M5" s="4" t="s">
        <v>4</v>
      </c>
      <c r="N5" s="4" t="s">
        <v>35</v>
      </c>
      <c r="O5" s="5">
        <v>30.259993694153565</v>
      </c>
      <c r="P5" s="8">
        <f>AVERAGE(O3:O5)</f>
        <v>30.289639488374387</v>
      </c>
      <c r="R5" s="1">
        <f>AVERAGE(O3:O5,H3:H5)</f>
        <v>29.295090935125515</v>
      </c>
    </row>
    <row r="6" spans="1:18" x14ac:dyDescent="0.25">
      <c r="A6" s="1">
        <v>216</v>
      </c>
      <c r="B6" s="1">
        <v>1</v>
      </c>
      <c r="C6" s="1" t="s">
        <v>18</v>
      </c>
      <c r="D6" s="1">
        <v>1190094</v>
      </c>
      <c r="E6" s="1">
        <v>94</v>
      </c>
      <c r="F6" s="5" t="s">
        <v>9</v>
      </c>
      <c r="G6" s="4">
        <v>1</v>
      </c>
      <c r="H6" s="5">
        <v>33.792094536368964</v>
      </c>
      <c r="I6" s="16"/>
      <c r="L6" s="7">
        <v>1</v>
      </c>
      <c r="M6" s="4" t="s">
        <v>9</v>
      </c>
      <c r="N6" s="4" t="s">
        <v>36</v>
      </c>
      <c r="O6" s="5">
        <v>32.662389237171553</v>
      </c>
      <c r="P6" s="8"/>
    </row>
    <row r="7" spans="1:18" x14ac:dyDescent="0.25">
      <c r="A7" s="1">
        <v>1128</v>
      </c>
      <c r="B7" s="1">
        <v>2</v>
      </c>
      <c r="C7" s="1" t="s">
        <v>18</v>
      </c>
      <c r="D7" s="1">
        <v>1190094</v>
      </c>
      <c r="E7" s="1">
        <v>94</v>
      </c>
      <c r="F7" s="5" t="s">
        <v>9</v>
      </c>
      <c r="G7" s="4">
        <v>2</v>
      </c>
      <c r="H7" s="5">
        <v>31.928706087232406</v>
      </c>
      <c r="I7" s="16"/>
      <c r="L7" s="7">
        <v>2</v>
      </c>
      <c r="M7" s="4" t="s">
        <v>9</v>
      </c>
      <c r="N7" s="4" t="s">
        <v>36</v>
      </c>
      <c r="O7" s="5">
        <v>33.181973929513092</v>
      </c>
      <c r="P7" s="8"/>
    </row>
    <row r="8" spans="1:18" x14ac:dyDescent="0.25">
      <c r="A8" s="1">
        <v>1456</v>
      </c>
      <c r="B8" s="1">
        <v>3</v>
      </c>
      <c r="C8" s="1" t="s">
        <v>18</v>
      </c>
      <c r="D8" s="1">
        <v>1190094</v>
      </c>
      <c r="E8" s="1">
        <v>94</v>
      </c>
      <c r="F8" s="5" t="s">
        <v>9</v>
      </c>
      <c r="G8" s="4">
        <v>3</v>
      </c>
      <c r="H8" s="5">
        <v>33.693701457595516</v>
      </c>
      <c r="I8" s="16">
        <f>AVERAGE(H6:H8)</f>
        <v>33.138167360398967</v>
      </c>
      <c r="L8" s="7">
        <v>3</v>
      </c>
      <c r="M8" s="4" t="s">
        <v>9</v>
      </c>
      <c r="N8" s="4" t="s">
        <v>36</v>
      </c>
      <c r="O8" s="5">
        <v>33.324301202062323</v>
      </c>
      <c r="P8" s="8">
        <f>AVERAGE(O6:O8)</f>
        <v>33.056221456248984</v>
      </c>
      <c r="R8" s="1">
        <f>AVERAGE(O6:O8,H6:H8)</f>
        <v>33.097194408323979</v>
      </c>
    </row>
    <row r="9" spans="1:18" x14ac:dyDescent="0.25">
      <c r="A9" s="1">
        <v>406</v>
      </c>
      <c r="B9" s="1">
        <v>1</v>
      </c>
      <c r="C9" s="1" t="s">
        <v>20</v>
      </c>
      <c r="D9" s="1">
        <v>1190117</v>
      </c>
      <c r="E9" s="1">
        <v>117</v>
      </c>
      <c r="F9" s="5" t="s">
        <v>1</v>
      </c>
      <c r="G9" s="4">
        <v>1</v>
      </c>
      <c r="H9" s="5">
        <v>48.455479731392337</v>
      </c>
      <c r="I9" s="16"/>
      <c r="L9" s="7">
        <v>1</v>
      </c>
      <c r="M9" s="4" t="s">
        <v>1</v>
      </c>
      <c r="N9" s="4" t="s">
        <v>37</v>
      </c>
      <c r="O9" s="5">
        <v>46.342131837263018</v>
      </c>
      <c r="P9" s="8"/>
    </row>
    <row r="10" spans="1:18" x14ac:dyDescent="0.25">
      <c r="A10" s="1">
        <v>756</v>
      </c>
      <c r="B10" s="1">
        <v>2</v>
      </c>
      <c r="C10" s="1" t="s">
        <v>20</v>
      </c>
      <c r="D10" s="1">
        <v>1190117</v>
      </c>
      <c r="E10" s="1">
        <v>117</v>
      </c>
      <c r="F10" s="5" t="s">
        <v>1</v>
      </c>
      <c r="G10" s="4">
        <v>2</v>
      </c>
      <c r="H10" s="5">
        <v>44.216195775633196</v>
      </c>
      <c r="I10" s="16"/>
      <c r="L10" s="7">
        <v>2</v>
      </c>
      <c r="M10" s="4" t="s">
        <v>1</v>
      </c>
      <c r="N10" s="4" t="s">
        <v>37</v>
      </c>
      <c r="O10" s="5"/>
      <c r="P10" s="8"/>
    </row>
    <row r="11" spans="1:18" x14ac:dyDescent="0.25">
      <c r="A11" s="1">
        <v>1550</v>
      </c>
      <c r="B11" s="1">
        <v>3</v>
      </c>
      <c r="C11" s="1" t="s">
        <v>20</v>
      </c>
      <c r="D11" s="1">
        <v>1190117</v>
      </c>
      <c r="E11" s="1">
        <v>117</v>
      </c>
      <c r="F11" s="5" t="s">
        <v>1</v>
      </c>
      <c r="G11" s="4">
        <v>3</v>
      </c>
      <c r="H11" s="5">
        <v>43.188179148518259</v>
      </c>
      <c r="I11" s="16">
        <f>AVERAGE(H9:H11)</f>
        <v>45.286618218514597</v>
      </c>
      <c r="L11" s="7">
        <v>3</v>
      </c>
      <c r="M11" s="4" t="s">
        <v>1</v>
      </c>
      <c r="N11" s="4" t="s">
        <v>37</v>
      </c>
      <c r="O11" s="5">
        <v>44.235699763375628</v>
      </c>
      <c r="P11" s="8">
        <f>AVERAGE(O9:O11)</f>
        <v>45.288915800319323</v>
      </c>
      <c r="R11" s="1">
        <f>AVERAGE(O9:O11,H9:H11)</f>
        <v>45.287537251236486</v>
      </c>
    </row>
    <row r="12" spans="1:18" x14ac:dyDescent="0.25">
      <c r="A12" s="1">
        <v>418</v>
      </c>
      <c r="B12" s="1">
        <v>1</v>
      </c>
      <c r="C12" s="1" t="s">
        <v>21</v>
      </c>
      <c r="D12" s="1">
        <v>1190149</v>
      </c>
      <c r="E12" s="1">
        <v>149</v>
      </c>
      <c r="F12" s="5" t="s">
        <v>2</v>
      </c>
      <c r="G12" s="4">
        <v>1</v>
      </c>
      <c r="H12" s="5">
        <v>41.686688578226423</v>
      </c>
      <c r="I12" s="16"/>
      <c r="L12" s="7">
        <v>1</v>
      </c>
      <c r="M12" s="4" t="s">
        <v>2</v>
      </c>
      <c r="N12" s="4" t="s">
        <v>38</v>
      </c>
      <c r="O12" s="5"/>
      <c r="P12" s="8"/>
    </row>
    <row r="13" spans="1:18" x14ac:dyDescent="0.25">
      <c r="A13" s="1">
        <v>746</v>
      </c>
      <c r="B13" s="1">
        <v>2</v>
      </c>
      <c r="C13" s="1" t="s">
        <v>21</v>
      </c>
      <c r="D13" s="1">
        <v>1190149</v>
      </c>
      <c r="E13" s="1">
        <v>149</v>
      </c>
      <c r="F13" s="5" t="s">
        <v>2</v>
      </c>
      <c r="G13" s="4">
        <v>2</v>
      </c>
      <c r="H13" s="5">
        <v>39.884084048306228</v>
      </c>
      <c r="I13" s="16"/>
      <c r="L13" s="7">
        <v>2</v>
      </c>
      <c r="M13" s="4" t="s">
        <v>2</v>
      </c>
      <c r="N13" s="4" t="s">
        <v>38</v>
      </c>
      <c r="O13" s="5">
        <v>39.540380309331141</v>
      </c>
      <c r="P13" s="8"/>
    </row>
    <row r="14" spans="1:18" x14ac:dyDescent="0.25">
      <c r="A14" s="1">
        <v>1479</v>
      </c>
      <c r="B14" s="1">
        <v>3</v>
      </c>
      <c r="C14" s="1" t="s">
        <v>21</v>
      </c>
      <c r="D14" s="1">
        <v>1190149</v>
      </c>
      <c r="E14" s="1">
        <v>149</v>
      </c>
      <c r="F14" s="5" t="s">
        <v>2</v>
      </c>
      <c r="G14" s="4">
        <v>3</v>
      </c>
      <c r="H14" s="5">
        <v>38.359284097921382</v>
      </c>
      <c r="I14" s="16">
        <f>AVERAGE(H12:H14)</f>
        <v>39.976685574818013</v>
      </c>
      <c r="L14" s="7">
        <v>3</v>
      </c>
      <c r="M14" s="4" t="s">
        <v>2</v>
      </c>
      <c r="N14" s="4" t="s">
        <v>38</v>
      </c>
      <c r="O14" s="5">
        <v>37.282751204849617</v>
      </c>
      <c r="P14" s="8">
        <f>AVERAGE(O12:O14)</f>
        <v>38.411565757090379</v>
      </c>
      <c r="R14" s="1">
        <f>AVERAGE(O12:O14,H12:H14)</f>
        <v>39.350637647726955</v>
      </c>
    </row>
    <row r="15" spans="1:18" x14ac:dyDescent="0.25">
      <c r="A15" s="1">
        <v>466</v>
      </c>
      <c r="B15" s="1">
        <v>1</v>
      </c>
      <c r="C15" s="1" t="s">
        <v>23</v>
      </c>
      <c r="D15" s="1">
        <v>1190156</v>
      </c>
      <c r="E15" s="1">
        <v>156</v>
      </c>
      <c r="F15" s="5" t="s">
        <v>6</v>
      </c>
      <c r="G15" s="4">
        <v>1</v>
      </c>
      <c r="H15" s="5">
        <v>41.043099386464256</v>
      </c>
      <c r="I15" s="16"/>
      <c r="L15" s="7">
        <v>1</v>
      </c>
      <c r="M15" s="4" t="s">
        <v>6</v>
      </c>
      <c r="N15" s="4" t="s">
        <v>39</v>
      </c>
      <c r="O15" s="5">
        <v>41.192244400566516</v>
      </c>
      <c r="P15" s="8"/>
    </row>
    <row r="16" spans="1:18" x14ac:dyDescent="0.25">
      <c r="A16" s="1">
        <v>839</v>
      </c>
      <c r="B16" s="1">
        <v>2</v>
      </c>
      <c r="C16" s="1" t="s">
        <v>23</v>
      </c>
      <c r="D16" s="1">
        <v>1190156</v>
      </c>
      <c r="E16" s="1">
        <v>156</v>
      </c>
      <c r="F16" s="5" t="s">
        <v>6</v>
      </c>
      <c r="G16" s="4">
        <v>2</v>
      </c>
      <c r="H16" s="5">
        <v>41.141716235258571</v>
      </c>
      <c r="I16" s="16"/>
      <c r="L16" s="7">
        <v>2</v>
      </c>
      <c r="M16" s="4" t="s">
        <v>6</v>
      </c>
      <c r="N16" s="4" t="s">
        <v>39</v>
      </c>
      <c r="O16" s="5"/>
      <c r="P16" s="8"/>
    </row>
    <row r="17" spans="1:18" x14ac:dyDescent="0.25">
      <c r="A17" s="1">
        <v>1494</v>
      </c>
      <c r="B17" s="1">
        <v>3</v>
      </c>
      <c r="C17" s="1" t="s">
        <v>23</v>
      </c>
      <c r="D17" s="1">
        <v>1190156</v>
      </c>
      <c r="E17" s="1">
        <v>156</v>
      </c>
      <c r="F17" s="5" t="s">
        <v>6</v>
      </c>
      <c r="G17" s="4">
        <v>3</v>
      </c>
      <c r="H17" s="5">
        <v>42.519666666417407</v>
      </c>
      <c r="I17" s="16">
        <f>AVERAGE(H15:H17)</f>
        <v>41.568160762713411</v>
      </c>
      <c r="L17" s="7">
        <v>3</v>
      </c>
      <c r="M17" s="4" t="s">
        <v>6</v>
      </c>
      <c r="N17" s="4" t="s">
        <v>39</v>
      </c>
      <c r="O17" s="5">
        <v>42.255196993713469</v>
      </c>
      <c r="P17" s="8">
        <f>AVERAGE(O15:O17)</f>
        <v>41.723720697139996</v>
      </c>
      <c r="R17" s="1">
        <f>AVERAGE(O15:O17,H15:H17)</f>
        <v>41.630384736484046</v>
      </c>
    </row>
    <row r="18" spans="1:18" x14ac:dyDescent="0.25">
      <c r="A18" s="1">
        <v>446</v>
      </c>
      <c r="B18" s="1">
        <v>1</v>
      </c>
      <c r="C18" s="1" t="s">
        <v>22</v>
      </c>
      <c r="D18" s="1">
        <v>1190176</v>
      </c>
      <c r="E18" s="1">
        <v>176</v>
      </c>
      <c r="F18" s="5" t="s">
        <v>10</v>
      </c>
      <c r="G18" s="4">
        <v>1</v>
      </c>
      <c r="H18" s="5">
        <v>36.055776892430288</v>
      </c>
      <c r="I18" s="16"/>
      <c r="L18" s="7">
        <v>1</v>
      </c>
      <c r="M18" s="4" t="s">
        <v>10</v>
      </c>
      <c r="N18" s="4" t="s">
        <v>40</v>
      </c>
      <c r="O18" s="5">
        <v>35.68725442603062</v>
      </c>
      <c r="P18" s="8"/>
    </row>
    <row r="19" spans="1:18" x14ac:dyDescent="0.25">
      <c r="A19" s="1">
        <v>867</v>
      </c>
      <c r="B19" s="1">
        <v>2</v>
      </c>
      <c r="C19" s="1" t="s">
        <v>22</v>
      </c>
      <c r="D19" s="1">
        <v>1190176</v>
      </c>
      <c r="E19" s="1">
        <v>176</v>
      </c>
      <c r="F19" s="5" t="s">
        <v>10</v>
      </c>
      <c r="G19" s="4">
        <v>2</v>
      </c>
      <c r="H19" s="5">
        <v>37.647975306484788</v>
      </c>
      <c r="I19" s="16"/>
      <c r="L19" s="7">
        <v>2</v>
      </c>
      <c r="M19" s="4" t="s">
        <v>10</v>
      </c>
      <c r="N19" s="4" t="s">
        <v>40</v>
      </c>
      <c r="O19" s="5">
        <v>34.787033635767131</v>
      </c>
      <c r="P19" s="8"/>
    </row>
    <row r="20" spans="1:18" x14ac:dyDescent="0.25">
      <c r="A20" s="1">
        <v>1881</v>
      </c>
      <c r="B20" s="1">
        <v>3</v>
      </c>
      <c r="C20" s="1" t="s">
        <v>22</v>
      </c>
      <c r="D20" s="1">
        <v>1190176</v>
      </c>
      <c r="E20" s="1">
        <v>176</v>
      </c>
      <c r="F20" s="5" t="s">
        <v>10</v>
      </c>
      <c r="G20" s="4">
        <v>3</v>
      </c>
      <c r="H20" s="5">
        <v>36.652767115016943</v>
      </c>
      <c r="I20" s="16">
        <f>AVERAGE(H18:H20)</f>
        <v>36.78550643797734</v>
      </c>
      <c r="L20" s="7">
        <v>3</v>
      </c>
      <c r="M20" s="4" t="s">
        <v>10</v>
      </c>
      <c r="N20" s="4" t="s">
        <v>40</v>
      </c>
      <c r="O20" s="5">
        <v>36.41267041924938</v>
      </c>
      <c r="P20" s="8">
        <f>AVERAGE(O18:O20)</f>
        <v>35.628986160349044</v>
      </c>
      <c r="R20" s="1">
        <f>AVERAGE(O18:O20,H18:H20)</f>
        <v>36.207246299163195</v>
      </c>
    </row>
    <row r="21" spans="1:18" x14ac:dyDescent="0.25">
      <c r="A21" s="1">
        <v>514</v>
      </c>
      <c r="B21" s="1">
        <v>1</v>
      </c>
      <c r="C21" s="1" t="s">
        <v>24</v>
      </c>
      <c r="D21" s="1">
        <v>1190196</v>
      </c>
      <c r="E21" s="1">
        <v>196</v>
      </c>
      <c r="F21" s="5" t="s">
        <v>0</v>
      </c>
      <c r="G21" s="4">
        <v>1</v>
      </c>
      <c r="H21" s="5">
        <v>42.757787743593191</v>
      </c>
      <c r="I21" s="16"/>
      <c r="L21" s="7">
        <v>1</v>
      </c>
      <c r="M21" s="4" t="s">
        <v>0</v>
      </c>
      <c r="N21" s="4" t="s">
        <v>41</v>
      </c>
      <c r="O21" s="5"/>
      <c r="P21" s="8"/>
    </row>
    <row r="22" spans="1:18" x14ac:dyDescent="0.25">
      <c r="A22" s="1">
        <v>724</v>
      </c>
      <c r="B22" s="1">
        <v>2</v>
      </c>
      <c r="C22" s="1" t="s">
        <v>24</v>
      </c>
      <c r="D22" s="1">
        <v>1190196</v>
      </c>
      <c r="E22" s="1">
        <v>196</v>
      </c>
      <c r="F22" s="5" t="s">
        <v>0</v>
      </c>
      <c r="G22" s="4">
        <v>2</v>
      </c>
      <c r="H22" s="5">
        <v>42.528595161625368</v>
      </c>
      <c r="I22" s="16"/>
      <c r="L22" s="7">
        <v>2</v>
      </c>
      <c r="M22" s="4" t="s">
        <v>0</v>
      </c>
      <c r="N22" s="4" t="s">
        <v>41</v>
      </c>
      <c r="O22" s="5"/>
      <c r="P22" s="8"/>
    </row>
    <row r="23" spans="1:18" x14ac:dyDescent="0.25">
      <c r="A23" s="1">
        <v>1905</v>
      </c>
      <c r="B23" s="1">
        <v>3</v>
      </c>
      <c r="C23" s="1" t="s">
        <v>24</v>
      </c>
      <c r="D23" s="1">
        <v>1190196</v>
      </c>
      <c r="E23" s="1">
        <v>196</v>
      </c>
      <c r="F23" s="5" t="s">
        <v>0</v>
      </c>
      <c r="G23" s="4">
        <v>3</v>
      </c>
      <c r="H23" s="5">
        <v>42.152696672261605</v>
      </c>
      <c r="I23" s="16">
        <f>AVERAGE(H21:H23)</f>
        <v>42.479693192493386</v>
      </c>
      <c r="L23" s="7">
        <v>3</v>
      </c>
      <c r="M23" s="4" t="s">
        <v>0</v>
      </c>
      <c r="N23" s="4" t="s">
        <v>41</v>
      </c>
      <c r="O23" s="5">
        <v>41.985052308797101</v>
      </c>
      <c r="P23" s="8">
        <f>AVERAGE(O21:O23)</f>
        <v>41.985052308797101</v>
      </c>
      <c r="R23" s="1">
        <f>AVERAGE(O21:O23,H21:H23)</f>
        <v>42.35603297156932</v>
      </c>
    </row>
    <row r="24" spans="1:18" x14ac:dyDescent="0.25">
      <c r="A24" s="1">
        <v>92</v>
      </c>
      <c r="B24" s="1">
        <v>1</v>
      </c>
      <c r="C24" s="1" t="s">
        <v>17</v>
      </c>
      <c r="D24" s="1">
        <v>1190202</v>
      </c>
      <c r="E24" s="1">
        <v>202</v>
      </c>
      <c r="F24" s="5" t="s">
        <v>7</v>
      </c>
      <c r="G24" s="4">
        <v>1</v>
      </c>
      <c r="H24" s="5">
        <v>36.548223350253814</v>
      </c>
      <c r="I24" s="16"/>
      <c r="L24" s="7">
        <v>1</v>
      </c>
      <c r="M24" s="4" t="s">
        <v>7</v>
      </c>
      <c r="N24" s="4" t="s">
        <v>42</v>
      </c>
      <c r="O24" s="5">
        <v>37.064696305331026</v>
      </c>
      <c r="P24" s="8"/>
    </row>
    <row r="25" spans="1:18" x14ac:dyDescent="0.25">
      <c r="A25" s="1">
        <v>1373</v>
      </c>
      <c r="B25" s="1">
        <v>2</v>
      </c>
      <c r="C25" s="1" t="s">
        <v>17</v>
      </c>
      <c r="D25" s="1">
        <v>1190202</v>
      </c>
      <c r="E25" s="1">
        <v>202</v>
      </c>
      <c r="F25" s="5" t="s">
        <v>7</v>
      </c>
      <c r="G25" s="4">
        <v>2</v>
      </c>
      <c r="H25" s="5">
        <v>37.818427645175205</v>
      </c>
      <c r="I25" s="16"/>
      <c r="L25" s="7">
        <v>2</v>
      </c>
      <c r="M25" s="4" t="s">
        <v>7</v>
      </c>
      <c r="N25" s="4" t="s">
        <v>42</v>
      </c>
      <c r="O25" s="5">
        <v>36.246456371746682</v>
      </c>
      <c r="P25" s="8"/>
    </row>
    <row r="26" spans="1:18" x14ac:dyDescent="0.25">
      <c r="A26" s="1">
        <v>2034</v>
      </c>
      <c r="B26" s="1">
        <v>3</v>
      </c>
      <c r="C26" s="1" t="s">
        <v>17</v>
      </c>
      <c r="D26" s="1">
        <v>1190202</v>
      </c>
      <c r="E26" s="1">
        <v>202</v>
      </c>
      <c r="F26" s="5" t="s">
        <v>7</v>
      </c>
      <c r="G26" s="4">
        <v>3</v>
      </c>
      <c r="H26" s="15"/>
      <c r="I26" s="16">
        <f>AVERAGE(H24:H26)</f>
        <v>37.183325497714506</v>
      </c>
      <c r="L26" s="7">
        <v>3</v>
      </c>
      <c r="M26" s="4" t="s">
        <v>7</v>
      </c>
      <c r="N26" s="4" t="s">
        <v>42</v>
      </c>
      <c r="O26" s="5">
        <v>36.552147367680519</v>
      </c>
      <c r="P26" s="8">
        <f>AVERAGE(O24:O26)</f>
        <v>36.621100014919406</v>
      </c>
      <c r="R26" s="1">
        <f>AVERAGE(O24:O26,H24:H26)</f>
        <v>36.845990208037449</v>
      </c>
    </row>
    <row r="27" spans="1:18" x14ac:dyDescent="0.25">
      <c r="A27" s="1">
        <v>538</v>
      </c>
      <c r="B27" s="1">
        <v>1</v>
      </c>
      <c r="C27" s="1" t="s">
        <v>25</v>
      </c>
      <c r="D27" s="1">
        <v>1190325</v>
      </c>
      <c r="E27" s="1">
        <v>325</v>
      </c>
      <c r="F27" s="5" t="s">
        <v>3</v>
      </c>
      <c r="G27" s="4">
        <v>1</v>
      </c>
      <c r="H27" s="5">
        <v>40.181436100780729</v>
      </c>
      <c r="I27" s="16"/>
      <c r="L27" s="7">
        <v>1</v>
      </c>
      <c r="M27" s="4" t="s">
        <v>3</v>
      </c>
      <c r="N27" s="4" t="s">
        <v>43</v>
      </c>
      <c r="O27" s="5">
        <v>40.421257840746087</v>
      </c>
      <c r="P27" s="8"/>
    </row>
    <row r="28" spans="1:18" x14ac:dyDescent="0.25">
      <c r="A28" s="1">
        <v>894</v>
      </c>
      <c r="B28" s="1">
        <v>2</v>
      </c>
      <c r="C28" s="1" t="s">
        <v>25</v>
      </c>
      <c r="D28" s="1">
        <v>1190325</v>
      </c>
      <c r="E28" s="1">
        <v>325</v>
      </c>
      <c r="F28" s="5" t="s">
        <v>3</v>
      </c>
      <c r="G28" s="4">
        <v>2</v>
      </c>
      <c r="H28" s="5">
        <v>38.098068626220147</v>
      </c>
      <c r="I28" s="16"/>
      <c r="L28" s="7">
        <v>2</v>
      </c>
      <c r="M28" s="4" t="s">
        <v>3</v>
      </c>
      <c r="N28" s="4" t="s">
        <v>43</v>
      </c>
      <c r="O28" s="5">
        <v>40.921242148751702</v>
      </c>
      <c r="P28" s="8"/>
    </row>
    <row r="29" spans="1:18" x14ac:dyDescent="0.25">
      <c r="A29" s="1">
        <v>1766</v>
      </c>
      <c r="B29" s="1">
        <v>3</v>
      </c>
      <c r="C29" s="1" t="s">
        <v>25</v>
      </c>
      <c r="D29" s="1">
        <v>1190325</v>
      </c>
      <c r="E29" s="1">
        <v>325</v>
      </c>
      <c r="F29" s="5" t="s">
        <v>3</v>
      </c>
      <c r="G29" s="4">
        <v>3</v>
      </c>
      <c r="H29" s="5">
        <v>40.637978251830354</v>
      </c>
      <c r="I29" s="16">
        <f>AVERAGE(H27:H29)</f>
        <v>39.639160992943744</v>
      </c>
      <c r="L29" s="7">
        <v>3</v>
      </c>
      <c r="M29" s="4" t="s">
        <v>3</v>
      </c>
      <c r="N29" s="4" t="s">
        <v>43</v>
      </c>
      <c r="O29" s="5">
        <v>41.700150889301959</v>
      </c>
      <c r="P29" s="8">
        <f>AVERAGE(O27:O29)</f>
        <v>41.014216959599914</v>
      </c>
      <c r="R29" s="1">
        <f>AVERAGE(O27:O29,H27:H29)</f>
        <v>40.326688976271832</v>
      </c>
    </row>
    <row r="30" spans="1:18" x14ac:dyDescent="0.25">
      <c r="A30" s="1">
        <v>399</v>
      </c>
      <c r="B30" s="1">
        <v>1</v>
      </c>
      <c r="C30" s="1" t="s">
        <v>19</v>
      </c>
      <c r="D30" s="1">
        <v>1190548</v>
      </c>
      <c r="E30" s="1">
        <v>548</v>
      </c>
      <c r="F30" s="5" t="s">
        <v>8</v>
      </c>
      <c r="G30" s="4">
        <v>1</v>
      </c>
      <c r="H30" s="5">
        <v>55.972101133391455</v>
      </c>
      <c r="I30" s="16"/>
      <c r="L30" s="7">
        <v>1</v>
      </c>
      <c r="M30" s="4" t="s">
        <v>8</v>
      </c>
      <c r="N30" s="4" t="s">
        <v>44</v>
      </c>
      <c r="O30" s="5">
        <v>57.322175732217566</v>
      </c>
      <c r="P30" s="8"/>
    </row>
    <row r="31" spans="1:18" x14ac:dyDescent="0.25">
      <c r="A31" s="1">
        <v>907</v>
      </c>
      <c r="B31" s="1">
        <v>2</v>
      </c>
      <c r="C31" s="1" t="s">
        <v>19</v>
      </c>
      <c r="D31" s="1">
        <v>1190548</v>
      </c>
      <c r="E31" s="1">
        <v>548</v>
      </c>
      <c r="F31" s="5" t="s">
        <v>8</v>
      </c>
      <c r="G31" s="4">
        <v>2</v>
      </c>
      <c r="H31" s="5">
        <v>53.889019162820453</v>
      </c>
      <c r="I31" s="16"/>
      <c r="L31" s="7">
        <v>2</v>
      </c>
      <c r="M31" s="4" t="s">
        <v>8</v>
      </c>
      <c r="N31" s="4" t="s">
        <v>44</v>
      </c>
      <c r="O31" s="5">
        <v>53.123499298265493</v>
      </c>
      <c r="P31" s="8"/>
    </row>
    <row r="32" spans="1:18" x14ac:dyDescent="0.25">
      <c r="A32" s="1">
        <v>1741</v>
      </c>
      <c r="B32" s="1">
        <v>3</v>
      </c>
      <c r="C32" s="1" t="s">
        <v>19</v>
      </c>
      <c r="D32" s="1">
        <v>1190548</v>
      </c>
      <c r="E32" s="1">
        <v>548</v>
      </c>
      <c r="F32" s="5" t="s">
        <v>8</v>
      </c>
      <c r="G32" s="4">
        <v>3</v>
      </c>
      <c r="H32" s="5">
        <v>53.919838862437302</v>
      </c>
      <c r="I32" s="16">
        <f>AVERAGE(H30:H32)</f>
        <v>54.59365305288307</v>
      </c>
      <c r="L32" s="7">
        <v>3</v>
      </c>
      <c r="M32" s="4" t="s">
        <v>8</v>
      </c>
      <c r="N32" s="4" t="s">
        <v>44</v>
      </c>
      <c r="O32" s="5">
        <v>52.532837320523804</v>
      </c>
      <c r="P32" s="8">
        <f>AVERAGE(O30:O32)</f>
        <v>54.32617078366895</v>
      </c>
      <c r="R32" s="1">
        <f>AVERAGE(O30:O32,H30:H32)</f>
        <v>54.459911918276013</v>
      </c>
    </row>
    <row r="33" spans="1:18" x14ac:dyDescent="0.25">
      <c r="F33" s="5" t="s">
        <v>5</v>
      </c>
      <c r="G33" s="4">
        <v>1</v>
      </c>
      <c r="H33" s="15"/>
      <c r="I33" s="16"/>
      <c r="L33" s="7">
        <v>1</v>
      </c>
      <c r="M33" s="4" t="s">
        <v>5</v>
      </c>
      <c r="N33" s="4" t="s">
        <v>45</v>
      </c>
      <c r="O33" s="5">
        <v>37.113402061855673</v>
      </c>
      <c r="P33" s="8"/>
    </row>
    <row r="34" spans="1:18" x14ac:dyDescent="0.25">
      <c r="E34" s="1" t="s">
        <v>28</v>
      </c>
      <c r="F34" s="5" t="s">
        <v>5</v>
      </c>
      <c r="G34" s="4">
        <v>2</v>
      </c>
      <c r="H34" s="15"/>
      <c r="I34" s="16"/>
      <c r="L34" s="7">
        <v>2</v>
      </c>
      <c r="M34" s="4" t="s">
        <v>5</v>
      </c>
      <c r="N34" s="4" t="s">
        <v>45</v>
      </c>
      <c r="O34" s="5">
        <v>35.335064208033074</v>
      </c>
      <c r="P34" s="8"/>
    </row>
    <row r="35" spans="1:18" x14ac:dyDescent="0.25">
      <c r="F35" s="5" t="s">
        <v>5</v>
      </c>
      <c r="G35" s="4">
        <v>3</v>
      </c>
      <c r="H35" s="15"/>
      <c r="I35" s="16" t="s">
        <v>48</v>
      </c>
      <c r="L35" s="7">
        <v>3</v>
      </c>
      <c r="M35" s="4" t="s">
        <v>5</v>
      </c>
      <c r="N35" s="4" t="s">
        <v>45</v>
      </c>
      <c r="O35" s="5">
        <v>34.490445628521911</v>
      </c>
      <c r="P35" s="8">
        <f>AVERAGE(O33:O35)</f>
        <v>35.646303966136884</v>
      </c>
      <c r="R35" s="1">
        <f>AVERAGE(O33:O35,H33:H35)</f>
        <v>35.646303966136884</v>
      </c>
    </row>
    <row r="36" spans="1:18" x14ac:dyDescent="0.25">
      <c r="A36" s="1" t="s">
        <v>29</v>
      </c>
      <c r="B36" s="1" t="s">
        <v>30</v>
      </c>
      <c r="C36" s="1" t="s">
        <v>31</v>
      </c>
      <c r="D36" s="1" t="s">
        <v>32</v>
      </c>
      <c r="E36" s="1" t="s">
        <v>33</v>
      </c>
      <c r="F36" s="5" t="s">
        <v>27</v>
      </c>
      <c r="G36" s="4">
        <v>1</v>
      </c>
      <c r="H36" s="2">
        <v>38.702772951749935</v>
      </c>
      <c r="I36" s="16"/>
      <c r="L36" s="9">
        <v>1</v>
      </c>
      <c r="M36" s="5" t="s">
        <v>27</v>
      </c>
      <c r="N36" s="5" t="s">
        <v>27</v>
      </c>
      <c r="O36" s="5">
        <v>40.026363913992931</v>
      </c>
      <c r="P36" s="8"/>
    </row>
    <row r="37" spans="1:18" x14ac:dyDescent="0.25">
      <c r="A37" s="1">
        <v>104</v>
      </c>
      <c r="B37" s="1">
        <v>1</v>
      </c>
      <c r="C37" s="1">
        <v>2022</v>
      </c>
      <c r="D37" s="1" t="s">
        <v>27</v>
      </c>
      <c r="E37" s="1">
        <v>100</v>
      </c>
      <c r="F37" s="5" t="s">
        <v>27</v>
      </c>
      <c r="G37" s="4">
        <v>2</v>
      </c>
      <c r="H37" s="2">
        <v>30.073537204427904</v>
      </c>
      <c r="I37" s="16"/>
      <c r="L37" s="9">
        <v>2</v>
      </c>
      <c r="M37" s="5" t="s">
        <v>27</v>
      </c>
      <c r="N37" s="5" t="s">
        <v>27</v>
      </c>
      <c r="O37" s="5">
        <v>40.288259279318325</v>
      </c>
      <c r="P37" s="8"/>
    </row>
    <row r="38" spans="1:18" x14ac:dyDescent="0.25">
      <c r="A38" s="1">
        <v>145</v>
      </c>
      <c r="B38" s="1">
        <v>2</v>
      </c>
      <c r="C38" s="1">
        <v>2022</v>
      </c>
      <c r="D38" s="1" t="s">
        <v>27</v>
      </c>
      <c r="E38" s="1">
        <v>100</v>
      </c>
      <c r="F38" s="12" t="s">
        <v>27</v>
      </c>
      <c r="G38" s="14">
        <v>3</v>
      </c>
      <c r="H38" s="14">
        <v>32.638570267628786</v>
      </c>
      <c r="I38" s="17">
        <f>AVERAGE(H36:H38)</f>
        <v>33.804960141268879</v>
      </c>
      <c r="L38" s="12">
        <v>3</v>
      </c>
      <c r="M38" s="10" t="s">
        <v>27</v>
      </c>
      <c r="N38" s="10" t="s">
        <v>27</v>
      </c>
      <c r="O38" s="10">
        <v>40.10252605936828</v>
      </c>
      <c r="P38" s="11">
        <f>AVERAGE(O36:O38)</f>
        <v>40.139049750893179</v>
      </c>
      <c r="R38" s="1">
        <f>AVERAGE(O36:O38,H36:H38)</f>
        <v>36.972004946081029</v>
      </c>
    </row>
    <row r="39" spans="1:18" x14ac:dyDescent="0.25">
      <c r="A39" s="1">
        <v>351</v>
      </c>
      <c r="B39" s="1">
        <v>3</v>
      </c>
      <c r="C39" s="1">
        <v>2022</v>
      </c>
      <c r="D39" s="1" t="s">
        <v>27</v>
      </c>
      <c r="E39" s="1">
        <v>100</v>
      </c>
    </row>
    <row r="40" spans="1:18" x14ac:dyDescent="0.25">
      <c r="A40" s="1">
        <v>102</v>
      </c>
      <c r="B40" s="1">
        <v>1</v>
      </c>
      <c r="C40" s="1">
        <v>2022</v>
      </c>
      <c r="D40" s="1" t="s">
        <v>27</v>
      </c>
      <c r="E40" s="1">
        <v>200</v>
      </c>
    </row>
    <row r="41" spans="1:18" x14ac:dyDescent="0.25">
      <c r="A41" s="1">
        <v>135</v>
      </c>
      <c r="B41" s="1">
        <v>2</v>
      </c>
      <c r="C41" s="1">
        <v>2022</v>
      </c>
      <c r="D41" s="1" t="s">
        <v>27</v>
      </c>
      <c r="E41" s="1">
        <v>200</v>
      </c>
    </row>
    <row r="42" spans="1:18" x14ac:dyDescent="0.25">
      <c r="A42" s="1">
        <v>305</v>
      </c>
      <c r="B42" s="1">
        <v>3</v>
      </c>
      <c r="C42" s="1">
        <v>2022</v>
      </c>
      <c r="D42" s="1" t="s">
        <v>27</v>
      </c>
      <c r="E42" s="1">
        <v>200</v>
      </c>
    </row>
    <row r="43" spans="1:18" x14ac:dyDescent="0.25">
      <c r="A43" s="1">
        <v>3</v>
      </c>
      <c r="B43" s="1">
        <v>1</v>
      </c>
      <c r="C43" s="1">
        <v>2022</v>
      </c>
      <c r="D43" s="1" t="s">
        <v>27</v>
      </c>
      <c r="E43" s="1">
        <v>350</v>
      </c>
    </row>
    <row r="44" spans="1:18" x14ac:dyDescent="0.25">
      <c r="A44" s="1">
        <v>200</v>
      </c>
      <c r="B44" s="1">
        <v>2</v>
      </c>
      <c r="C44" s="1">
        <v>2022</v>
      </c>
      <c r="D44" s="1" t="s">
        <v>27</v>
      </c>
      <c r="E44" s="1">
        <v>350</v>
      </c>
    </row>
    <row r="45" spans="1:18" x14ac:dyDescent="0.25">
      <c r="A45" s="1">
        <v>326</v>
      </c>
      <c r="B45" s="1">
        <v>3</v>
      </c>
      <c r="C45" s="1">
        <v>2022</v>
      </c>
      <c r="D45" s="1" t="s">
        <v>27</v>
      </c>
      <c r="E45" s="1">
        <v>350</v>
      </c>
    </row>
  </sheetData>
  <sortState xmlns:xlrd2="http://schemas.microsoft.com/office/spreadsheetml/2017/richdata2" ref="A3:H898">
    <sortCondition ref="D3:D898"/>
  </sortState>
  <mergeCells count="3">
    <mergeCell ref="F1:I1"/>
    <mergeCell ref="L1:P1"/>
    <mergeCell ref="J1:K104857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TGW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Riche</dc:creator>
  <cp:lastModifiedBy>Latifa Greche</cp:lastModifiedBy>
  <dcterms:created xsi:type="dcterms:W3CDTF">2025-11-24T08:47:52Z</dcterms:created>
  <dcterms:modified xsi:type="dcterms:W3CDTF">2025-12-15T16:17:22Z</dcterms:modified>
</cp:coreProperties>
</file>