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niversity\SGR article\مقاله SGR -نسخه جدید 23 ابان 1404\Supplementary\"/>
    </mc:Choice>
  </mc:AlternateContent>
  <xr:revisionPtr revIDLastSave="0" documentId="13_ncr:1_{03A91CB4-DA7D-4EE4-AF9C-1A8EAA5E11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6" i="1" l="1"/>
  <c r="K67" i="1"/>
  <c r="K68" i="1"/>
  <c r="H44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27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4" i="1"/>
  <c r="K24" i="1"/>
  <c r="L24" i="1"/>
  <c r="M24" i="1"/>
  <c r="K25" i="1"/>
  <c r="L25" i="1"/>
  <c r="M25" i="1"/>
  <c r="K26" i="1"/>
  <c r="L26" i="1"/>
  <c r="M26" i="1"/>
  <c r="L66" i="1"/>
  <c r="M66" i="1"/>
  <c r="L67" i="1"/>
  <c r="M67" i="1"/>
  <c r="L68" i="1"/>
  <c r="M68" i="1"/>
  <c r="H66" i="1" l="1"/>
  <c r="H26" i="1"/>
  <c r="H25" i="1"/>
  <c r="H24" i="1"/>
  <c r="H67" i="1"/>
  <c r="H68" i="1"/>
</calcChain>
</file>

<file path=xl/sharedStrings.xml><?xml version="1.0" encoding="utf-8"?>
<sst xmlns="http://schemas.openxmlformats.org/spreadsheetml/2006/main" count="329" uniqueCount="207">
  <si>
    <t>BdSGR1</t>
  </si>
  <si>
    <t>GmSGR1</t>
  </si>
  <si>
    <t>GmSGR2</t>
  </si>
  <si>
    <t>SbSGR1</t>
  </si>
  <si>
    <t>SlSGR1</t>
  </si>
  <si>
    <t>ZmSGR1</t>
  </si>
  <si>
    <t>MtSGR1</t>
  </si>
  <si>
    <t>SlSGR2</t>
  </si>
  <si>
    <t>Molecular Weight (Da)</t>
  </si>
  <si>
    <t>pI</t>
  </si>
  <si>
    <t>Localization (DeepLoc)</t>
  </si>
  <si>
    <t>Plastid/Soluble</t>
  </si>
  <si>
    <t>Cytoplasm/Soluble</t>
  </si>
  <si>
    <t>Plastid/Membrane</t>
  </si>
  <si>
    <t>Nucleus/Soluble</t>
  </si>
  <si>
    <t>AT1G44000</t>
  </si>
  <si>
    <t>AT4G11910</t>
  </si>
  <si>
    <t>AT4G22920</t>
  </si>
  <si>
    <t>AT4G11911</t>
  </si>
  <si>
    <t>BRADI_4g36060v3</t>
  </si>
  <si>
    <t>BRADI_5g27602v3</t>
  </si>
  <si>
    <t>GLYMA_01G214600</t>
  </si>
  <si>
    <t>GLYMA_04G243800</t>
  </si>
  <si>
    <t>GLYMA_06G119500</t>
  </si>
  <si>
    <t>GLYMA_11G027400</t>
  </si>
  <si>
    <t>GLYMA_17G132800</t>
  </si>
  <si>
    <t>GLYMA_17G132900</t>
  </si>
  <si>
    <t>Os09g0532000</t>
  </si>
  <si>
    <t>Os04g0692600</t>
  </si>
  <si>
    <t>SORBI_3002G274800</t>
  </si>
  <si>
    <t>SORBI_3006G127300</t>
  </si>
  <si>
    <t>Solyc04g063240.3</t>
  </si>
  <si>
    <t>Solyc08g080100.3</t>
  </si>
  <si>
    <t>Solyc12g056480.2</t>
  </si>
  <si>
    <t>MTR_3g088795</t>
  </si>
  <si>
    <t>MTR_5g011120</t>
  </si>
  <si>
    <t>Zm00001d002951</t>
  </si>
  <si>
    <t>Zm00001d006211</t>
  </si>
  <si>
    <t>Zm00001d021288</t>
  </si>
  <si>
    <t>Accession Num.</t>
  </si>
  <si>
    <t>Name</t>
  </si>
  <si>
    <t>AtSGR1</t>
  </si>
  <si>
    <t>Chr. Num.</t>
  </si>
  <si>
    <t>Gene length</t>
  </si>
  <si>
    <t>Pro. Length</t>
  </si>
  <si>
    <t>Start</t>
  </si>
  <si>
    <t>End</t>
  </si>
  <si>
    <t>Strand</t>
  </si>
  <si>
    <t>AT1G44000.1</t>
  </si>
  <si>
    <t>AT4G11910.1</t>
  </si>
  <si>
    <t>AT4G11911.1</t>
  </si>
  <si>
    <t>AT4G22920.1</t>
  </si>
  <si>
    <t>Solyc04g063240.3.1</t>
  </si>
  <si>
    <t>Solyc08g080100.3.1</t>
  </si>
  <si>
    <t>Solyc12g056480.2.1</t>
  </si>
  <si>
    <t>AT4G11911.2</t>
  </si>
  <si>
    <t>AT4G22920.2</t>
  </si>
  <si>
    <t>AtSGR3.1</t>
  </si>
  <si>
    <t>AtSGR3.2</t>
  </si>
  <si>
    <t>Transcript ID</t>
  </si>
  <si>
    <t>KQJ85518</t>
  </si>
  <si>
    <t>KQJ91169</t>
  </si>
  <si>
    <t>KRH77461</t>
  </si>
  <si>
    <t>KRH64590</t>
  </si>
  <si>
    <t>KRH53332</t>
  </si>
  <si>
    <t>KRH53333</t>
  </si>
  <si>
    <t>KRH27984</t>
  </si>
  <si>
    <t>KRH03999</t>
  </si>
  <si>
    <t>KRH04000</t>
  </si>
  <si>
    <t>KEH35376</t>
  </si>
  <si>
    <t>AES94135</t>
  </si>
  <si>
    <t>Os09g0532000-01</t>
  </si>
  <si>
    <t>Os04t0692600-01</t>
  </si>
  <si>
    <t>Os04t0692600-02</t>
  </si>
  <si>
    <t>Os04t0692600-03</t>
  </si>
  <si>
    <t>Zm00001d021288_T001</t>
  </si>
  <si>
    <t>Zm00001d021288_T002</t>
  </si>
  <si>
    <t>EER99239</t>
  </si>
  <si>
    <t>KXG26595</t>
  </si>
  <si>
    <t>Zm00001d002951_T001</t>
  </si>
  <si>
    <t>Zm00001d006211_T001</t>
  </si>
  <si>
    <t>R</t>
  </si>
  <si>
    <t>F</t>
  </si>
  <si>
    <t>TraesCS2A02G560500</t>
  </si>
  <si>
    <t>TraesCS5A02G319900</t>
  </si>
  <si>
    <t>TraesCS5B02G320200</t>
  </si>
  <si>
    <t>TraesCS2D02G569700</t>
  </si>
  <si>
    <t>TraesCS5D02G325900</t>
  </si>
  <si>
    <t>TraesCSU02G162400</t>
  </si>
  <si>
    <t>TraesCS2A02G560500.1</t>
  </si>
  <si>
    <t>TraesCS5A02G319900.1</t>
  </si>
  <si>
    <t>TraesCS5B02G320200.1</t>
  </si>
  <si>
    <t>TraesCS2D02G569700.1</t>
  </si>
  <si>
    <t>TraesCS5D02G325900.1</t>
  </si>
  <si>
    <t>TraesCSU02G162400.1</t>
  </si>
  <si>
    <t>TaSGR1</t>
  </si>
  <si>
    <t>TaSGR2</t>
  </si>
  <si>
    <t>TaSGR3</t>
  </si>
  <si>
    <t>2A</t>
  </si>
  <si>
    <t>5A</t>
  </si>
  <si>
    <t>5B</t>
  </si>
  <si>
    <t>2D</t>
  </si>
  <si>
    <t>5D</t>
  </si>
  <si>
    <t>Un</t>
  </si>
  <si>
    <t>orange1.1g025286m</t>
  </si>
  <si>
    <t>orange1.1g029445m</t>
  </si>
  <si>
    <t>orange1.1g030399m</t>
  </si>
  <si>
    <t>orange1.1g024155m</t>
  </si>
  <si>
    <t>orange1.1g026760m</t>
  </si>
  <si>
    <t>orange1.1g025286m.g</t>
  </si>
  <si>
    <t>orange1.1g024155m.g</t>
  </si>
  <si>
    <t>scaffold00002</t>
  </si>
  <si>
    <t>scaffold00040</t>
  </si>
  <si>
    <t>CsSGR1.1</t>
  </si>
  <si>
    <t>CsSGR1.2</t>
  </si>
  <si>
    <t>PRUPE_8G010500</t>
  </si>
  <si>
    <t>PRUPE_5G087400</t>
  </si>
  <si>
    <t>SETIT_022973mg</t>
  </si>
  <si>
    <t>SETIT_030710mg</t>
  </si>
  <si>
    <t>ONI06888</t>
  </si>
  <si>
    <t>ONI06887</t>
  </si>
  <si>
    <t>ONI06886</t>
  </si>
  <si>
    <t>PpSGR1.1</t>
  </si>
  <si>
    <t>PpSGR1.2</t>
  </si>
  <si>
    <t>PpSGR1.3</t>
  </si>
  <si>
    <t>G5</t>
  </si>
  <si>
    <t>ONH89702</t>
  </si>
  <si>
    <t>ONH89699</t>
  </si>
  <si>
    <t>ONH89700</t>
  </si>
  <si>
    <t>ONH89701</t>
  </si>
  <si>
    <t>KQL25441</t>
  </si>
  <si>
    <t>KQL12616</t>
  </si>
  <si>
    <t>SiSGR1</t>
  </si>
  <si>
    <t>G8</t>
  </si>
  <si>
    <t>PGSC0003DMG400002386</t>
  </si>
  <si>
    <t>PGSC0003DMT400006132</t>
  </si>
  <si>
    <t>PGSC0003DMG400022747</t>
  </si>
  <si>
    <t>PGSC0003DMT400058555</t>
  </si>
  <si>
    <t>PGSC0003DMT400058556</t>
  </si>
  <si>
    <t>PGSC0003DMT400058557</t>
  </si>
  <si>
    <t>StSGR2.1</t>
  </si>
  <si>
    <t>PGSC0003DMG400010798</t>
  </si>
  <si>
    <t>PGSC0003DMT400028005</t>
  </si>
  <si>
    <t>PGSC0003DMT400028004</t>
  </si>
  <si>
    <t>PGSC0003DMT400028006</t>
  </si>
  <si>
    <t>StSGR3.1</t>
  </si>
  <si>
    <t>StSGR3.2</t>
  </si>
  <si>
    <t>PGSC0003DMG400004252</t>
  </si>
  <si>
    <t>PGSC0003DMT400010863</t>
  </si>
  <si>
    <t>PGSC0003DMT400010864</t>
  </si>
  <si>
    <t>Mitochondrion/Soluble</t>
  </si>
  <si>
    <t>Plant</t>
  </si>
  <si>
    <t>Arabidopsis thaliana</t>
  </si>
  <si>
    <t>Brachypodium distachyon</t>
  </si>
  <si>
    <t>Citrus sinensis</t>
  </si>
  <si>
    <t>Glycine max</t>
  </si>
  <si>
    <t>Medicago truncatula</t>
  </si>
  <si>
    <t>Oryza sativa</t>
  </si>
  <si>
    <t>Prunus persica</t>
  </si>
  <si>
    <t>Sorghum bicolor</t>
  </si>
  <si>
    <t>Setaria italica</t>
  </si>
  <si>
    <t>Solanum lycopersicum</t>
  </si>
  <si>
    <t>Solanum tuberosum</t>
  </si>
  <si>
    <t>Triticum aestivum</t>
  </si>
  <si>
    <t>Zea mays</t>
  </si>
  <si>
    <t>Dicots</t>
  </si>
  <si>
    <t>Monocots</t>
  </si>
  <si>
    <t>Ave</t>
  </si>
  <si>
    <t>Min</t>
  </si>
  <si>
    <t>Max</t>
  </si>
  <si>
    <t>AtSGRL1</t>
  </si>
  <si>
    <t>AtSGR2.1</t>
  </si>
  <si>
    <t>AtSGR2.2</t>
  </si>
  <si>
    <t>BdSGRL1</t>
  </si>
  <si>
    <t>CsSGRL1.1</t>
  </si>
  <si>
    <t>CsSGRL1.2</t>
  </si>
  <si>
    <t>CsSGRL1.3</t>
  </si>
  <si>
    <t>GmSGRL1</t>
  </si>
  <si>
    <t>GmSGRL2.1</t>
  </si>
  <si>
    <t>GmSGRL2.2</t>
  </si>
  <si>
    <t>GmSGR3</t>
  </si>
  <si>
    <t>GmSGRL3</t>
  </si>
  <si>
    <t>MtSGRL1</t>
  </si>
  <si>
    <t>OsSGR1</t>
  </si>
  <si>
    <t>OsSGRL1.1</t>
  </si>
  <si>
    <t>OsSGRL1.2</t>
  </si>
  <si>
    <t>OsSGRL1.3</t>
  </si>
  <si>
    <t>PpSGRL1.1</t>
  </si>
  <si>
    <t>PpSGRL1.2</t>
  </si>
  <si>
    <t>PpSGRL1.3</t>
  </si>
  <si>
    <t>PpSGRL1.4</t>
  </si>
  <si>
    <t>SbSGRL1</t>
  </si>
  <si>
    <t>SiSGRL1</t>
  </si>
  <si>
    <t>SlSGRL1</t>
  </si>
  <si>
    <t>StSGRL1</t>
  </si>
  <si>
    <t>StSGR1.1</t>
  </si>
  <si>
    <t>StSGR1.3</t>
  </si>
  <si>
    <t>StSGR1.2 (L)</t>
  </si>
  <si>
    <t>StSGR2.2 (L)</t>
  </si>
  <si>
    <t>StSGR2.3 (L)</t>
  </si>
  <si>
    <t>TaSGRL1</t>
  </si>
  <si>
    <t>TaSGRL2</t>
  </si>
  <si>
    <t>TaSGRL3</t>
  </si>
  <si>
    <t>ZmSGRL1</t>
  </si>
  <si>
    <t>ZmSGR2.1</t>
  </si>
  <si>
    <t>ZmSGR2.2</t>
  </si>
  <si>
    <t>Genome-wide identification of SGR and SGRL gene family members in thirteen species and their expression under drought stress in Sorghum bicolor seedlings, Functional &amp; Integrative Genomics, 
Amirnaser Ebrahimi, Reza Shirzadian-khorramabad, Amin Abedi; Associate professor in plant Molecular Genetics, Department of Agricultural Biotechnology, Faculty of agricultural sciences, University of Guilan, Iran,  r.shirzadian@guilan.ac.ir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</si>
</sst>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sz val="11"/>
      <color rgb="FF000000"/>
      <name val="Times New Roman"/>
      <family val="1"/>
    </font>
    <font>
      <sz val="8"/>
      <name val="Calibri"/>
      <family val="2"/>
      <scheme val="minor"/>
    </font>
    <font>
      <sz val="10"/>
      <color rgb="FF222222"/>
      <name val="Merriweathe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2" fontId="1" fillId="3" borderId="3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textRotation="90"/>
    </xf>
    <xf numFmtId="4" fontId="1" fillId="2" borderId="2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4" fontId="1" fillId="3" borderId="3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4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textRotation="90"/>
    </xf>
    <xf numFmtId="0" fontId="2" fillId="3" borderId="6" xfId="0" applyFont="1" applyFill="1" applyBorder="1" applyAlignment="1">
      <alignment horizontal="center" vertical="center" textRotation="90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68"/>
  <sheetViews>
    <sheetView tabSelected="1" zoomScale="80" zoomScaleNormal="80" workbookViewId="0">
      <pane ySplit="3" topLeftCell="A4" activePane="bottomLeft" state="frozen"/>
      <selection pane="bottomLeft" activeCell="H22" sqref="H22"/>
    </sheetView>
  </sheetViews>
  <sheetFormatPr defaultColWidth="9.140625" defaultRowHeight="15" x14ac:dyDescent="0.25"/>
  <cols>
    <col min="1" max="1" width="4.42578125" style="1" bestFit="1" customWidth="1"/>
    <col min="2" max="2" width="25.28515625" style="2" bestFit="1" customWidth="1"/>
    <col min="3" max="3" width="27.42578125" style="1" bestFit="1" customWidth="1"/>
    <col min="4" max="4" width="26.28515625" style="1" bestFit="1" customWidth="1"/>
    <col min="5" max="5" width="13" style="1" bestFit="1" customWidth="1"/>
    <col min="6" max="6" width="13.42578125" style="1" bestFit="1" customWidth="1"/>
    <col min="7" max="7" width="7.7109375" style="1" bestFit="1" customWidth="1"/>
    <col min="8" max="8" width="12.85546875" style="1" bestFit="1" customWidth="1"/>
    <col min="9" max="10" width="12" style="1" bestFit="1" customWidth="1"/>
    <col min="11" max="11" width="13" style="1" bestFit="1" customWidth="1"/>
    <col min="12" max="12" width="23.42578125" style="1" bestFit="1" customWidth="1"/>
    <col min="13" max="13" width="6" style="1" bestFit="1" customWidth="1"/>
    <col min="14" max="14" width="23.42578125" style="1" bestFit="1" customWidth="1"/>
    <col min="15" max="16" width="9.140625" style="1"/>
    <col min="17" max="17" width="7.42578125" style="1" customWidth="1"/>
    <col min="18" max="32" width="9.140625" style="1" hidden="1" customWidth="1"/>
    <col min="33" max="33" width="152.28515625" style="1" customWidth="1"/>
    <col min="34" max="16384" width="9.140625" style="1"/>
  </cols>
  <sheetData>
    <row r="1" spans="1:37" ht="15.75" customHeight="1" x14ac:dyDescent="0.25">
      <c r="B1" s="48" t="s">
        <v>206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</row>
    <row r="2" spans="1:37" ht="15.75" customHeight="1" x14ac:dyDescent="0.25"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</row>
    <row r="3" spans="1:37" x14ac:dyDescent="0.25">
      <c r="A3" s="30"/>
      <c r="B3" s="7" t="s">
        <v>151</v>
      </c>
      <c r="C3" s="7" t="s">
        <v>39</v>
      </c>
      <c r="D3" s="7" t="s">
        <v>59</v>
      </c>
      <c r="E3" s="7" t="s">
        <v>40</v>
      </c>
      <c r="F3" s="7" t="s">
        <v>42</v>
      </c>
      <c r="G3" s="7" t="s">
        <v>47</v>
      </c>
      <c r="H3" s="7" t="s">
        <v>43</v>
      </c>
      <c r="I3" s="7" t="s">
        <v>45</v>
      </c>
      <c r="J3" s="7" t="s">
        <v>46</v>
      </c>
      <c r="K3" s="7" t="s">
        <v>44</v>
      </c>
      <c r="L3" s="7" t="s">
        <v>8</v>
      </c>
      <c r="M3" s="7" t="s">
        <v>9</v>
      </c>
      <c r="N3" s="7" t="s">
        <v>10</v>
      </c>
    </row>
    <row r="4" spans="1:37" x14ac:dyDescent="0.25">
      <c r="A4" s="40" t="s">
        <v>166</v>
      </c>
      <c r="B4" s="37" t="s">
        <v>153</v>
      </c>
      <c r="C4" s="8" t="s">
        <v>19</v>
      </c>
      <c r="D4" s="9" t="s">
        <v>61</v>
      </c>
      <c r="E4" s="9" t="s">
        <v>0</v>
      </c>
      <c r="F4" s="9">
        <v>4</v>
      </c>
      <c r="G4" s="9" t="s">
        <v>81</v>
      </c>
      <c r="H4" s="10">
        <f>J4-I4</f>
        <v>2396</v>
      </c>
      <c r="I4" s="10">
        <v>41261999</v>
      </c>
      <c r="J4" s="10">
        <v>41264395</v>
      </c>
      <c r="K4" s="9">
        <v>288</v>
      </c>
      <c r="L4" s="11">
        <v>31746.32</v>
      </c>
      <c r="M4" s="12">
        <v>8.23</v>
      </c>
      <c r="N4" s="9" t="s">
        <v>11</v>
      </c>
    </row>
    <row r="5" spans="1:37" x14ac:dyDescent="0.25">
      <c r="A5" s="41"/>
      <c r="B5" s="39"/>
      <c r="C5" s="8" t="s">
        <v>20</v>
      </c>
      <c r="D5" s="9" t="s">
        <v>60</v>
      </c>
      <c r="E5" s="9" t="s">
        <v>173</v>
      </c>
      <c r="F5" s="9">
        <v>5</v>
      </c>
      <c r="G5" s="9" t="s">
        <v>82</v>
      </c>
      <c r="H5" s="10">
        <f t="shared" ref="H5:H23" si="0">J5-I5</f>
        <v>1657</v>
      </c>
      <c r="I5" s="10">
        <v>28495842</v>
      </c>
      <c r="J5" s="10">
        <v>28497499</v>
      </c>
      <c r="K5" s="9">
        <v>243</v>
      </c>
      <c r="L5" s="11">
        <v>27082.799999999999</v>
      </c>
      <c r="M5" s="12">
        <v>9.16</v>
      </c>
      <c r="N5" s="9" t="s">
        <v>11</v>
      </c>
    </row>
    <row r="6" spans="1:37" x14ac:dyDescent="0.25">
      <c r="A6" s="41"/>
      <c r="B6" s="37" t="s">
        <v>157</v>
      </c>
      <c r="C6" s="8" t="s">
        <v>28</v>
      </c>
      <c r="D6" s="9" t="s">
        <v>72</v>
      </c>
      <c r="E6" s="9" t="s">
        <v>184</v>
      </c>
      <c r="F6" s="9">
        <v>4</v>
      </c>
      <c r="G6" s="10" t="s">
        <v>82</v>
      </c>
      <c r="H6" s="10">
        <f t="shared" si="0"/>
        <v>1628</v>
      </c>
      <c r="I6" s="10">
        <v>35443929</v>
      </c>
      <c r="J6" s="10">
        <v>35445557</v>
      </c>
      <c r="K6" s="9">
        <v>258</v>
      </c>
      <c r="L6" s="11">
        <v>28181.119999999999</v>
      </c>
      <c r="M6" s="12">
        <v>9.32</v>
      </c>
      <c r="N6" s="9" t="s">
        <v>11</v>
      </c>
    </row>
    <row r="7" spans="1:37" x14ac:dyDescent="0.25">
      <c r="A7" s="41"/>
      <c r="B7" s="38"/>
      <c r="C7" s="8"/>
      <c r="D7" s="9" t="s">
        <v>73</v>
      </c>
      <c r="E7" s="9" t="s">
        <v>185</v>
      </c>
      <c r="F7" s="9">
        <v>4</v>
      </c>
      <c r="G7" s="9" t="s">
        <v>82</v>
      </c>
      <c r="H7" s="10">
        <f t="shared" si="0"/>
        <v>1563</v>
      </c>
      <c r="I7" s="10">
        <v>35443994</v>
      </c>
      <c r="J7" s="10">
        <v>35445557</v>
      </c>
      <c r="K7" s="9">
        <v>275</v>
      </c>
      <c r="L7" s="11">
        <v>29227.02</v>
      </c>
      <c r="M7" s="12">
        <v>9.07</v>
      </c>
      <c r="N7" s="9" t="s">
        <v>13</v>
      </c>
    </row>
    <row r="8" spans="1:37" x14ac:dyDescent="0.25">
      <c r="A8" s="41"/>
      <c r="B8" s="38"/>
      <c r="C8" s="8"/>
      <c r="D8" s="9" t="s">
        <v>74</v>
      </c>
      <c r="E8" s="9" t="s">
        <v>186</v>
      </c>
      <c r="F8" s="9">
        <v>4</v>
      </c>
      <c r="G8" s="10" t="s">
        <v>82</v>
      </c>
      <c r="H8" s="10">
        <f t="shared" si="0"/>
        <v>1573</v>
      </c>
      <c r="I8" s="10">
        <v>35443994</v>
      </c>
      <c r="J8" s="10">
        <v>35445567</v>
      </c>
      <c r="K8" s="9">
        <v>258</v>
      </c>
      <c r="L8" s="11">
        <v>28181.119999999999</v>
      </c>
      <c r="M8" s="12">
        <v>9.32</v>
      </c>
      <c r="N8" s="9" t="s">
        <v>11</v>
      </c>
    </row>
    <row r="9" spans="1:37" x14ac:dyDescent="0.25">
      <c r="A9" s="41"/>
      <c r="B9" s="39"/>
      <c r="C9" s="8" t="s">
        <v>27</v>
      </c>
      <c r="D9" s="9" t="s">
        <v>71</v>
      </c>
      <c r="E9" s="9" t="s">
        <v>183</v>
      </c>
      <c r="F9" s="9">
        <v>9</v>
      </c>
      <c r="G9" s="9" t="s">
        <v>81</v>
      </c>
      <c r="H9" s="10">
        <f t="shared" si="0"/>
        <v>2231</v>
      </c>
      <c r="I9" s="10">
        <v>20868846</v>
      </c>
      <c r="J9" s="10">
        <v>20871077</v>
      </c>
      <c r="K9" s="9">
        <v>274</v>
      </c>
      <c r="L9" s="11">
        <v>30879.27</v>
      </c>
      <c r="M9" s="12">
        <v>8.42</v>
      </c>
      <c r="N9" s="9" t="s">
        <v>11</v>
      </c>
    </row>
    <row r="10" spans="1:37" x14ac:dyDescent="0.25">
      <c r="A10" s="41"/>
      <c r="B10" s="37" t="s">
        <v>159</v>
      </c>
      <c r="C10" s="8" t="s">
        <v>29</v>
      </c>
      <c r="D10" s="9" t="s">
        <v>77</v>
      </c>
      <c r="E10" s="9" t="s">
        <v>3</v>
      </c>
      <c r="F10" s="9">
        <v>2</v>
      </c>
      <c r="G10" s="9" t="s">
        <v>81</v>
      </c>
      <c r="H10" s="10">
        <f t="shared" si="0"/>
        <v>2623</v>
      </c>
      <c r="I10" s="10">
        <v>65756160</v>
      </c>
      <c r="J10" s="10">
        <v>65758783</v>
      </c>
      <c r="K10" s="9">
        <v>295</v>
      </c>
      <c r="L10" s="11">
        <v>32652.14</v>
      </c>
      <c r="M10" s="12">
        <v>8.94</v>
      </c>
      <c r="N10" s="9" t="s">
        <v>11</v>
      </c>
    </row>
    <row r="11" spans="1:37" x14ac:dyDescent="0.25">
      <c r="A11" s="41"/>
      <c r="B11" s="39"/>
      <c r="C11" s="8" t="s">
        <v>30</v>
      </c>
      <c r="D11" s="9" t="s">
        <v>78</v>
      </c>
      <c r="E11" s="9" t="s">
        <v>191</v>
      </c>
      <c r="F11" s="9">
        <v>6</v>
      </c>
      <c r="G11" s="9" t="s">
        <v>81</v>
      </c>
      <c r="H11" s="10">
        <f t="shared" si="0"/>
        <v>1599</v>
      </c>
      <c r="I11" s="10">
        <v>49234605</v>
      </c>
      <c r="J11" s="10">
        <v>49236204</v>
      </c>
      <c r="K11" s="9">
        <v>280</v>
      </c>
      <c r="L11" s="11">
        <v>31177.91</v>
      </c>
      <c r="M11" s="12">
        <v>9.67</v>
      </c>
      <c r="N11" s="9" t="s">
        <v>11</v>
      </c>
    </row>
    <row r="12" spans="1:37" x14ac:dyDescent="0.25">
      <c r="A12" s="41"/>
      <c r="B12" s="37" t="s">
        <v>160</v>
      </c>
      <c r="C12" s="8" t="s">
        <v>118</v>
      </c>
      <c r="D12" s="9" t="s">
        <v>130</v>
      </c>
      <c r="E12" s="9" t="s">
        <v>132</v>
      </c>
      <c r="F12" s="9">
        <v>2</v>
      </c>
      <c r="G12" s="9" t="s">
        <v>81</v>
      </c>
      <c r="H12" s="10">
        <f t="shared" si="0"/>
        <v>2169</v>
      </c>
      <c r="I12" s="10">
        <v>38218911</v>
      </c>
      <c r="J12" s="10">
        <v>38221080</v>
      </c>
      <c r="K12" s="9">
        <v>286</v>
      </c>
      <c r="L12" s="11">
        <v>31847.35</v>
      </c>
      <c r="M12" s="12">
        <v>8.83</v>
      </c>
      <c r="N12" s="9" t="s">
        <v>11</v>
      </c>
    </row>
    <row r="13" spans="1:37" x14ac:dyDescent="0.25">
      <c r="A13" s="41"/>
      <c r="B13" s="39"/>
      <c r="C13" s="8" t="s">
        <v>117</v>
      </c>
      <c r="D13" s="9" t="s">
        <v>131</v>
      </c>
      <c r="E13" s="9" t="s">
        <v>192</v>
      </c>
      <c r="F13" s="9">
        <v>3</v>
      </c>
      <c r="G13" s="9" t="s">
        <v>81</v>
      </c>
      <c r="H13" s="10">
        <f t="shared" si="0"/>
        <v>1316</v>
      </c>
      <c r="I13" s="10">
        <v>52896</v>
      </c>
      <c r="J13" s="10">
        <v>54212</v>
      </c>
      <c r="K13" s="9">
        <v>265</v>
      </c>
      <c r="L13" s="11">
        <v>29315.62</v>
      </c>
      <c r="M13" s="12">
        <v>9.33</v>
      </c>
      <c r="N13" s="9" t="s">
        <v>11</v>
      </c>
    </row>
    <row r="14" spans="1:37" x14ac:dyDescent="0.25">
      <c r="A14" s="41"/>
      <c r="B14" s="37" t="s">
        <v>163</v>
      </c>
      <c r="C14" s="8" t="s">
        <v>83</v>
      </c>
      <c r="D14" s="8" t="s">
        <v>89</v>
      </c>
      <c r="E14" s="9" t="s">
        <v>200</v>
      </c>
      <c r="F14" s="9" t="s">
        <v>98</v>
      </c>
      <c r="G14" s="9" t="s">
        <v>82</v>
      </c>
      <c r="H14" s="10">
        <f t="shared" si="0"/>
        <v>1471</v>
      </c>
      <c r="I14" s="10">
        <v>762645125</v>
      </c>
      <c r="J14" s="10">
        <v>762646596</v>
      </c>
      <c r="K14" s="9">
        <v>248</v>
      </c>
      <c r="L14" s="11">
        <v>27163.96</v>
      </c>
      <c r="M14" s="12">
        <v>9.23</v>
      </c>
      <c r="N14" s="9" t="s">
        <v>11</v>
      </c>
    </row>
    <row r="15" spans="1:37" x14ac:dyDescent="0.25">
      <c r="A15" s="41"/>
      <c r="B15" s="38"/>
      <c r="C15" s="8" t="s">
        <v>84</v>
      </c>
      <c r="D15" s="8" t="s">
        <v>90</v>
      </c>
      <c r="E15" s="9" t="s">
        <v>95</v>
      </c>
      <c r="F15" s="9" t="s">
        <v>99</v>
      </c>
      <c r="G15" s="9" t="s">
        <v>81</v>
      </c>
      <c r="H15" s="10">
        <f t="shared" si="0"/>
        <v>2147</v>
      </c>
      <c r="I15" s="10">
        <v>533071317</v>
      </c>
      <c r="J15" s="10">
        <v>533073464</v>
      </c>
      <c r="K15" s="9">
        <v>277</v>
      </c>
      <c r="L15" s="11">
        <v>30943.43</v>
      </c>
      <c r="M15" s="12">
        <v>8.4700000000000006</v>
      </c>
      <c r="N15" s="9" t="s">
        <v>11</v>
      </c>
    </row>
    <row r="16" spans="1:37" x14ac:dyDescent="0.25">
      <c r="A16" s="41"/>
      <c r="B16" s="38"/>
      <c r="C16" s="8" t="s">
        <v>85</v>
      </c>
      <c r="D16" s="8" t="s">
        <v>91</v>
      </c>
      <c r="E16" s="9" t="s">
        <v>96</v>
      </c>
      <c r="F16" s="9" t="s">
        <v>100</v>
      </c>
      <c r="G16" s="9" t="s">
        <v>81</v>
      </c>
      <c r="H16" s="10">
        <f t="shared" si="0"/>
        <v>2130</v>
      </c>
      <c r="I16" s="10">
        <v>505564856</v>
      </c>
      <c r="J16" s="10">
        <v>505566986</v>
      </c>
      <c r="K16" s="9">
        <v>273</v>
      </c>
      <c r="L16" s="11">
        <v>30428.95</v>
      </c>
      <c r="M16" s="12">
        <v>8.68</v>
      </c>
      <c r="N16" s="9" t="s">
        <v>11</v>
      </c>
    </row>
    <row r="17" spans="1:14" x14ac:dyDescent="0.25">
      <c r="A17" s="41"/>
      <c r="B17" s="38"/>
      <c r="C17" s="8" t="s">
        <v>86</v>
      </c>
      <c r="D17" s="8" t="s">
        <v>92</v>
      </c>
      <c r="E17" s="9" t="s">
        <v>201</v>
      </c>
      <c r="F17" s="9" t="s">
        <v>101</v>
      </c>
      <c r="G17" s="9" t="s">
        <v>81</v>
      </c>
      <c r="H17" s="10">
        <f t="shared" si="0"/>
        <v>1632</v>
      </c>
      <c r="I17" s="10">
        <v>637421664</v>
      </c>
      <c r="J17" s="10">
        <v>637423296</v>
      </c>
      <c r="K17" s="9">
        <v>248</v>
      </c>
      <c r="L17" s="11">
        <v>27250.05</v>
      </c>
      <c r="M17" s="12">
        <v>9.06</v>
      </c>
      <c r="N17" s="9" t="s">
        <v>11</v>
      </c>
    </row>
    <row r="18" spans="1:14" x14ac:dyDescent="0.25">
      <c r="A18" s="41"/>
      <c r="B18" s="38"/>
      <c r="C18" s="8" t="s">
        <v>87</v>
      </c>
      <c r="D18" s="8" t="s">
        <v>93</v>
      </c>
      <c r="E18" s="9" t="s">
        <v>97</v>
      </c>
      <c r="F18" s="9" t="s">
        <v>102</v>
      </c>
      <c r="G18" s="9" t="s">
        <v>81</v>
      </c>
      <c r="H18" s="10">
        <f t="shared" si="0"/>
        <v>2431</v>
      </c>
      <c r="I18" s="10">
        <v>418286182</v>
      </c>
      <c r="J18" s="10">
        <v>418288613</v>
      </c>
      <c r="K18" s="9">
        <v>280</v>
      </c>
      <c r="L18" s="11">
        <v>31188.61</v>
      </c>
      <c r="M18" s="12">
        <v>8.69</v>
      </c>
      <c r="N18" s="9" t="s">
        <v>11</v>
      </c>
    </row>
    <row r="19" spans="1:14" x14ac:dyDescent="0.25">
      <c r="A19" s="41"/>
      <c r="B19" s="39"/>
      <c r="C19" s="8" t="s">
        <v>88</v>
      </c>
      <c r="D19" s="8" t="s">
        <v>94</v>
      </c>
      <c r="E19" s="9" t="s">
        <v>202</v>
      </c>
      <c r="F19" s="9" t="s">
        <v>103</v>
      </c>
      <c r="G19" s="9" t="s">
        <v>82</v>
      </c>
      <c r="H19" s="10">
        <f t="shared" si="0"/>
        <v>1528</v>
      </c>
      <c r="I19" s="10">
        <v>234386496</v>
      </c>
      <c r="J19" s="10">
        <v>234388024</v>
      </c>
      <c r="K19" s="9">
        <v>244</v>
      </c>
      <c r="L19" s="11">
        <v>26781.61</v>
      </c>
      <c r="M19" s="12">
        <v>9.34</v>
      </c>
      <c r="N19" s="9" t="s">
        <v>11</v>
      </c>
    </row>
    <row r="20" spans="1:14" x14ac:dyDescent="0.25">
      <c r="A20" s="41"/>
      <c r="B20" s="37" t="s">
        <v>164</v>
      </c>
      <c r="C20" s="8" t="s">
        <v>36</v>
      </c>
      <c r="D20" s="9" t="s">
        <v>79</v>
      </c>
      <c r="E20" s="9" t="s">
        <v>203</v>
      </c>
      <c r="F20" s="9">
        <v>2</v>
      </c>
      <c r="G20" s="9" t="s">
        <v>81</v>
      </c>
      <c r="H20" s="10">
        <f t="shared" si="0"/>
        <v>1957</v>
      </c>
      <c r="I20" s="10">
        <v>27938014</v>
      </c>
      <c r="J20" s="10">
        <v>27939971</v>
      </c>
      <c r="K20" s="9">
        <v>232</v>
      </c>
      <c r="L20" s="11">
        <v>25724.87</v>
      </c>
      <c r="M20" s="12">
        <v>9.2799999999999994</v>
      </c>
      <c r="N20" s="9" t="s">
        <v>11</v>
      </c>
    </row>
    <row r="21" spans="1:14" x14ac:dyDescent="0.25">
      <c r="A21" s="41"/>
      <c r="B21" s="38"/>
      <c r="C21" s="8" t="s">
        <v>37</v>
      </c>
      <c r="D21" s="9" t="s">
        <v>80</v>
      </c>
      <c r="E21" s="9" t="s">
        <v>5</v>
      </c>
      <c r="F21" s="9">
        <v>2</v>
      </c>
      <c r="G21" s="9" t="s">
        <v>81</v>
      </c>
      <c r="H21" s="10">
        <f t="shared" si="0"/>
        <v>1883</v>
      </c>
      <c r="I21" s="10">
        <v>201912795</v>
      </c>
      <c r="J21" s="10">
        <v>201914678</v>
      </c>
      <c r="K21" s="9">
        <v>284</v>
      </c>
      <c r="L21" s="11">
        <v>31649.16</v>
      </c>
      <c r="M21" s="12">
        <v>8.25</v>
      </c>
      <c r="N21" s="9" t="s">
        <v>11</v>
      </c>
    </row>
    <row r="22" spans="1:14" x14ac:dyDescent="0.25">
      <c r="A22" s="41"/>
      <c r="B22" s="38"/>
      <c r="C22" s="8" t="s">
        <v>38</v>
      </c>
      <c r="D22" s="9" t="s">
        <v>75</v>
      </c>
      <c r="E22" s="9" t="s">
        <v>204</v>
      </c>
      <c r="F22" s="9">
        <v>7</v>
      </c>
      <c r="G22" s="9" t="s">
        <v>81</v>
      </c>
      <c r="H22" s="10">
        <f t="shared" si="0"/>
        <v>1885</v>
      </c>
      <c r="I22" s="10">
        <v>147970755</v>
      </c>
      <c r="J22" s="10">
        <v>147972640</v>
      </c>
      <c r="K22" s="9">
        <v>290</v>
      </c>
      <c r="L22" s="11">
        <v>32300.89</v>
      </c>
      <c r="M22" s="12">
        <v>8.89</v>
      </c>
      <c r="N22" s="9" t="s">
        <v>11</v>
      </c>
    </row>
    <row r="23" spans="1:14" x14ac:dyDescent="0.25">
      <c r="A23" s="42"/>
      <c r="B23" s="39"/>
      <c r="C23" s="9"/>
      <c r="D23" s="9" t="s">
        <v>76</v>
      </c>
      <c r="E23" s="9" t="s">
        <v>205</v>
      </c>
      <c r="F23" s="9">
        <v>7</v>
      </c>
      <c r="G23" s="9" t="s">
        <v>81</v>
      </c>
      <c r="H23" s="10">
        <f t="shared" si="0"/>
        <v>1339</v>
      </c>
      <c r="I23" s="10">
        <v>147971192</v>
      </c>
      <c r="J23" s="10">
        <v>147972531</v>
      </c>
      <c r="K23" s="9">
        <v>276</v>
      </c>
      <c r="L23" s="11">
        <v>30752.09</v>
      </c>
      <c r="M23" s="12">
        <v>8.7200000000000006</v>
      </c>
      <c r="N23" s="9" t="s">
        <v>11</v>
      </c>
    </row>
    <row r="24" spans="1:14" ht="23.45" x14ac:dyDescent="0.25">
      <c r="A24" s="18" t="s">
        <v>167</v>
      </c>
      <c r="B24" s="20"/>
      <c r="C24" s="2"/>
      <c r="D24" s="2"/>
      <c r="E24" s="2"/>
      <c r="F24" s="2"/>
      <c r="G24" s="2"/>
      <c r="H24" s="10">
        <f>AVERAGE(H4:H23)</f>
        <v>1857.9</v>
      </c>
      <c r="I24" s="24"/>
      <c r="J24" s="24"/>
      <c r="K24" s="9">
        <f>AVERAGE(K4:K23)</f>
        <v>268.7</v>
      </c>
      <c r="L24" s="11">
        <f>AVERAGE(L4:L23)</f>
        <v>29723.714499999995</v>
      </c>
      <c r="M24" s="25">
        <f>AVERAGE(M4:M23)</f>
        <v>8.9450000000000003</v>
      </c>
      <c r="N24" s="2"/>
    </row>
    <row r="25" spans="1:14" ht="24.6" x14ac:dyDescent="0.25">
      <c r="A25" s="18" t="s">
        <v>168</v>
      </c>
      <c r="B25" s="20"/>
      <c r="C25" s="2"/>
      <c r="D25" s="2"/>
      <c r="E25" s="2"/>
      <c r="F25" s="2"/>
      <c r="G25" s="2"/>
      <c r="H25" s="10">
        <f>MIN(H4:H23)</f>
        <v>1316</v>
      </c>
      <c r="I25" s="24"/>
      <c r="J25" s="24"/>
      <c r="K25" s="9">
        <f>MIN(K4:K23)</f>
        <v>232</v>
      </c>
      <c r="L25" s="11">
        <f>MIN(L4:L23)</f>
        <v>25724.87</v>
      </c>
      <c r="M25" s="12">
        <f>MIN(M4:M23)</f>
        <v>8.23</v>
      </c>
      <c r="N25" s="2"/>
    </row>
    <row r="26" spans="1:14" ht="26.45" x14ac:dyDescent="0.25">
      <c r="A26" s="27" t="s">
        <v>169</v>
      </c>
      <c r="B26" s="20"/>
      <c r="C26" s="2"/>
      <c r="D26" s="2"/>
      <c r="E26" s="2"/>
      <c r="F26" s="2"/>
      <c r="G26" s="2"/>
      <c r="H26" s="23">
        <f>MAX(H4:H23)</f>
        <v>2623</v>
      </c>
      <c r="I26" s="24"/>
      <c r="J26" s="24"/>
      <c r="K26" s="22">
        <f>MAX(K4:K23)</f>
        <v>295</v>
      </c>
      <c r="L26" s="28">
        <f>MAX(L4:L23)</f>
        <v>32652.14</v>
      </c>
      <c r="M26" s="29">
        <f>MAX(M4:M23)</f>
        <v>9.67</v>
      </c>
      <c r="N26" s="2"/>
    </row>
    <row r="27" spans="1:14" ht="15" customHeight="1" x14ac:dyDescent="0.25">
      <c r="A27" s="46" t="s">
        <v>165</v>
      </c>
      <c r="B27" s="43" t="s">
        <v>152</v>
      </c>
      <c r="C27" s="13" t="s">
        <v>15</v>
      </c>
      <c r="D27" s="14" t="s">
        <v>48</v>
      </c>
      <c r="E27" s="14" t="s">
        <v>170</v>
      </c>
      <c r="F27" s="14">
        <v>1</v>
      </c>
      <c r="G27" s="14" t="s">
        <v>81</v>
      </c>
      <c r="H27" s="15">
        <f>J27-I27</f>
        <v>1709</v>
      </c>
      <c r="I27" s="15">
        <v>16708004</v>
      </c>
      <c r="J27" s="15">
        <v>16709713</v>
      </c>
      <c r="K27" s="14">
        <v>260</v>
      </c>
      <c r="L27" s="16">
        <v>29892.3</v>
      </c>
      <c r="M27" s="17">
        <v>8.83</v>
      </c>
      <c r="N27" s="14" t="s">
        <v>11</v>
      </c>
    </row>
    <row r="28" spans="1:14" x14ac:dyDescent="0.25">
      <c r="A28" s="47"/>
      <c r="B28" s="44"/>
      <c r="C28" s="13" t="s">
        <v>16</v>
      </c>
      <c r="D28" s="14" t="s">
        <v>49</v>
      </c>
      <c r="E28" s="14" t="s">
        <v>41</v>
      </c>
      <c r="F28" s="14">
        <v>4</v>
      </c>
      <c r="G28" s="14" t="s">
        <v>82</v>
      </c>
      <c r="H28" s="15">
        <f t="shared" ref="H28:H65" si="1">J28-I28</f>
        <v>1897</v>
      </c>
      <c r="I28" s="15">
        <v>7156150</v>
      </c>
      <c r="J28" s="15">
        <v>7158047</v>
      </c>
      <c r="K28" s="14">
        <v>271</v>
      </c>
      <c r="L28" s="16">
        <v>30752.59</v>
      </c>
      <c r="M28" s="17">
        <v>8.8800000000000008</v>
      </c>
      <c r="N28" s="14" t="s">
        <v>11</v>
      </c>
    </row>
    <row r="29" spans="1:14" x14ac:dyDescent="0.25">
      <c r="A29" s="47"/>
      <c r="B29" s="44"/>
      <c r="C29" s="13" t="s">
        <v>18</v>
      </c>
      <c r="D29" s="14" t="s">
        <v>50</v>
      </c>
      <c r="E29" s="14" t="s">
        <v>171</v>
      </c>
      <c r="F29" s="14">
        <v>4</v>
      </c>
      <c r="G29" s="14" t="s">
        <v>82</v>
      </c>
      <c r="H29" s="15">
        <f t="shared" si="1"/>
        <v>1475</v>
      </c>
      <c r="I29" s="15">
        <v>7158086</v>
      </c>
      <c r="J29" s="15">
        <v>7159561</v>
      </c>
      <c r="K29" s="14">
        <v>273</v>
      </c>
      <c r="L29" s="16">
        <v>31138.87</v>
      </c>
      <c r="M29" s="17">
        <v>8.77</v>
      </c>
      <c r="N29" s="14" t="s">
        <v>11</v>
      </c>
    </row>
    <row r="30" spans="1:14" x14ac:dyDescent="0.25">
      <c r="A30" s="47"/>
      <c r="B30" s="44"/>
      <c r="C30" s="13"/>
      <c r="D30" s="14" t="s">
        <v>55</v>
      </c>
      <c r="E30" s="14" t="s">
        <v>172</v>
      </c>
      <c r="F30" s="14">
        <v>4</v>
      </c>
      <c r="G30" s="14" t="s">
        <v>82</v>
      </c>
      <c r="H30" s="15">
        <f t="shared" si="1"/>
        <v>1202</v>
      </c>
      <c r="I30" s="15">
        <v>7158359</v>
      </c>
      <c r="J30" s="15">
        <v>7159561</v>
      </c>
      <c r="K30" s="14">
        <v>233</v>
      </c>
      <c r="L30" s="16">
        <v>26712.76</v>
      </c>
      <c r="M30" s="17">
        <v>8.26</v>
      </c>
      <c r="N30" s="14" t="s">
        <v>12</v>
      </c>
    </row>
    <row r="31" spans="1:14" x14ac:dyDescent="0.25">
      <c r="A31" s="47"/>
      <c r="B31" s="44"/>
      <c r="C31" s="13" t="s">
        <v>17</v>
      </c>
      <c r="D31" s="14" t="s">
        <v>51</v>
      </c>
      <c r="E31" s="14" t="s">
        <v>57</v>
      </c>
      <c r="F31" s="14">
        <v>4</v>
      </c>
      <c r="G31" s="14" t="s">
        <v>81</v>
      </c>
      <c r="H31" s="15">
        <f t="shared" si="1"/>
        <v>2072</v>
      </c>
      <c r="I31" s="15">
        <v>12016420</v>
      </c>
      <c r="J31" s="15">
        <v>12018492</v>
      </c>
      <c r="K31" s="14">
        <v>268</v>
      </c>
      <c r="L31" s="16">
        <v>30052.42</v>
      </c>
      <c r="M31" s="17">
        <v>8.83</v>
      </c>
      <c r="N31" s="14" t="s">
        <v>11</v>
      </c>
    </row>
    <row r="32" spans="1:14" x14ac:dyDescent="0.25">
      <c r="A32" s="47"/>
      <c r="B32" s="45"/>
      <c r="C32" s="13"/>
      <c r="D32" s="14" t="s">
        <v>56</v>
      </c>
      <c r="E32" s="14" t="s">
        <v>58</v>
      </c>
      <c r="F32" s="14">
        <v>4</v>
      </c>
      <c r="G32" s="14" t="s">
        <v>81</v>
      </c>
      <c r="H32" s="15">
        <f t="shared" si="1"/>
        <v>2180</v>
      </c>
      <c r="I32" s="15">
        <v>12016463</v>
      </c>
      <c r="J32" s="15">
        <v>12018643</v>
      </c>
      <c r="K32" s="14">
        <v>268</v>
      </c>
      <c r="L32" s="16">
        <v>30052.42</v>
      </c>
      <c r="M32" s="17">
        <v>8.83</v>
      </c>
      <c r="N32" s="14" t="s">
        <v>11</v>
      </c>
    </row>
    <row r="33" spans="1:14" x14ac:dyDescent="0.25">
      <c r="A33" s="47"/>
      <c r="B33" s="34" t="s">
        <v>154</v>
      </c>
      <c r="C33" s="13" t="s">
        <v>109</v>
      </c>
      <c r="D33" s="13" t="s">
        <v>104</v>
      </c>
      <c r="E33" s="14" t="s">
        <v>174</v>
      </c>
      <c r="F33" s="14" t="s">
        <v>111</v>
      </c>
      <c r="G33" s="14" t="s">
        <v>82</v>
      </c>
      <c r="H33" s="15">
        <f t="shared" si="1"/>
        <v>2737</v>
      </c>
      <c r="I33" s="15">
        <v>64553</v>
      </c>
      <c r="J33" s="15">
        <v>67290</v>
      </c>
      <c r="K33" s="14">
        <v>255</v>
      </c>
      <c r="L33" s="16">
        <v>29176.68</v>
      </c>
      <c r="M33" s="17">
        <v>9.11</v>
      </c>
      <c r="N33" s="14" t="s">
        <v>11</v>
      </c>
    </row>
    <row r="34" spans="1:14" x14ac:dyDescent="0.25">
      <c r="A34" s="47"/>
      <c r="B34" s="35"/>
      <c r="C34" s="13"/>
      <c r="D34" s="13" t="s">
        <v>105</v>
      </c>
      <c r="E34" s="14" t="s">
        <v>175</v>
      </c>
      <c r="F34" s="14" t="s">
        <v>111</v>
      </c>
      <c r="G34" s="14" t="s">
        <v>82</v>
      </c>
      <c r="H34" s="15">
        <f t="shared" si="1"/>
        <v>2737</v>
      </c>
      <c r="I34" s="15">
        <v>64553</v>
      </c>
      <c r="J34" s="15">
        <v>67290</v>
      </c>
      <c r="K34" s="14">
        <v>193</v>
      </c>
      <c r="L34" s="16">
        <v>21998.34</v>
      </c>
      <c r="M34" s="17">
        <v>9.16</v>
      </c>
      <c r="N34" s="14" t="s">
        <v>11</v>
      </c>
    </row>
    <row r="35" spans="1:14" x14ac:dyDescent="0.25">
      <c r="A35" s="47"/>
      <c r="B35" s="35"/>
      <c r="C35" s="13"/>
      <c r="D35" s="13" t="s">
        <v>106</v>
      </c>
      <c r="E35" s="14" t="s">
        <v>176</v>
      </c>
      <c r="F35" s="14" t="s">
        <v>111</v>
      </c>
      <c r="G35" s="14" t="s">
        <v>82</v>
      </c>
      <c r="H35" s="15">
        <f t="shared" si="1"/>
        <v>2737</v>
      </c>
      <c r="I35" s="15">
        <v>64553</v>
      </c>
      <c r="J35" s="15">
        <v>67290</v>
      </c>
      <c r="K35" s="14">
        <v>178</v>
      </c>
      <c r="L35" s="16">
        <v>20317.349999999999</v>
      </c>
      <c r="M35" s="17">
        <v>8.8000000000000007</v>
      </c>
      <c r="N35" s="14" t="s">
        <v>11</v>
      </c>
    </row>
    <row r="36" spans="1:14" x14ac:dyDescent="0.25">
      <c r="A36" s="47"/>
      <c r="B36" s="35"/>
      <c r="C36" s="13" t="s">
        <v>110</v>
      </c>
      <c r="D36" s="13" t="s">
        <v>107</v>
      </c>
      <c r="E36" s="14" t="s">
        <v>113</v>
      </c>
      <c r="F36" s="14" t="s">
        <v>112</v>
      </c>
      <c r="G36" s="14" t="s">
        <v>82</v>
      </c>
      <c r="H36" s="15">
        <f t="shared" si="1"/>
        <v>2096</v>
      </c>
      <c r="I36" s="15">
        <v>485020</v>
      </c>
      <c r="J36" s="15">
        <v>487116</v>
      </c>
      <c r="K36" s="14">
        <v>271</v>
      </c>
      <c r="L36" s="16">
        <v>30633.14</v>
      </c>
      <c r="M36" s="17">
        <v>8.93</v>
      </c>
      <c r="N36" s="14" t="s">
        <v>11</v>
      </c>
    </row>
    <row r="37" spans="1:14" x14ac:dyDescent="0.25">
      <c r="A37" s="47"/>
      <c r="B37" s="36"/>
      <c r="C37" s="13"/>
      <c r="D37" s="13" t="s">
        <v>108</v>
      </c>
      <c r="E37" s="14" t="s">
        <v>114</v>
      </c>
      <c r="F37" s="14" t="s">
        <v>112</v>
      </c>
      <c r="G37" s="14" t="s">
        <v>82</v>
      </c>
      <c r="H37" s="15">
        <f t="shared" si="1"/>
        <v>2096</v>
      </c>
      <c r="I37" s="15">
        <v>485020</v>
      </c>
      <c r="J37" s="15">
        <v>487116</v>
      </c>
      <c r="K37" s="14">
        <v>233</v>
      </c>
      <c r="L37" s="16">
        <v>26490.28</v>
      </c>
      <c r="M37" s="17">
        <v>6.55</v>
      </c>
      <c r="N37" s="14" t="s">
        <v>14</v>
      </c>
    </row>
    <row r="38" spans="1:14" x14ac:dyDescent="0.25">
      <c r="A38" s="47"/>
      <c r="B38" s="34" t="s">
        <v>155</v>
      </c>
      <c r="C38" s="13" t="s">
        <v>21</v>
      </c>
      <c r="D38" s="14" t="s">
        <v>62</v>
      </c>
      <c r="E38" s="14" t="s">
        <v>1</v>
      </c>
      <c r="F38" s="14">
        <v>1</v>
      </c>
      <c r="G38" s="14" t="s">
        <v>81</v>
      </c>
      <c r="H38" s="15">
        <f t="shared" si="1"/>
        <v>2250</v>
      </c>
      <c r="I38" s="15">
        <v>54554210</v>
      </c>
      <c r="J38" s="15">
        <v>54556460</v>
      </c>
      <c r="K38" s="14">
        <v>271</v>
      </c>
      <c r="L38" s="16">
        <v>30568.25</v>
      </c>
      <c r="M38" s="17">
        <v>8.08</v>
      </c>
      <c r="N38" s="14" t="s">
        <v>11</v>
      </c>
    </row>
    <row r="39" spans="1:14" x14ac:dyDescent="0.25">
      <c r="A39" s="47"/>
      <c r="B39" s="35"/>
      <c r="C39" s="13" t="s">
        <v>22</v>
      </c>
      <c r="D39" s="14" t="s">
        <v>63</v>
      </c>
      <c r="E39" s="14" t="s">
        <v>177</v>
      </c>
      <c r="F39" s="14">
        <v>4</v>
      </c>
      <c r="G39" s="15" t="s">
        <v>81</v>
      </c>
      <c r="H39" s="15">
        <f t="shared" si="1"/>
        <v>3088</v>
      </c>
      <c r="I39" s="15">
        <v>51162378</v>
      </c>
      <c r="J39" s="15">
        <v>51165466</v>
      </c>
      <c r="K39" s="14">
        <v>254</v>
      </c>
      <c r="L39" s="16">
        <v>28932.3</v>
      </c>
      <c r="M39" s="17">
        <v>8.06</v>
      </c>
      <c r="N39" s="14" t="s">
        <v>11</v>
      </c>
    </row>
    <row r="40" spans="1:14" x14ac:dyDescent="0.25">
      <c r="A40" s="47"/>
      <c r="B40" s="35"/>
      <c r="C40" s="13" t="s">
        <v>23</v>
      </c>
      <c r="D40" s="14" t="s">
        <v>64</v>
      </c>
      <c r="E40" s="14" t="s">
        <v>178</v>
      </c>
      <c r="F40" s="14">
        <v>6</v>
      </c>
      <c r="G40" s="14" t="s">
        <v>82</v>
      </c>
      <c r="H40" s="15">
        <f t="shared" si="1"/>
        <v>3721</v>
      </c>
      <c r="I40" s="15">
        <v>9727943</v>
      </c>
      <c r="J40" s="15">
        <v>9731664</v>
      </c>
      <c r="K40" s="14">
        <v>251</v>
      </c>
      <c r="L40" s="16">
        <v>28646.9</v>
      </c>
      <c r="M40" s="17">
        <v>8.1</v>
      </c>
      <c r="N40" s="14" t="s">
        <v>11</v>
      </c>
    </row>
    <row r="41" spans="1:14" x14ac:dyDescent="0.25">
      <c r="A41" s="47"/>
      <c r="B41" s="35"/>
      <c r="C41" s="13"/>
      <c r="D41" s="14" t="s">
        <v>65</v>
      </c>
      <c r="E41" s="14" t="s">
        <v>179</v>
      </c>
      <c r="F41" s="14">
        <v>6</v>
      </c>
      <c r="G41" s="14" t="s">
        <v>82</v>
      </c>
      <c r="H41" s="15">
        <f t="shared" si="1"/>
        <v>2579</v>
      </c>
      <c r="I41" s="15">
        <v>9727943</v>
      </c>
      <c r="J41" s="15">
        <v>9730522</v>
      </c>
      <c r="K41" s="14">
        <v>183</v>
      </c>
      <c r="L41" s="16">
        <v>20943.11</v>
      </c>
      <c r="M41" s="17">
        <v>8.6999999999999993</v>
      </c>
      <c r="N41" s="14" t="s">
        <v>11</v>
      </c>
    </row>
    <row r="42" spans="1:14" x14ac:dyDescent="0.25">
      <c r="A42" s="47"/>
      <c r="B42" s="35"/>
      <c r="C42" s="13" t="s">
        <v>24</v>
      </c>
      <c r="D42" s="14" t="s">
        <v>66</v>
      </c>
      <c r="E42" s="14" t="s">
        <v>2</v>
      </c>
      <c r="F42" s="14">
        <v>11</v>
      </c>
      <c r="G42" s="14" t="s">
        <v>82</v>
      </c>
      <c r="H42" s="15">
        <f t="shared" si="1"/>
        <v>2252</v>
      </c>
      <c r="I42" s="15">
        <v>1974063</v>
      </c>
      <c r="J42" s="15">
        <v>1976315</v>
      </c>
      <c r="K42" s="14">
        <v>261</v>
      </c>
      <c r="L42" s="16">
        <v>29414.05</v>
      </c>
      <c r="M42" s="17">
        <v>8.77</v>
      </c>
      <c r="N42" s="14" t="s">
        <v>11</v>
      </c>
    </row>
    <row r="43" spans="1:14" x14ac:dyDescent="0.25">
      <c r="A43" s="47"/>
      <c r="B43" s="35"/>
      <c r="C43" s="13" t="s">
        <v>25</v>
      </c>
      <c r="D43" s="14" t="s">
        <v>67</v>
      </c>
      <c r="E43" s="14" t="s">
        <v>180</v>
      </c>
      <c r="F43" s="14">
        <v>17</v>
      </c>
      <c r="G43" s="14" t="s">
        <v>82</v>
      </c>
      <c r="H43" s="15">
        <f t="shared" si="1"/>
        <v>3195</v>
      </c>
      <c r="I43" s="15">
        <v>10696691</v>
      </c>
      <c r="J43" s="15">
        <v>10699886</v>
      </c>
      <c r="K43" s="14">
        <v>262</v>
      </c>
      <c r="L43" s="16">
        <v>29653.09</v>
      </c>
      <c r="M43" s="17">
        <v>8.3800000000000008</v>
      </c>
      <c r="N43" s="14" t="s">
        <v>11</v>
      </c>
    </row>
    <row r="44" spans="1:14" x14ac:dyDescent="0.25">
      <c r="A44" s="47"/>
      <c r="B44" s="36"/>
      <c r="C44" s="13" t="s">
        <v>26</v>
      </c>
      <c r="D44" s="14" t="s">
        <v>68</v>
      </c>
      <c r="E44" s="14" t="s">
        <v>181</v>
      </c>
      <c r="F44" s="14">
        <v>17</v>
      </c>
      <c r="G44" s="14" t="s">
        <v>82</v>
      </c>
      <c r="H44" s="15">
        <f t="shared" si="1"/>
        <v>4508</v>
      </c>
      <c r="I44" s="15">
        <v>10700619</v>
      </c>
      <c r="J44" s="15">
        <v>10705127</v>
      </c>
      <c r="K44" s="14">
        <v>232</v>
      </c>
      <c r="L44" s="16">
        <v>26338.63</v>
      </c>
      <c r="M44" s="17">
        <v>9.39</v>
      </c>
      <c r="N44" s="14" t="s">
        <v>11</v>
      </c>
    </row>
    <row r="45" spans="1:14" x14ac:dyDescent="0.25">
      <c r="A45" s="47"/>
      <c r="B45" s="34" t="s">
        <v>156</v>
      </c>
      <c r="C45" s="13" t="s">
        <v>34</v>
      </c>
      <c r="D45" s="14" t="s">
        <v>69</v>
      </c>
      <c r="E45" s="14" t="s">
        <v>182</v>
      </c>
      <c r="F45" s="14">
        <v>3</v>
      </c>
      <c r="G45" s="14" t="s">
        <v>82</v>
      </c>
      <c r="H45" s="15">
        <f t="shared" si="1"/>
        <v>3299</v>
      </c>
      <c r="I45" s="15">
        <v>40615462</v>
      </c>
      <c r="J45" s="15">
        <v>40618761</v>
      </c>
      <c r="K45" s="14">
        <v>269</v>
      </c>
      <c r="L45" s="16">
        <v>30689.5</v>
      </c>
      <c r="M45" s="17">
        <v>8.39</v>
      </c>
      <c r="N45" s="14" t="s">
        <v>13</v>
      </c>
    </row>
    <row r="46" spans="1:14" x14ac:dyDescent="0.25">
      <c r="A46" s="47"/>
      <c r="B46" s="36"/>
      <c r="C46" s="13" t="s">
        <v>35</v>
      </c>
      <c r="D46" s="14" t="s">
        <v>70</v>
      </c>
      <c r="E46" s="14" t="s">
        <v>6</v>
      </c>
      <c r="F46" s="14">
        <v>5</v>
      </c>
      <c r="G46" s="14" t="s">
        <v>82</v>
      </c>
      <c r="H46" s="15">
        <f t="shared" si="1"/>
        <v>2368</v>
      </c>
      <c r="I46" s="15">
        <v>3162017</v>
      </c>
      <c r="J46" s="15">
        <v>3164385</v>
      </c>
      <c r="K46" s="14">
        <v>263</v>
      </c>
      <c r="L46" s="16">
        <v>30038.63</v>
      </c>
      <c r="M46" s="17">
        <v>8.7200000000000006</v>
      </c>
      <c r="N46" s="14" t="s">
        <v>11</v>
      </c>
    </row>
    <row r="47" spans="1:14" x14ac:dyDescent="0.25">
      <c r="A47" s="47"/>
      <c r="B47" s="34" t="s">
        <v>158</v>
      </c>
      <c r="C47" s="13" t="s">
        <v>116</v>
      </c>
      <c r="D47" s="14" t="s">
        <v>119</v>
      </c>
      <c r="E47" s="14" t="s">
        <v>122</v>
      </c>
      <c r="F47" s="14" t="s">
        <v>125</v>
      </c>
      <c r="G47" s="14" t="s">
        <v>81</v>
      </c>
      <c r="H47" s="15">
        <f t="shared" si="1"/>
        <v>2241</v>
      </c>
      <c r="I47" s="15">
        <v>9857698</v>
      </c>
      <c r="J47" s="15">
        <v>9859939</v>
      </c>
      <c r="K47" s="14">
        <v>277</v>
      </c>
      <c r="L47" s="16">
        <v>31282.83</v>
      </c>
      <c r="M47" s="17">
        <v>8.0500000000000007</v>
      </c>
      <c r="N47" s="14" t="s">
        <v>11</v>
      </c>
    </row>
    <row r="48" spans="1:14" x14ac:dyDescent="0.25">
      <c r="A48" s="47"/>
      <c r="B48" s="35"/>
      <c r="C48" s="13"/>
      <c r="D48" s="14" t="s">
        <v>120</v>
      </c>
      <c r="E48" s="14" t="s">
        <v>123</v>
      </c>
      <c r="F48" s="14" t="s">
        <v>125</v>
      </c>
      <c r="G48" s="14" t="s">
        <v>81</v>
      </c>
      <c r="H48" s="15">
        <f t="shared" si="1"/>
        <v>1565</v>
      </c>
      <c r="I48" s="15">
        <v>9858063</v>
      </c>
      <c r="J48" s="15">
        <v>9859628</v>
      </c>
      <c r="K48" s="14">
        <v>274</v>
      </c>
      <c r="L48" s="16">
        <v>30942.37</v>
      </c>
      <c r="M48" s="17">
        <v>7.63</v>
      </c>
      <c r="N48" s="14" t="s">
        <v>11</v>
      </c>
    </row>
    <row r="49" spans="1:14" x14ac:dyDescent="0.25">
      <c r="A49" s="47"/>
      <c r="B49" s="35"/>
      <c r="C49" s="14"/>
      <c r="D49" s="14" t="s">
        <v>121</v>
      </c>
      <c r="E49" s="14" t="s">
        <v>124</v>
      </c>
      <c r="F49" s="14" t="s">
        <v>125</v>
      </c>
      <c r="G49" s="14" t="s">
        <v>81</v>
      </c>
      <c r="H49" s="15">
        <f t="shared" si="1"/>
        <v>1517</v>
      </c>
      <c r="I49" s="15">
        <v>9858063</v>
      </c>
      <c r="J49" s="15">
        <v>9859580</v>
      </c>
      <c r="K49" s="14">
        <v>276</v>
      </c>
      <c r="L49" s="16">
        <v>31183.7</v>
      </c>
      <c r="M49" s="17">
        <v>8.0500000000000007</v>
      </c>
      <c r="N49" s="14" t="s">
        <v>11</v>
      </c>
    </row>
    <row r="50" spans="1:14" x14ac:dyDescent="0.25">
      <c r="A50" s="47"/>
      <c r="B50" s="35"/>
      <c r="C50" s="13" t="s">
        <v>115</v>
      </c>
      <c r="D50" s="14" t="s">
        <v>126</v>
      </c>
      <c r="E50" s="14" t="s">
        <v>187</v>
      </c>
      <c r="F50" s="14" t="s">
        <v>133</v>
      </c>
      <c r="G50" s="14" t="s">
        <v>82</v>
      </c>
      <c r="H50" s="15">
        <f t="shared" si="1"/>
        <v>2841</v>
      </c>
      <c r="I50" s="15">
        <v>828740</v>
      </c>
      <c r="J50" s="15">
        <v>831581</v>
      </c>
      <c r="K50" s="14">
        <v>223</v>
      </c>
      <c r="L50" s="16">
        <v>25536.67</v>
      </c>
      <c r="M50" s="17">
        <v>8.41</v>
      </c>
      <c r="N50" s="14" t="s">
        <v>11</v>
      </c>
    </row>
    <row r="51" spans="1:14" x14ac:dyDescent="0.25">
      <c r="A51" s="47"/>
      <c r="B51" s="35"/>
      <c r="C51" s="13"/>
      <c r="D51" s="14" t="s">
        <v>127</v>
      </c>
      <c r="E51" s="14" t="s">
        <v>188</v>
      </c>
      <c r="F51" s="14" t="s">
        <v>133</v>
      </c>
      <c r="G51" s="14" t="s">
        <v>82</v>
      </c>
      <c r="H51" s="15">
        <f t="shared" si="1"/>
        <v>2660</v>
      </c>
      <c r="I51" s="15">
        <v>828723</v>
      </c>
      <c r="J51" s="15">
        <v>831383</v>
      </c>
      <c r="K51" s="14">
        <v>250</v>
      </c>
      <c r="L51" s="16">
        <v>28467.94</v>
      </c>
      <c r="M51" s="17">
        <v>8.65</v>
      </c>
      <c r="N51" s="14" t="s">
        <v>11</v>
      </c>
    </row>
    <row r="52" spans="1:14" x14ac:dyDescent="0.25">
      <c r="A52" s="47"/>
      <c r="B52" s="35"/>
      <c r="C52" s="13"/>
      <c r="D52" s="14" t="s">
        <v>128</v>
      </c>
      <c r="E52" s="14" t="s">
        <v>189</v>
      </c>
      <c r="F52" s="14" t="s">
        <v>133</v>
      </c>
      <c r="G52" s="14" t="s">
        <v>82</v>
      </c>
      <c r="H52" s="15">
        <f t="shared" si="1"/>
        <v>2644</v>
      </c>
      <c r="I52" s="15">
        <v>828739</v>
      </c>
      <c r="J52" s="15">
        <v>831383</v>
      </c>
      <c r="K52" s="14">
        <v>250</v>
      </c>
      <c r="L52" s="16">
        <v>28467.94</v>
      </c>
      <c r="M52" s="17">
        <v>8.65</v>
      </c>
      <c r="N52" s="14" t="s">
        <v>11</v>
      </c>
    </row>
    <row r="53" spans="1:14" x14ac:dyDescent="0.25">
      <c r="A53" s="47"/>
      <c r="B53" s="36"/>
      <c r="C53" s="13"/>
      <c r="D53" s="14" t="s">
        <v>129</v>
      </c>
      <c r="E53" s="14" t="s">
        <v>190</v>
      </c>
      <c r="F53" s="14" t="s">
        <v>133</v>
      </c>
      <c r="G53" s="14" t="s">
        <v>82</v>
      </c>
      <c r="H53" s="15">
        <f t="shared" si="1"/>
        <v>1749</v>
      </c>
      <c r="I53" s="15">
        <v>829006</v>
      </c>
      <c r="J53" s="15">
        <v>830755</v>
      </c>
      <c r="K53" s="14">
        <v>223</v>
      </c>
      <c r="L53" s="16">
        <v>25536.67</v>
      </c>
      <c r="M53" s="17">
        <v>8.41</v>
      </c>
      <c r="N53" s="14" t="s">
        <v>11</v>
      </c>
    </row>
    <row r="54" spans="1:14" x14ac:dyDescent="0.25">
      <c r="A54" s="47"/>
      <c r="B54" s="34" t="s">
        <v>161</v>
      </c>
      <c r="C54" s="13" t="s">
        <v>31</v>
      </c>
      <c r="D54" s="14" t="s">
        <v>52</v>
      </c>
      <c r="E54" s="14" t="s">
        <v>193</v>
      </c>
      <c r="F54" s="14">
        <v>4</v>
      </c>
      <c r="G54" s="14" t="s">
        <v>82</v>
      </c>
      <c r="H54" s="15">
        <f t="shared" si="1"/>
        <v>4433</v>
      </c>
      <c r="I54" s="15">
        <v>55393360</v>
      </c>
      <c r="J54" s="15">
        <v>55397793</v>
      </c>
      <c r="K54" s="14">
        <v>242</v>
      </c>
      <c r="L54" s="16">
        <v>27483.279999999999</v>
      </c>
      <c r="M54" s="17">
        <v>6.66</v>
      </c>
      <c r="N54" s="14" t="s">
        <v>13</v>
      </c>
    </row>
    <row r="55" spans="1:14" x14ac:dyDescent="0.25">
      <c r="A55" s="47"/>
      <c r="B55" s="35"/>
      <c r="C55" s="13" t="s">
        <v>32</v>
      </c>
      <c r="D55" s="14" t="s">
        <v>53</v>
      </c>
      <c r="E55" s="14" t="s">
        <v>4</v>
      </c>
      <c r="F55" s="14">
        <v>8</v>
      </c>
      <c r="G55" s="14" t="s">
        <v>81</v>
      </c>
      <c r="H55" s="15">
        <f t="shared" si="1"/>
        <v>20237</v>
      </c>
      <c r="I55" s="15">
        <v>63534075</v>
      </c>
      <c r="J55" s="15">
        <v>63554312</v>
      </c>
      <c r="K55" s="14">
        <v>327</v>
      </c>
      <c r="L55" s="16">
        <v>36794.19</v>
      </c>
      <c r="M55" s="17">
        <v>8.9</v>
      </c>
      <c r="N55" s="14" t="s">
        <v>14</v>
      </c>
    </row>
    <row r="56" spans="1:14" x14ac:dyDescent="0.25">
      <c r="A56" s="47"/>
      <c r="B56" s="36"/>
      <c r="C56" s="13" t="s">
        <v>33</v>
      </c>
      <c r="D56" s="14" t="s">
        <v>54</v>
      </c>
      <c r="E56" s="14" t="s">
        <v>7</v>
      </c>
      <c r="F56" s="14">
        <v>12</v>
      </c>
      <c r="G56" s="14" t="s">
        <v>82</v>
      </c>
      <c r="H56" s="15">
        <f t="shared" si="1"/>
        <v>3303</v>
      </c>
      <c r="I56" s="15">
        <v>63376899</v>
      </c>
      <c r="J56" s="15">
        <v>63380202</v>
      </c>
      <c r="K56" s="14">
        <v>247</v>
      </c>
      <c r="L56" s="16">
        <v>27900.91</v>
      </c>
      <c r="M56" s="17">
        <v>8.56</v>
      </c>
      <c r="N56" s="14" t="s">
        <v>11</v>
      </c>
    </row>
    <row r="57" spans="1:14" x14ac:dyDescent="0.25">
      <c r="A57" s="47"/>
      <c r="B57" s="34" t="s">
        <v>162</v>
      </c>
      <c r="C57" s="13" t="s">
        <v>134</v>
      </c>
      <c r="D57" s="14" t="s">
        <v>135</v>
      </c>
      <c r="E57" s="14" t="s">
        <v>194</v>
      </c>
      <c r="F57" s="14">
        <v>4</v>
      </c>
      <c r="G57" s="14" t="s">
        <v>82</v>
      </c>
      <c r="H57" s="15">
        <f t="shared" si="1"/>
        <v>4183</v>
      </c>
      <c r="I57" s="15">
        <v>57298241</v>
      </c>
      <c r="J57" s="15">
        <v>57302424</v>
      </c>
      <c r="K57" s="14">
        <v>250</v>
      </c>
      <c r="L57" s="16">
        <v>28256</v>
      </c>
      <c r="M57" s="17">
        <v>6.71</v>
      </c>
      <c r="N57" s="14" t="s">
        <v>13</v>
      </c>
    </row>
    <row r="58" spans="1:14" x14ac:dyDescent="0.25">
      <c r="A58" s="47"/>
      <c r="B58" s="35"/>
      <c r="C58" s="13" t="s">
        <v>136</v>
      </c>
      <c r="D58" s="14" t="s">
        <v>137</v>
      </c>
      <c r="E58" s="14" t="s">
        <v>195</v>
      </c>
      <c r="F58" s="14">
        <v>8</v>
      </c>
      <c r="G58" s="14" t="s">
        <v>81</v>
      </c>
      <c r="H58" s="15">
        <f t="shared" si="1"/>
        <v>1815</v>
      </c>
      <c r="I58" s="15">
        <v>53760656</v>
      </c>
      <c r="J58" s="15">
        <v>53762471</v>
      </c>
      <c r="K58" s="14">
        <v>152</v>
      </c>
      <c r="L58" s="16">
        <v>16936.169999999998</v>
      </c>
      <c r="M58" s="17">
        <v>5.42</v>
      </c>
      <c r="N58" s="14" t="s">
        <v>12</v>
      </c>
    </row>
    <row r="59" spans="1:14" x14ac:dyDescent="0.25">
      <c r="A59" s="47"/>
      <c r="B59" s="35"/>
      <c r="C59" s="13"/>
      <c r="D59" s="14" t="s">
        <v>138</v>
      </c>
      <c r="E59" s="14" t="s">
        <v>197</v>
      </c>
      <c r="F59" s="14">
        <v>8</v>
      </c>
      <c r="G59" s="14" t="s">
        <v>81</v>
      </c>
      <c r="H59" s="15">
        <f t="shared" si="1"/>
        <v>2663</v>
      </c>
      <c r="I59" s="15">
        <v>53760656</v>
      </c>
      <c r="J59" s="15">
        <v>53763319</v>
      </c>
      <c r="K59" s="14">
        <v>156</v>
      </c>
      <c r="L59" s="16">
        <v>17711.7</v>
      </c>
      <c r="M59" s="17">
        <v>10.01</v>
      </c>
      <c r="N59" s="14" t="s">
        <v>11</v>
      </c>
    </row>
    <row r="60" spans="1:14" x14ac:dyDescent="0.25">
      <c r="A60" s="47"/>
      <c r="B60" s="35"/>
      <c r="C60" s="13"/>
      <c r="D60" s="14" t="s">
        <v>139</v>
      </c>
      <c r="E60" s="14" t="s">
        <v>196</v>
      </c>
      <c r="F60" s="14">
        <v>8</v>
      </c>
      <c r="G60" s="14" t="s">
        <v>81</v>
      </c>
      <c r="H60" s="15">
        <f t="shared" si="1"/>
        <v>2663</v>
      </c>
      <c r="I60" s="15">
        <v>53760656</v>
      </c>
      <c r="J60" s="15">
        <v>53763319</v>
      </c>
      <c r="K60" s="14">
        <v>272</v>
      </c>
      <c r="L60" s="16">
        <v>30488.94</v>
      </c>
      <c r="M60" s="17">
        <v>8.8699999999999992</v>
      </c>
      <c r="N60" s="14" t="s">
        <v>11</v>
      </c>
    </row>
    <row r="61" spans="1:14" x14ac:dyDescent="0.25">
      <c r="A61" s="47"/>
      <c r="B61" s="35"/>
      <c r="C61" s="13" t="s">
        <v>141</v>
      </c>
      <c r="D61" s="14" t="s">
        <v>142</v>
      </c>
      <c r="E61" s="14" t="s">
        <v>140</v>
      </c>
      <c r="F61" s="14">
        <v>12</v>
      </c>
      <c r="G61" s="14" t="s">
        <v>82</v>
      </c>
      <c r="H61" s="15">
        <f t="shared" si="1"/>
        <v>3490</v>
      </c>
      <c r="I61" s="15">
        <v>54398208</v>
      </c>
      <c r="J61" s="15">
        <v>54401698</v>
      </c>
      <c r="K61" s="14">
        <v>247</v>
      </c>
      <c r="L61" s="16">
        <v>28187.35</v>
      </c>
      <c r="M61" s="17">
        <v>8.7899999999999991</v>
      </c>
      <c r="N61" s="14" t="s">
        <v>11</v>
      </c>
    </row>
    <row r="62" spans="1:14" x14ac:dyDescent="0.25">
      <c r="A62" s="47"/>
      <c r="B62" s="35"/>
      <c r="C62" s="13"/>
      <c r="D62" s="14" t="s">
        <v>143</v>
      </c>
      <c r="E62" s="14" t="s">
        <v>198</v>
      </c>
      <c r="F62" s="14">
        <v>12</v>
      </c>
      <c r="G62" s="14" t="s">
        <v>82</v>
      </c>
      <c r="H62" s="15">
        <f t="shared" si="1"/>
        <v>1192</v>
      </c>
      <c r="I62" s="15">
        <v>54398521</v>
      </c>
      <c r="J62" s="15">
        <v>54399713</v>
      </c>
      <c r="K62" s="14">
        <v>76</v>
      </c>
      <c r="L62" s="16">
        <v>9125.56</v>
      </c>
      <c r="M62" s="17">
        <v>6.89</v>
      </c>
      <c r="N62" s="14" t="s">
        <v>150</v>
      </c>
    </row>
    <row r="63" spans="1:14" x14ac:dyDescent="0.25">
      <c r="A63" s="47"/>
      <c r="B63" s="35"/>
      <c r="C63" s="13"/>
      <c r="D63" s="14" t="s">
        <v>144</v>
      </c>
      <c r="E63" s="14" t="s">
        <v>199</v>
      </c>
      <c r="F63" s="14">
        <v>12</v>
      </c>
      <c r="G63" s="14" t="s">
        <v>82</v>
      </c>
      <c r="H63" s="15">
        <f t="shared" si="1"/>
        <v>1279</v>
      </c>
      <c r="I63" s="15">
        <v>54398205</v>
      </c>
      <c r="J63" s="15">
        <v>54399484</v>
      </c>
      <c r="K63" s="14">
        <v>163</v>
      </c>
      <c r="L63" s="16">
        <v>18884.990000000002</v>
      </c>
      <c r="M63" s="17">
        <v>9.76</v>
      </c>
      <c r="N63" s="14" t="s">
        <v>11</v>
      </c>
    </row>
    <row r="64" spans="1:14" x14ac:dyDescent="0.25">
      <c r="A64" s="47"/>
      <c r="B64" s="35"/>
      <c r="C64" s="13" t="s">
        <v>147</v>
      </c>
      <c r="D64" s="14" t="s">
        <v>148</v>
      </c>
      <c r="E64" s="14" t="s">
        <v>145</v>
      </c>
      <c r="F64" s="14">
        <v>12</v>
      </c>
      <c r="G64" s="14" t="s">
        <v>82</v>
      </c>
      <c r="H64" s="15">
        <f t="shared" si="1"/>
        <v>2305</v>
      </c>
      <c r="I64" s="15">
        <v>54377545</v>
      </c>
      <c r="J64" s="15">
        <v>54379850</v>
      </c>
      <c r="K64" s="14">
        <v>248</v>
      </c>
      <c r="L64" s="16">
        <v>28132.22</v>
      </c>
      <c r="M64" s="17">
        <v>8.32</v>
      </c>
      <c r="N64" s="14" t="s">
        <v>11</v>
      </c>
    </row>
    <row r="65" spans="1:14" x14ac:dyDescent="0.25">
      <c r="A65" s="47"/>
      <c r="B65" s="36"/>
      <c r="C65" s="13"/>
      <c r="D65" s="14" t="s">
        <v>149</v>
      </c>
      <c r="E65" s="14" t="s">
        <v>146</v>
      </c>
      <c r="F65" s="14">
        <v>12</v>
      </c>
      <c r="G65" s="14" t="s">
        <v>82</v>
      </c>
      <c r="H65" s="15">
        <f t="shared" si="1"/>
        <v>1377</v>
      </c>
      <c r="I65" s="15">
        <v>54378473</v>
      </c>
      <c r="J65" s="15">
        <v>54379850</v>
      </c>
      <c r="K65" s="14">
        <v>130</v>
      </c>
      <c r="L65" s="16">
        <v>14796.76</v>
      </c>
      <c r="M65" s="17">
        <v>5.37</v>
      </c>
      <c r="N65" s="14" t="s">
        <v>12</v>
      </c>
    </row>
    <row r="66" spans="1:14" ht="25.5" x14ac:dyDescent="0.25">
      <c r="A66" s="19" t="s">
        <v>167</v>
      </c>
      <c r="B66" s="20"/>
      <c r="C66" s="21"/>
      <c r="D66" s="2"/>
      <c r="E66" s="2"/>
      <c r="F66" s="2"/>
      <c r="G66" s="2"/>
      <c r="H66" s="31">
        <f>AVERAGE(H27:H65)</f>
        <v>2932.1794871794873</v>
      </c>
      <c r="I66" s="24"/>
      <c r="J66" s="24"/>
      <c r="K66" s="32">
        <f>AVERAGE(K27:K65)</f>
        <v>236.71794871794873</v>
      </c>
      <c r="L66" s="33">
        <f>AVERAGE(L27:L65)</f>
        <v>26886.097435897434</v>
      </c>
      <c r="M66" s="26">
        <f>AVERAGE(M27:M65)</f>
        <v>8.2987179487179503</v>
      </c>
      <c r="N66" s="2"/>
    </row>
    <row r="67" spans="1:14" ht="25.5" x14ac:dyDescent="0.25">
      <c r="A67" s="19" t="s">
        <v>168</v>
      </c>
      <c r="B67" s="20"/>
      <c r="C67" s="21"/>
      <c r="D67" s="2"/>
      <c r="E67" s="2"/>
      <c r="F67" s="2"/>
      <c r="G67" s="2"/>
      <c r="H67" s="15">
        <f>MIN(H27:H65)</f>
        <v>1192</v>
      </c>
      <c r="I67" s="24"/>
      <c r="J67" s="24"/>
      <c r="K67" s="14">
        <f>MIN(K27:K65)</f>
        <v>76</v>
      </c>
      <c r="L67" s="16">
        <f>MIN(L27:L65)</f>
        <v>9125.56</v>
      </c>
      <c r="M67" s="17">
        <f>MIN(M27:M65)</f>
        <v>5.37</v>
      </c>
      <c r="N67" s="2"/>
    </row>
    <row r="68" spans="1:14" ht="27.75" x14ac:dyDescent="0.25">
      <c r="A68" s="19" t="s">
        <v>169</v>
      </c>
      <c r="H68" s="4">
        <f>MAX(H27:H65)</f>
        <v>20237</v>
      </c>
      <c r="K68" s="3">
        <f>MAX(K27:K65)</f>
        <v>327</v>
      </c>
      <c r="L68" s="5">
        <f>MAX(L27:L65)</f>
        <v>36794.19</v>
      </c>
      <c r="M68" s="6">
        <f>MAX(M27:M65)</f>
        <v>10.01</v>
      </c>
    </row>
  </sheetData>
  <sortState xmlns:xlrd2="http://schemas.microsoft.com/office/spreadsheetml/2017/richdata2" ref="C4:J27">
    <sortCondition ref="E4"/>
  </sortState>
  <mergeCells count="16">
    <mergeCell ref="B1:Q2"/>
    <mergeCell ref="B54:B56"/>
    <mergeCell ref="B57:B65"/>
    <mergeCell ref="B20:B23"/>
    <mergeCell ref="A4:A23"/>
    <mergeCell ref="B47:B53"/>
    <mergeCell ref="B10:B11"/>
    <mergeCell ref="B12:B13"/>
    <mergeCell ref="B14:B19"/>
    <mergeCell ref="B27:B32"/>
    <mergeCell ref="B4:B5"/>
    <mergeCell ref="B33:B37"/>
    <mergeCell ref="B38:B44"/>
    <mergeCell ref="B45:B46"/>
    <mergeCell ref="B6:B9"/>
    <mergeCell ref="A27:A65"/>
  </mergeCells>
  <phoneticPr fontId="5" type="noConversion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Mr.Dizzy</dc:creator>
  <cp:lastModifiedBy>RK</cp:lastModifiedBy>
  <dcterms:created xsi:type="dcterms:W3CDTF">2020-01-11T14:38:33Z</dcterms:created>
  <dcterms:modified xsi:type="dcterms:W3CDTF">2026-01-03T14:50:40Z</dcterms:modified>
</cp:coreProperties>
</file>