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ha\OneDrive - Vanderbilt\Desktop\Files\Laptop Backup 4_10_22\Richard d'Arcy\Desktop\Projects\Duvall\Sebastian Project\"/>
    </mc:Choice>
  </mc:AlternateContent>
  <xr:revisionPtr revIDLastSave="0" documentId="8_{57577B18-8385-4D8B-822A-84A1ACDA860D}" xr6:coauthVersionLast="47" xr6:coauthVersionMax="47" xr10:uidLastSave="{00000000-0000-0000-0000-000000000000}"/>
  <bookViews>
    <workbookView xWindow="-108" yWindow="-108" windowWidth="23256" windowHeight="12456" xr2:uid="{76295F34-BDDE-433B-AED2-380436AF49C0}"/>
  </bookViews>
  <sheets>
    <sheet name="Dataset" sheetId="1" r:id="rId1"/>
    <sheet name="Feature Leg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42" i="1" l="1"/>
  <c r="BH142" i="1"/>
  <c r="BA142" i="1"/>
  <c r="AZ142" i="1"/>
  <c r="AY142" i="1"/>
  <c r="AX142" i="1"/>
  <c r="AV142" i="1"/>
  <c r="AT142" i="1"/>
  <c r="BI141" i="1"/>
  <c r="BH141" i="1"/>
  <c r="BA141" i="1"/>
  <c r="AZ141" i="1"/>
  <c r="AY141" i="1"/>
  <c r="AX141" i="1"/>
  <c r="AV141" i="1"/>
  <c r="AT141" i="1"/>
  <c r="BI140" i="1"/>
  <c r="BH140" i="1"/>
  <c r="BA140" i="1"/>
  <c r="AZ140" i="1"/>
  <c r="AY140" i="1"/>
  <c r="AX140" i="1"/>
  <c r="AV140" i="1"/>
  <c r="AT140" i="1"/>
  <c r="BI139" i="1"/>
  <c r="BH139" i="1"/>
  <c r="BA139" i="1"/>
  <c r="AZ139" i="1"/>
  <c r="AY139" i="1"/>
  <c r="AX139" i="1"/>
  <c r="AV139" i="1"/>
  <c r="AT139" i="1"/>
  <c r="BI138" i="1"/>
  <c r="BH138" i="1"/>
  <c r="BA138" i="1"/>
  <c r="AZ138" i="1"/>
  <c r="AY138" i="1"/>
  <c r="AX138" i="1"/>
  <c r="AV138" i="1"/>
  <c r="AT138" i="1"/>
  <c r="BI137" i="1"/>
  <c r="BH137" i="1"/>
  <c r="BA137" i="1"/>
  <c r="AZ137" i="1"/>
  <c r="AY137" i="1"/>
  <c r="AX137" i="1"/>
  <c r="AV137" i="1"/>
  <c r="AU137" i="1"/>
  <c r="AT137" i="1"/>
  <c r="BI136" i="1"/>
  <c r="BH136" i="1"/>
  <c r="BA136" i="1"/>
  <c r="AZ136" i="1"/>
  <c r="AY136" i="1"/>
  <c r="AX136" i="1"/>
  <c r="AV136" i="1"/>
  <c r="AU136" i="1"/>
  <c r="AT136" i="1"/>
  <c r="BI135" i="1"/>
  <c r="BH135" i="1"/>
  <c r="BA135" i="1"/>
  <c r="AZ135" i="1"/>
  <c r="AY135" i="1"/>
  <c r="AX135" i="1"/>
  <c r="AV135" i="1"/>
  <c r="AU135" i="1"/>
  <c r="AT135" i="1"/>
  <c r="BA134" i="1"/>
  <c r="AZ134" i="1"/>
  <c r="AX134" i="1"/>
  <c r="BA133" i="1"/>
  <c r="AZ133" i="1"/>
  <c r="AX133" i="1"/>
  <c r="BA132" i="1"/>
  <c r="AZ132" i="1"/>
  <c r="AX132" i="1"/>
  <c r="AV132" i="1"/>
  <c r="BI131" i="1"/>
  <c r="BH131" i="1"/>
  <c r="BA131" i="1"/>
  <c r="AZ131" i="1"/>
  <c r="AY131" i="1"/>
  <c r="AX131" i="1"/>
  <c r="AV131" i="1"/>
  <c r="AU131" i="1"/>
  <c r="AT131" i="1"/>
  <c r="BI130" i="1"/>
  <c r="BH130" i="1"/>
  <c r="BA130" i="1"/>
  <c r="AZ130" i="1"/>
  <c r="AY130" i="1"/>
  <c r="AX130" i="1"/>
  <c r="AV130" i="1"/>
  <c r="AU130" i="1"/>
  <c r="AT130" i="1"/>
  <c r="BI129" i="1"/>
  <c r="BH129" i="1"/>
  <c r="BA129" i="1"/>
  <c r="AZ129" i="1"/>
  <c r="AY129" i="1"/>
  <c r="AX129" i="1"/>
  <c r="AV129" i="1"/>
  <c r="AU129" i="1"/>
  <c r="AT129" i="1"/>
  <c r="BI128" i="1"/>
  <c r="BH128" i="1"/>
  <c r="BA128" i="1"/>
  <c r="AZ128" i="1"/>
  <c r="AY128" i="1"/>
  <c r="AX128" i="1"/>
  <c r="AV128" i="1"/>
  <c r="AU128" i="1"/>
  <c r="AT128" i="1"/>
  <c r="BI127" i="1"/>
  <c r="BH127" i="1"/>
  <c r="BA127" i="1"/>
  <c r="AZ127" i="1"/>
  <c r="AY127" i="1"/>
  <c r="AX127" i="1"/>
  <c r="AV127" i="1"/>
  <c r="AU127" i="1"/>
  <c r="AT127" i="1"/>
  <c r="BI126" i="1"/>
  <c r="BH126" i="1"/>
  <c r="BA126" i="1"/>
  <c r="AZ126" i="1"/>
  <c r="AY126" i="1"/>
  <c r="AX126" i="1"/>
  <c r="AV126" i="1"/>
  <c r="AU126" i="1"/>
  <c r="AT126" i="1"/>
  <c r="BI125" i="1"/>
  <c r="BH125" i="1"/>
  <c r="BA125" i="1"/>
  <c r="AZ125" i="1"/>
  <c r="AY125" i="1"/>
  <c r="AX125" i="1"/>
  <c r="AV125" i="1"/>
  <c r="AU125" i="1"/>
  <c r="AT125" i="1"/>
  <c r="BI124" i="1"/>
  <c r="BH124" i="1"/>
  <c r="BA124" i="1"/>
  <c r="AZ124" i="1"/>
  <c r="AY124" i="1"/>
  <c r="AX124" i="1"/>
  <c r="AV124" i="1"/>
  <c r="AU124" i="1"/>
  <c r="AT124" i="1"/>
  <c r="BI123" i="1"/>
  <c r="BH123" i="1"/>
  <c r="BA123" i="1"/>
  <c r="AZ123" i="1"/>
  <c r="AY123" i="1"/>
  <c r="AX123" i="1"/>
  <c r="AV123" i="1"/>
  <c r="AU123" i="1"/>
  <c r="AT123" i="1"/>
  <c r="BI122" i="1"/>
  <c r="BH122" i="1"/>
  <c r="BA122" i="1"/>
  <c r="AZ122" i="1"/>
  <c r="AY122" i="1"/>
  <c r="AX122" i="1"/>
  <c r="AV122" i="1"/>
  <c r="AU122" i="1"/>
  <c r="AT122" i="1"/>
  <c r="BI121" i="1"/>
  <c r="BH121" i="1"/>
  <c r="BA121" i="1"/>
  <c r="AZ121" i="1"/>
  <c r="AY121" i="1"/>
  <c r="AX121" i="1"/>
  <c r="AV121" i="1"/>
  <c r="AU121" i="1"/>
  <c r="AT121" i="1"/>
  <c r="BI120" i="1"/>
  <c r="BH120" i="1"/>
  <c r="BA120" i="1"/>
  <c r="AZ120" i="1"/>
  <c r="AY120" i="1"/>
  <c r="AX120" i="1"/>
  <c r="AV120" i="1"/>
  <c r="AU120" i="1"/>
  <c r="AT120" i="1"/>
  <c r="BA119" i="1"/>
  <c r="AZ119" i="1"/>
  <c r="AY119" i="1"/>
  <c r="AX119" i="1"/>
  <c r="BA118" i="1"/>
  <c r="AZ118" i="1"/>
  <c r="AY118" i="1"/>
  <c r="AX118" i="1"/>
  <c r="BA117" i="1"/>
  <c r="AZ117" i="1"/>
  <c r="AY117" i="1"/>
  <c r="AX117" i="1"/>
  <c r="BA116" i="1"/>
  <c r="AZ116" i="1"/>
  <c r="AY116" i="1"/>
  <c r="AX116" i="1"/>
  <c r="BA115" i="1"/>
  <c r="AZ115" i="1"/>
  <c r="AY115" i="1"/>
  <c r="AX115" i="1"/>
  <c r="BA114" i="1"/>
  <c r="AZ114" i="1"/>
  <c r="AY114" i="1"/>
  <c r="AX114" i="1"/>
  <c r="BA113" i="1"/>
  <c r="AZ113" i="1"/>
  <c r="AY113" i="1"/>
  <c r="AX113" i="1"/>
  <c r="BA112" i="1"/>
  <c r="AZ112" i="1"/>
  <c r="AY112" i="1"/>
  <c r="AX112" i="1"/>
  <c r="BA111" i="1"/>
  <c r="AZ111" i="1"/>
  <c r="AY111" i="1"/>
  <c r="AX111" i="1"/>
  <c r="BA110" i="1"/>
  <c r="AZ110" i="1"/>
  <c r="AY110" i="1"/>
  <c r="AX110" i="1"/>
  <c r="BA109" i="1"/>
  <c r="AZ109" i="1"/>
  <c r="AY109" i="1"/>
  <c r="AX109" i="1"/>
  <c r="BA108" i="1"/>
  <c r="AZ108" i="1"/>
  <c r="AY108" i="1"/>
  <c r="AX108" i="1"/>
  <c r="BA107" i="1"/>
  <c r="AZ107" i="1"/>
  <c r="AY107" i="1"/>
  <c r="AX107" i="1"/>
  <c r="BA106" i="1"/>
  <c r="AZ106" i="1"/>
  <c r="AY106" i="1"/>
  <c r="AX106" i="1"/>
  <c r="BA105" i="1"/>
  <c r="AZ105" i="1"/>
  <c r="AY105" i="1"/>
  <c r="AX105" i="1"/>
  <c r="BA104" i="1"/>
  <c r="AZ104" i="1"/>
  <c r="AY104" i="1"/>
  <c r="AX104" i="1"/>
  <c r="AV104" i="1"/>
  <c r="BI103" i="1"/>
  <c r="BH103" i="1"/>
  <c r="BA103" i="1"/>
  <c r="AZ103" i="1"/>
  <c r="AY103" i="1"/>
  <c r="AX103" i="1"/>
  <c r="AV103" i="1"/>
  <c r="AU103" i="1"/>
  <c r="AT103" i="1"/>
  <c r="BA102" i="1"/>
  <c r="AZ102" i="1"/>
  <c r="AY102" i="1"/>
  <c r="AX102" i="1"/>
  <c r="AV102" i="1"/>
  <c r="BI101" i="1"/>
  <c r="BH101" i="1"/>
  <c r="BA101" i="1"/>
  <c r="AZ101" i="1"/>
  <c r="AY101" i="1"/>
  <c r="AX101" i="1"/>
  <c r="AV101" i="1"/>
  <c r="AU101" i="1"/>
  <c r="AT101" i="1"/>
  <c r="BA100" i="1"/>
  <c r="AZ100" i="1"/>
  <c r="BA99" i="1"/>
  <c r="AZ99" i="1"/>
  <c r="BA98" i="1"/>
  <c r="AZ98" i="1"/>
  <c r="BA97" i="1"/>
  <c r="AZ97" i="1"/>
  <c r="BA96" i="1"/>
  <c r="AZ96" i="1"/>
  <c r="BA95" i="1"/>
  <c r="AZ95" i="1"/>
  <c r="BA94" i="1"/>
  <c r="AZ94" i="1"/>
  <c r="BA93" i="1"/>
  <c r="AZ93" i="1"/>
  <c r="BA92" i="1"/>
  <c r="AZ92" i="1"/>
  <c r="BA91" i="1"/>
  <c r="AZ91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68" i="1"/>
  <c r="AZ68" i="1"/>
  <c r="BA67" i="1"/>
  <c r="AZ67" i="1"/>
  <c r="BA66" i="1"/>
  <c r="AZ66" i="1"/>
  <c r="BA65" i="1"/>
  <c r="AZ65" i="1"/>
  <c r="BA64" i="1"/>
  <c r="AZ64" i="1"/>
  <c r="BA63" i="1"/>
  <c r="AZ63" i="1"/>
  <c r="BA62" i="1"/>
  <c r="AZ62" i="1"/>
  <c r="BA61" i="1"/>
  <c r="AZ61" i="1"/>
  <c r="BA60" i="1"/>
  <c r="AZ60" i="1"/>
  <c r="BA59" i="1"/>
  <c r="AZ59" i="1"/>
  <c r="BA58" i="1"/>
  <c r="AZ58" i="1"/>
  <c r="BA57" i="1"/>
  <c r="AZ57" i="1"/>
  <c r="BA56" i="1"/>
  <c r="AZ56" i="1"/>
  <c r="BA55" i="1"/>
  <c r="AZ55" i="1"/>
  <c r="BA54" i="1"/>
  <c r="AZ54" i="1"/>
  <c r="BA53" i="1"/>
  <c r="AZ53" i="1"/>
  <c r="BA52" i="1"/>
  <c r="AZ52" i="1"/>
  <c r="BA51" i="1"/>
  <c r="AZ51" i="1"/>
  <c r="BA50" i="1"/>
  <c r="AZ50" i="1"/>
  <c r="BA49" i="1"/>
  <c r="AZ49" i="1"/>
  <c r="BA48" i="1"/>
  <c r="AZ48" i="1"/>
  <c r="BA47" i="1"/>
  <c r="AZ47" i="1"/>
  <c r="BA46" i="1"/>
  <c r="AZ46" i="1"/>
  <c r="BA45" i="1"/>
  <c r="AZ45" i="1"/>
  <c r="BA44" i="1"/>
  <c r="AZ44" i="1"/>
  <c r="BA43" i="1"/>
  <c r="AZ43" i="1"/>
  <c r="BA42" i="1"/>
  <c r="AZ42" i="1"/>
  <c r="BA41" i="1"/>
  <c r="AZ41" i="1"/>
  <c r="BA40" i="1"/>
  <c r="AZ40" i="1"/>
  <c r="BA39" i="1"/>
  <c r="AZ39" i="1"/>
  <c r="BA38" i="1"/>
  <c r="AZ38" i="1"/>
  <c r="BA37" i="1"/>
  <c r="AZ37" i="1"/>
  <c r="BA36" i="1"/>
  <c r="AZ36" i="1"/>
  <c r="BA35" i="1"/>
  <c r="AZ35" i="1"/>
  <c r="BA34" i="1"/>
  <c r="AZ34" i="1"/>
  <c r="BA33" i="1"/>
  <c r="AZ33" i="1"/>
  <c r="BA32" i="1"/>
  <c r="AZ32" i="1"/>
  <c r="BA31" i="1"/>
  <c r="AZ31" i="1"/>
  <c r="BA30" i="1"/>
  <c r="AZ30" i="1"/>
  <c r="BA29" i="1"/>
  <c r="AZ29" i="1"/>
  <c r="BA28" i="1"/>
  <c r="AZ28" i="1"/>
  <c r="BA27" i="1"/>
  <c r="AZ27" i="1"/>
  <c r="BA26" i="1"/>
  <c r="AZ26" i="1"/>
  <c r="BA25" i="1"/>
  <c r="AZ25" i="1"/>
  <c r="BA24" i="1"/>
  <c r="AZ24" i="1"/>
  <c r="BA23" i="1"/>
  <c r="AZ23" i="1"/>
  <c r="BA22" i="1"/>
  <c r="AZ22" i="1"/>
  <c r="BA21" i="1"/>
  <c r="AZ21" i="1"/>
  <c r="BA20" i="1"/>
  <c r="AZ20" i="1"/>
  <c r="BA19" i="1"/>
  <c r="AZ19" i="1"/>
  <c r="BA18" i="1"/>
  <c r="AZ18" i="1"/>
  <c r="BA17" i="1"/>
  <c r="AZ17" i="1"/>
  <c r="BA16" i="1"/>
  <c r="AZ1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<sst xmlns="http://schemas.openxmlformats.org/spreadsheetml/2006/main" count="466" uniqueCount="189">
  <si>
    <t>Drug pi wt.%</t>
  </si>
  <si>
    <t>Mw</t>
  </si>
  <si>
    <t>Hydrogen bond donor count</t>
  </si>
  <si>
    <t>Hydrogen bond acceptor count</t>
  </si>
  <si>
    <t>Net Drug Hbond Acceptors (Hbond acc - H bond donors)</t>
  </si>
  <si>
    <t>Net Drug Hbond Acceptors-donors / Mw</t>
  </si>
  <si>
    <t>FSP3</t>
  </si>
  <si>
    <t>Topological polar surface area</t>
  </si>
  <si>
    <t>Polarizability</t>
  </si>
  <si>
    <t>Molar refractivity</t>
  </si>
  <si>
    <t>Atom count</t>
  </si>
  <si>
    <t>Heavy atom count</t>
  </si>
  <si>
    <t>Asymmetric atom count</t>
  </si>
  <si>
    <t>Rotatable bond count</t>
  </si>
  <si>
    <t>Ring count</t>
  </si>
  <si>
    <t>Aromatic ring count</t>
  </si>
  <si>
    <t>Hetero ring count</t>
  </si>
  <si>
    <t>pKa - Strongest Basic (ChemAxon or drugbank)</t>
  </si>
  <si>
    <t>pKa - Strongest Acid (ChemAxonor drugbank)</t>
  </si>
  <si>
    <t>Predicted Drug Log D (pH 7.4)(ChemAxon)</t>
  </si>
  <si>
    <t>Drug Log P</t>
  </si>
  <si>
    <t>Drug Predicted Log P (Chemicalize)</t>
  </si>
  <si>
    <t>HLB</t>
  </si>
  <si>
    <t>Complexity</t>
  </si>
  <si>
    <t>Physiological Charge (drugbank)</t>
  </si>
  <si>
    <t>aqueous Solubility  [mg/mL] (drugbank)</t>
  </si>
  <si>
    <t>Log S (drug bank)</t>
  </si>
  <si>
    <t>Van der Waals volume</t>
  </si>
  <si>
    <t>Van der Waals surface area</t>
  </si>
  <si>
    <t>Solvent accessible surface area</t>
  </si>
  <si>
    <t>Minimum projection area</t>
  </si>
  <si>
    <t>Maximum projection area</t>
  </si>
  <si>
    <t>Minimum projection radius</t>
  </si>
  <si>
    <t>Maximum projection radius</t>
  </si>
  <si>
    <t>tPSA (ChemDraw)</t>
  </si>
  <si>
    <t>CMR (chemDraw)</t>
  </si>
  <si>
    <t>Number of aromatic rings per polymer chain</t>
  </si>
  <si>
    <t xml:space="preserve">Number of H bond donors per hydrophobic polymer block </t>
  </si>
  <si>
    <t xml:space="preserve">Number of H bond acceptors per hydrophobic polymer block </t>
  </si>
  <si>
    <t>No.of  strong Hbond acceptors (e.g., tertiary amides) in hydrophobic block</t>
  </si>
  <si>
    <t>No. of weak H bond acceptors (ethers/esters) in hydrophobic block</t>
  </si>
  <si>
    <t>N Hbond donors per hydrophobic block / hydrophobic block Mw</t>
  </si>
  <si>
    <t>N Hbond acc per hydrophobic block / hydrophobic block Mw</t>
  </si>
  <si>
    <t>No.of  strong Hbond acceptors (e.g., tertiary amides) in hydrophobic block /  Mw of hyd block</t>
  </si>
  <si>
    <t>No. of weak H bond acceptors (ethers/esters) in hydrophobic block  /  hyd block Mw</t>
  </si>
  <si>
    <t>polymer pi%</t>
  </si>
  <si>
    <t>pi interaction term (drug pi% x polymer pi%)</t>
  </si>
  <si>
    <t xml:space="preserve">Hbond interaction term 1  (Net drug Hbond acc x polymer H bond donors) </t>
  </si>
  <si>
    <t xml:space="preserve">Hbond interaction term 2 (Net drug Hbond donor x polymer H bond acceptor) </t>
  </si>
  <si>
    <t xml:space="preserve">Hbond interaction term 3 (No. drug Hbond donor x No. Strong H acceptors in hyd block) </t>
  </si>
  <si>
    <t>Hydrophobic block Predicted Log P  (Log D 7.4)</t>
  </si>
  <si>
    <t>Hydrophilic block Log P</t>
  </si>
  <si>
    <t>Hydrophilic block HLB</t>
  </si>
  <si>
    <t>Hydrophilic block Predicted Log P / total Mw</t>
  </si>
  <si>
    <t>Hydrophilic block Log P / Hydrophilic  block Mw</t>
  </si>
  <si>
    <t>Hydrophobic block Predicted Log D (7.4) / total Mw</t>
  </si>
  <si>
    <t>Hydrophobic block Log P (Log D 7.4) / Hydrophobic block Mw</t>
  </si>
  <si>
    <t>Total Mw</t>
  </si>
  <si>
    <t>hydrophobic block Mw</t>
  </si>
  <si>
    <t>hydrophilic block Mw</t>
  </si>
  <si>
    <t>hydrophobic/hydrophilic block Mw</t>
  </si>
  <si>
    <t>No. of blocks</t>
  </si>
  <si>
    <t>Polymer hydrophobic block Tg</t>
  </si>
  <si>
    <t>Average Torsional Barrier per Rotatable Bond (backbone only)</t>
  </si>
  <si>
    <t>Hydrophobic block Backbone mass % ( Mw  of backbone / Side Chain Mw x 100)</t>
  </si>
  <si>
    <t>charge / polymer chain</t>
  </si>
  <si>
    <t>LE</t>
  </si>
  <si>
    <t>LC</t>
  </si>
  <si>
    <t>100%B</t>
  </si>
  <si>
    <t>Cyclosporin A</t>
  </si>
  <si>
    <t>90%B</t>
  </si>
  <si>
    <t>80%B</t>
  </si>
  <si>
    <t>70%B</t>
  </si>
  <si>
    <t>60%B</t>
  </si>
  <si>
    <t>50%B</t>
  </si>
  <si>
    <t>40%B</t>
  </si>
  <si>
    <t>30%B</t>
  </si>
  <si>
    <t>PPS</t>
  </si>
  <si>
    <t>PLA</t>
  </si>
  <si>
    <t>PLGA</t>
  </si>
  <si>
    <t>Pluronic</t>
  </si>
  <si>
    <t>Pyrene</t>
  </si>
  <si>
    <t>Paclitaxel</t>
  </si>
  <si>
    <t>Bortezomib</t>
  </si>
  <si>
    <t>Neratinib</t>
  </si>
  <si>
    <t>Osmirtinib</t>
  </si>
  <si>
    <t>Etoposide</t>
  </si>
  <si>
    <t>Chloroquine</t>
  </si>
  <si>
    <t>50% Amide</t>
  </si>
  <si>
    <t>Doxycycline</t>
  </si>
  <si>
    <t>Resveratrol</t>
  </si>
  <si>
    <t>Chrysin</t>
  </si>
  <si>
    <t>Hydroxychloroquine</t>
  </si>
  <si>
    <t>Fluoxetine</t>
  </si>
  <si>
    <t>Irinotecan</t>
  </si>
  <si>
    <t>Ropivacaine</t>
  </si>
  <si>
    <t>20%COOH</t>
  </si>
  <si>
    <t>10%COOH</t>
  </si>
  <si>
    <t>5%COOH</t>
  </si>
  <si>
    <t>PPO</t>
  </si>
  <si>
    <t>Ion-Pairing Samples</t>
  </si>
  <si>
    <t xml:space="preserve">Optimized (Loading) Terms </t>
  </si>
  <si>
    <t>Combination/Interaction Terms</t>
  </si>
  <si>
    <t>Term No.</t>
  </si>
  <si>
    <t>Term</t>
  </si>
  <si>
    <r>
      <rPr>
        <sz val="11"/>
        <color theme="1"/>
        <rFont val="Aptos Narrow"/>
        <family val="2"/>
      </rPr>
      <t xml:space="preserve">(Sum of </t>
    </r>
    <r>
      <rPr>
        <sz val="11"/>
        <color theme="1"/>
        <rFont val="Aptos Narrow"/>
        <family val="2"/>
        <scheme val="minor"/>
      </rPr>
      <t>molecular weight of pi-groups / total drug mw)  x 100</t>
    </r>
  </si>
  <si>
    <t>Chemicalize/ChemAxon</t>
  </si>
  <si>
    <t>Term 4 -  Term 3</t>
  </si>
  <si>
    <t>(Term 4 -  Term 3) / Mw (Term 2)</t>
  </si>
  <si>
    <t>hydrophobic block Mw via  Chemicalize/ChemAxon</t>
  </si>
  <si>
    <t>hydrophilic block Mw via  Chemicalize/ChemAxon</t>
  </si>
  <si>
    <t>hydrophobic/hydrophilic block Mw via  Chemicalize/ChemAxon</t>
  </si>
  <si>
    <t>Polymer hydrophobic block Tg via  Chemicalize/ChemAxon</t>
  </si>
  <si>
    <t xml:space="preserve">pKa - Strongest Acid </t>
  </si>
  <si>
    <t xml:space="preserve">pKa - Strongest Basic </t>
  </si>
  <si>
    <t>Drug Log P via  pubchem or drugbank</t>
  </si>
  <si>
    <t xml:space="preserve">CMR </t>
  </si>
  <si>
    <t xml:space="preserve">Summation of H bond acceptors per (hydrophobic) core forming polymer </t>
  </si>
  <si>
    <t>Summation of H bond donors in core forming (hydrophobi)c polymer block</t>
  </si>
  <si>
    <t>Summation of aromatic groups in core forming (hydrophobic) polymer block</t>
  </si>
  <si>
    <t>No.of  strong Hbond acceptors (e.g., tertiary amides) in core forming block</t>
  </si>
  <si>
    <t xml:space="preserve">Sum of  strong Hbond acceptors (e.g., amides, ketones, tertiary amides; pKBHX &gt; 2) in core forming (hydrophobic) block. </t>
  </si>
  <si>
    <t>Source(s)</t>
  </si>
  <si>
    <t xml:space="preserve">No. of Hbond donors </t>
  </si>
  <si>
    <t xml:space="preserve">No. of Hbond acceptors </t>
  </si>
  <si>
    <t>Calculated</t>
  </si>
  <si>
    <t>PubChem and Drugbank</t>
  </si>
  <si>
    <t>Fraction of sp3</t>
  </si>
  <si>
    <t xml:space="preserve">Polarizability </t>
  </si>
  <si>
    <t xml:space="preserve">Molar refractivity </t>
  </si>
  <si>
    <t xml:space="preserve">Atom count </t>
  </si>
  <si>
    <t xml:space="preserve">Asymmetric atom count </t>
  </si>
  <si>
    <t xml:space="preserve">Ring count </t>
  </si>
  <si>
    <t xml:space="preserve">Hetero ring count </t>
  </si>
  <si>
    <t>Drug Term/Feature</t>
  </si>
  <si>
    <t>Polymer Term/Feature</t>
  </si>
  <si>
    <t xml:space="preserve">Predicted Drug Log D (pH 7.4) </t>
  </si>
  <si>
    <t xml:space="preserve">Drug Predicted Log P </t>
  </si>
  <si>
    <t>Drugbank</t>
  </si>
  <si>
    <t xml:space="preserve">Complexity </t>
  </si>
  <si>
    <t>Hydrophilic-Lipophilic Balance</t>
  </si>
  <si>
    <t xml:space="preserve">Physiological Charge </t>
  </si>
  <si>
    <t xml:space="preserve">aqueous Solubility  [mg/mL] </t>
  </si>
  <si>
    <t xml:space="preserve">Log S </t>
  </si>
  <si>
    <t>ChemDraw</t>
  </si>
  <si>
    <t xml:space="preserve">Solvent accessible surface area </t>
  </si>
  <si>
    <t xml:space="preserve">Minimum projection area </t>
  </si>
  <si>
    <t xml:space="preserve">Maximum projection area </t>
  </si>
  <si>
    <t xml:space="preserve">Minimum projection radius </t>
  </si>
  <si>
    <t xml:space="preserve">Maximum projection radius </t>
  </si>
  <si>
    <t xml:space="preserve">CLog P/MR </t>
  </si>
  <si>
    <t>Calculated / Abraham, J. Phys. Org. Chem. 1993, 6, 660; Laurence &amp; Gal, Chem. Rev. 2010, 110, 543</t>
  </si>
  <si>
    <t>Sum of weak H bond acceptors (e.g., ether, esters; pKBHX &lt; 2) in (hydrophobic) core forming block</t>
  </si>
  <si>
    <t>No. of weak H bond acceptors in hydrophobic block</t>
  </si>
  <si>
    <t xml:space="preserve">Term 37 / Mw </t>
  </si>
  <si>
    <t>Term 38 / Mw</t>
  </si>
  <si>
    <t>Term 39 / Mw</t>
  </si>
  <si>
    <t>Term 40 / Mw</t>
  </si>
  <si>
    <t>Molecular weight of aromatic moieties in core forming block  / total Mw of core-forming polymer block</t>
  </si>
  <si>
    <t>Term 1 x Term 45</t>
  </si>
  <si>
    <t>Net drug Hbond Acceptors x No. of polymer H-donors (Term 5 x 37)</t>
  </si>
  <si>
    <t xml:space="preserve">Number of H bond donors per core-forming polymer block </t>
  </si>
  <si>
    <t xml:space="preserve">Hbond interaction term 3 (No. drug Hbond donor x No. Strong H acceptors in core block) </t>
  </si>
  <si>
    <t>No. of Hbond donors in drug vs No. of strong Hbond acceptors in core forming polymer block (Term 3 x 39)</t>
  </si>
  <si>
    <t>No. drug Hbond donors x No. Hbond acceptors in core forming polymer block (Term 3 x Term 38)</t>
  </si>
  <si>
    <t xml:space="preserve">Hbond interaction term 2 (No. drug Hbond donors x No. polymer H bond acceptor) </t>
  </si>
  <si>
    <t>wt% S in core forming block</t>
  </si>
  <si>
    <t>wt% S in core-forming block</t>
  </si>
  <si>
    <t>[(No. of sulfur in core forming block x Mw of S) / Mw of core forming block] x 100</t>
  </si>
  <si>
    <t>Core-forming block Predicted Log P  (Log D 7.4)</t>
  </si>
  <si>
    <t>Core-forming (hydrophobic) block Predicted Log D (7.4) / total Mw</t>
  </si>
  <si>
    <t>Corona-forming (Hydrophilic) block Log P / Hydrophilic  block Mw</t>
  </si>
  <si>
    <t>Corona-forming (hydrophilic) block HLB</t>
  </si>
  <si>
    <t>Corona-block (hydrophilic) block Log P</t>
  </si>
  <si>
    <t>Core-forming (hydrophobic) block Log D at 7.4  / Core-forming (hydrophobic) block Mw</t>
  </si>
  <si>
    <t>Core forming (hydrophobic) block predicted Log D (at 7.4) / tota polymer Mw (corona+core forming block Mw)</t>
  </si>
  <si>
    <t>Corona-forming (hydrophilic) block Log P / corona-forming (hydrophilic)  block Mw</t>
  </si>
  <si>
    <t>Corona-forming (hydrophilic) block Predicted Log P / total polymer (corona+core-forming blocks) Mw</t>
  </si>
  <si>
    <t xml:space="preserve">Total (core+corona-forming blocks) Mw </t>
  </si>
  <si>
    <t>Core-forming (hydrophobic) block Backbone mass % ( Mw  of backbone / Side Chain Mw x 100)</t>
  </si>
  <si>
    <t>[Mw  of backbone / Summed Mw of sidechain(s)] x 100</t>
  </si>
  <si>
    <t>Calculated assuming typical charge of functional groups at pH 7.4</t>
  </si>
  <si>
    <t>Measured (for polysulfides) via DSC or Literature (PLA/PLGA/PPO/PPS)</t>
  </si>
  <si>
    <t>Polymer core-forming (hydrophobic) block Tg</t>
  </si>
  <si>
    <t>No. of blocks (e.g., di or triblock copolymers)</t>
  </si>
  <si>
    <t>Definition/Calculation</t>
  </si>
  <si>
    <t>•	C(sp³)–C(sp³) = 3.0
•	C(sp³)–O(sp³) = 2.5
•	C(sp³)–S(sp³) = 1.5
•	C(sp³)–C(sp²) (α to C=O) = 5.0
•	C(=O)–O (ester) = 12.0</t>
  </si>
  <si>
    <t>•	–C–C–S–  (all the polysulfides)
Bonds: 1×C–C, 2×C–S → (3.0 + 1.5 + 1.5)/3 = 2.00
•	–C–C(=O)–O–  (polyesters – PLA / PLGA)
Bonds: 1×C(sp³)–C(sp²) (α to C=O), 1×C(=O)–O, 1×O–C(sp³)
→ (5.0 + 12.0 + 2.5)/3 = 6.50
•	–O–C–C–  (polyethers – PPO on pluronic)
Bonds: 2×C–O, 1×C–C → (2.5 + 2.5 + 3.0)/3 = 2.67</t>
  </si>
  <si>
    <t xml:space="preserve">Calculated using estimated values derived from:
 Acc. Chem. Res. 1983, 16, 6, 207–210
J. Phys. Chem. A 2000, 104, 14, 3231–3238
Journal of Theoretical and Computational Chemistry 2009 08:01, 181-181
Int. J. Quantum Chem., 119, e25896.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</si>
</sst>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0"/>
    <numFmt numFmtId="167" formatCode="0.0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1"/>
      <color rgb="FF212529"/>
      <name val="Arial"/>
      <family val="2"/>
    </font>
    <font>
      <sz val="11"/>
      <color theme="1"/>
      <name val="Aptos Display"/>
      <family val="2"/>
      <scheme val="major"/>
    </font>
    <font>
      <sz val="9.5"/>
      <color rgb="FF000000"/>
      <name val="Times New Roman"/>
      <family val="1"/>
    </font>
    <font>
      <sz val="10"/>
      <name val="Arial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AFAC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rgb="FFF2F3F5"/>
      </left>
      <right style="medium">
        <color rgb="FFF2F3F5"/>
      </right>
      <top style="medium">
        <color rgb="FFF2F3F5"/>
      </top>
      <bottom style="medium">
        <color rgb="FFF2F3F5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top" wrapText="1"/>
    </xf>
    <xf numFmtId="1" fontId="0" fillId="0" borderId="0" xfId="0" applyNumberForma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0" fillId="7" borderId="0" xfId="0" applyFill="1"/>
    <xf numFmtId="0" fontId="0" fillId="7" borderId="0" xfId="0" applyFill="1" applyAlignment="1">
      <alignment wrapText="1"/>
    </xf>
    <xf numFmtId="164" fontId="4" fillId="7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166" fontId="4" fillId="7" borderId="0" xfId="0" applyNumberFormat="1" applyFont="1" applyFill="1" applyAlignment="1">
      <alignment horizontal="center"/>
    </xf>
    <xf numFmtId="0" fontId="6" fillId="7" borderId="0" xfId="0" applyFont="1" applyFill="1"/>
    <xf numFmtId="0" fontId="0" fillId="0" borderId="0" xfId="0" applyAlignment="1">
      <alignment vertical="center"/>
    </xf>
    <xf numFmtId="164" fontId="0" fillId="0" borderId="0" xfId="0" applyNumberFormat="1"/>
    <xf numFmtId="16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0" fillId="8" borderId="0" xfId="0" applyFill="1" applyAlignment="1">
      <alignment wrapText="1"/>
    </xf>
    <xf numFmtId="164" fontId="4" fillId="8" borderId="0" xfId="0" applyNumberFormat="1" applyFont="1" applyFill="1" applyAlignment="1">
      <alignment horizontal="center"/>
    </xf>
    <xf numFmtId="165" fontId="4" fillId="8" borderId="0" xfId="0" applyNumberFormat="1" applyFont="1" applyFill="1" applyAlignment="1">
      <alignment horizontal="center"/>
    </xf>
    <xf numFmtId="166" fontId="4" fillId="8" borderId="0" xfId="0" applyNumberFormat="1" applyFont="1" applyFill="1" applyAlignment="1">
      <alignment horizontal="center"/>
    </xf>
    <xf numFmtId="0" fontId="6" fillId="8" borderId="0" xfId="0" applyFont="1" applyFill="1"/>
    <xf numFmtId="1" fontId="0" fillId="8" borderId="0" xfId="0" applyNumberFormat="1" applyFill="1"/>
    <xf numFmtId="0" fontId="0" fillId="3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/>
    <xf numFmtId="0" fontId="0" fillId="9" borderId="0" xfId="0" applyFill="1"/>
    <xf numFmtId="0" fontId="0" fillId="10" borderId="0" xfId="0" applyFill="1"/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0" fillId="8" borderId="0" xfId="0" applyFill="1" applyAlignment="1">
      <alignment horizontal="left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5CE9-6180-4CAA-AD34-649184EFC264}">
  <dimension ref="A1:BU142"/>
  <sheetViews>
    <sheetView tabSelected="1" workbookViewId="0">
      <pane ySplit="4" topLeftCell="A5" activePane="bottomLeft" state="frozen"/>
      <selection pane="bottomLeft" activeCell="BB7" sqref="BB7"/>
    </sheetView>
  </sheetViews>
  <sheetFormatPr defaultRowHeight="14.4" x14ac:dyDescent="0.3"/>
  <sheetData>
    <row r="1" spans="1:73" x14ac:dyDescent="0.3">
      <c r="C1" s="42"/>
      <c r="D1" t="s">
        <v>134</v>
      </c>
      <c r="H1" s="37"/>
      <c r="I1" t="s">
        <v>102</v>
      </c>
      <c r="M1" s="17"/>
      <c r="N1" t="s">
        <v>100</v>
      </c>
    </row>
    <row r="2" spans="1:73" x14ac:dyDescent="0.3">
      <c r="C2" s="43"/>
      <c r="D2" t="s">
        <v>135</v>
      </c>
      <c r="H2" s="38"/>
      <c r="I2" t="s">
        <v>101</v>
      </c>
    </row>
    <row r="4" spans="1:73" ht="126" thickBot="1" x14ac:dyDescent="0.35">
      <c r="C4" s="1" t="s">
        <v>0</v>
      </c>
      <c r="D4" s="1" t="s">
        <v>1</v>
      </c>
      <c r="E4" s="1" t="s">
        <v>2</v>
      </c>
      <c r="F4" s="1" t="s">
        <v>3</v>
      </c>
      <c r="G4" s="2" t="s">
        <v>4</v>
      </c>
      <c r="H4" s="2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  <c r="V4" s="1" t="s">
        <v>19</v>
      </c>
      <c r="W4" s="1" t="s">
        <v>20</v>
      </c>
      <c r="X4" s="1" t="s">
        <v>21</v>
      </c>
      <c r="Y4" s="1" t="s">
        <v>22</v>
      </c>
      <c r="Z4" s="1" t="s">
        <v>23</v>
      </c>
      <c r="AA4" s="1" t="s">
        <v>24</v>
      </c>
      <c r="AB4" s="1" t="s">
        <v>25</v>
      </c>
      <c r="AC4" s="1" t="s">
        <v>26</v>
      </c>
      <c r="AD4" s="1" t="s">
        <v>27</v>
      </c>
      <c r="AE4" s="1" t="s">
        <v>28</v>
      </c>
      <c r="AF4" s="1" t="s">
        <v>29</v>
      </c>
      <c r="AG4" s="1" t="s">
        <v>7</v>
      </c>
      <c r="AH4" s="1" t="s">
        <v>30</v>
      </c>
      <c r="AI4" s="1" t="s">
        <v>31</v>
      </c>
      <c r="AJ4" s="1" t="s">
        <v>32</v>
      </c>
      <c r="AK4" s="1" t="s">
        <v>33</v>
      </c>
      <c r="AL4" s="1" t="s">
        <v>34</v>
      </c>
      <c r="AM4" s="1" t="s">
        <v>35</v>
      </c>
      <c r="AN4" s="3" t="s">
        <v>36</v>
      </c>
      <c r="AO4" s="3" t="s">
        <v>37</v>
      </c>
      <c r="AP4" s="3" t="s">
        <v>38</v>
      </c>
      <c r="AQ4" s="3" t="s">
        <v>39</v>
      </c>
      <c r="AR4" s="3" t="s">
        <v>40</v>
      </c>
      <c r="AS4" s="2" t="s">
        <v>41</v>
      </c>
      <c r="AT4" s="2" t="s">
        <v>42</v>
      </c>
      <c r="AU4" s="2" t="s">
        <v>43</v>
      </c>
      <c r="AV4" s="2" t="s">
        <v>44</v>
      </c>
      <c r="AW4" s="3" t="s">
        <v>45</v>
      </c>
      <c r="AX4" s="4" t="s">
        <v>46</v>
      </c>
      <c r="AY4" s="4" t="s">
        <v>47</v>
      </c>
      <c r="AZ4" s="4" t="s">
        <v>48</v>
      </c>
      <c r="BA4" s="4" t="s">
        <v>49</v>
      </c>
      <c r="BB4" s="5" t="s">
        <v>167</v>
      </c>
      <c r="BC4" s="5" t="s">
        <v>50</v>
      </c>
      <c r="BD4" s="5" t="s">
        <v>51</v>
      </c>
      <c r="BE4" s="5" t="s">
        <v>52</v>
      </c>
      <c r="BF4" s="4" t="s">
        <v>53</v>
      </c>
      <c r="BG4" s="4" t="s">
        <v>54</v>
      </c>
      <c r="BH4" s="4" t="s">
        <v>55</v>
      </c>
      <c r="BI4" s="4" t="s">
        <v>56</v>
      </c>
      <c r="BJ4" s="5" t="s">
        <v>57</v>
      </c>
      <c r="BK4" s="5" t="s">
        <v>58</v>
      </c>
      <c r="BL4" s="5" t="s">
        <v>59</v>
      </c>
      <c r="BM4" s="4" t="s">
        <v>60</v>
      </c>
      <c r="BN4" s="5" t="s">
        <v>61</v>
      </c>
      <c r="BO4" s="5" t="s">
        <v>62</v>
      </c>
      <c r="BP4" s="5" t="s">
        <v>63</v>
      </c>
      <c r="BQ4" s="5" t="s">
        <v>64</v>
      </c>
      <c r="BR4" s="5" t="s">
        <v>65</v>
      </c>
      <c r="BT4" s="6" t="s">
        <v>66</v>
      </c>
      <c r="BU4" s="7" t="s">
        <v>67</v>
      </c>
    </row>
    <row r="5" spans="1:73" ht="15" thickBot="1" x14ac:dyDescent="0.35">
      <c r="A5" t="s">
        <v>68</v>
      </c>
      <c r="B5" s="48" t="s">
        <v>69</v>
      </c>
      <c r="C5">
        <v>0</v>
      </c>
      <c r="D5">
        <v>1202.5999999999999</v>
      </c>
      <c r="E5">
        <v>5</v>
      </c>
      <c r="F5">
        <v>12</v>
      </c>
      <c r="G5">
        <v>7</v>
      </c>
      <c r="H5">
        <v>5.8206733687562887E-3</v>
      </c>
      <c r="I5">
        <v>0.79</v>
      </c>
      <c r="J5">
        <v>278.8</v>
      </c>
      <c r="K5">
        <v>127.97</v>
      </c>
      <c r="L5">
        <v>327.14</v>
      </c>
      <c r="M5">
        <v>196</v>
      </c>
      <c r="N5">
        <v>85</v>
      </c>
      <c r="O5">
        <v>12</v>
      </c>
      <c r="P5">
        <v>15</v>
      </c>
      <c r="Q5">
        <v>1</v>
      </c>
      <c r="R5">
        <v>0</v>
      </c>
      <c r="S5">
        <v>1</v>
      </c>
      <c r="T5" s="8">
        <v>-2.4</v>
      </c>
      <c r="U5">
        <v>11.83</v>
      </c>
      <c r="V5">
        <v>3.64</v>
      </c>
      <c r="W5">
        <v>1.4</v>
      </c>
      <c r="X5">
        <v>3.6379999999999999</v>
      </c>
      <c r="Y5">
        <v>58.377000000000002</v>
      </c>
      <c r="Z5">
        <v>2330</v>
      </c>
      <c r="AA5">
        <v>0</v>
      </c>
      <c r="AB5">
        <v>2.7E-2</v>
      </c>
      <c r="AC5">
        <v>-5.0999999999999996</v>
      </c>
      <c r="AD5">
        <v>1218.56</v>
      </c>
      <c r="AE5">
        <v>2038.91</v>
      </c>
      <c r="AF5">
        <v>1386.56</v>
      </c>
      <c r="AG5">
        <v>278.8</v>
      </c>
      <c r="AH5">
        <v>148.81</v>
      </c>
      <c r="AI5">
        <v>259.61</v>
      </c>
      <c r="AJ5">
        <v>9.4499999999999993</v>
      </c>
      <c r="AK5">
        <v>11.71</v>
      </c>
      <c r="AL5">
        <v>278.8</v>
      </c>
      <c r="AM5">
        <v>33.331699999999998</v>
      </c>
      <c r="AN5">
        <v>16</v>
      </c>
      <c r="AO5">
        <v>0</v>
      </c>
      <c r="AP5">
        <v>16</v>
      </c>
      <c r="AQ5">
        <v>0</v>
      </c>
      <c r="AR5">
        <v>16</v>
      </c>
      <c r="AS5">
        <v>0</v>
      </c>
      <c r="AT5">
        <v>5.3333333333333332E-3</v>
      </c>
      <c r="AU5">
        <v>0</v>
      </c>
      <c r="AV5">
        <v>5.3333333333333332E-3</v>
      </c>
      <c r="AW5">
        <v>43.3</v>
      </c>
      <c r="AX5">
        <v>0</v>
      </c>
      <c r="AY5">
        <v>0</v>
      </c>
      <c r="AZ5">
        <f t="shared" ref="AZ5:AZ68" si="0">AP5*G5</f>
        <v>112</v>
      </c>
      <c r="BA5">
        <f t="shared" ref="BA5:BA68" si="1">AQ5*E5</f>
        <v>0</v>
      </c>
      <c r="BB5" s="9">
        <v>19.2</v>
      </c>
      <c r="BC5" s="10">
        <v>35.552</v>
      </c>
      <c r="BD5" s="10">
        <v>-19.451000000000001</v>
      </c>
      <c r="BE5" s="10">
        <v>370.04399999999998</v>
      </c>
      <c r="BF5" s="11">
        <v>-1.7682727272727273E-3</v>
      </c>
      <c r="BG5" s="11">
        <v>-2.4313749999999999E-3</v>
      </c>
      <c r="BH5" s="12">
        <v>3.2320000000000001E-3</v>
      </c>
      <c r="BI5" s="12">
        <v>1.1850666666666667E-2</v>
      </c>
      <c r="BJ5">
        <v>11000</v>
      </c>
      <c r="BK5">
        <v>3000</v>
      </c>
      <c r="BL5">
        <v>8000</v>
      </c>
      <c r="BM5">
        <v>2.6666666666666665</v>
      </c>
      <c r="BN5">
        <v>3</v>
      </c>
      <c r="BO5">
        <v>-5</v>
      </c>
      <c r="BP5">
        <v>2</v>
      </c>
      <c r="BQ5">
        <v>32</v>
      </c>
      <c r="BR5">
        <v>0</v>
      </c>
      <c r="BS5" s="13"/>
      <c r="BT5">
        <v>48.154890000000002</v>
      </c>
      <c r="BU5" s="14">
        <v>26.014504840000001</v>
      </c>
    </row>
    <row r="6" spans="1:73" ht="15" thickBot="1" x14ac:dyDescent="0.35">
      <c r="A6" t="s">
        <v>70</v>
      </c>
      <c r="B6" s="48"/>
      <c r="C6">
        <v>0</v>
      </c>
      <c r="D6">
        <v>1202.5999999999999</v>
      </c>
      <c r="E6">
        <v>5</v>
      </c>
      <c r="F6">
        <v>12</v>
      </c>
      <c r="G6">
        <v>7</v>
      </c>
      <c r="H6">
        <v>5.8206733687562887E-3</v>
      </c>
      <c r="I6">
        <v>0.79</v>
      </c>
      <c r="J6">
        <v>278.8</v>
      </c>
      <c r="K6">
        <v>127.97</v>
      </c>
      <c r="L6">
        <v>327.14</v>
      </c>
      <c r="M6">
        <v>196</v>
      </c>
      <c r="N6">
        <v>85</v>
      </c>
      <c r="O6">
        <v>12</v>
      </c>
      <c r="P6">
        <v>15</v>
      </c>
      <c r="Q6">
        <v>1</v>
      </c>
      <c r="R6">
        <v>0</v>
      </c>
      <c r="S6">
        <v>1</v>
      </c>
      <c r="T6" s="8">
        <v>-2.4</v>
      </c>
      <c r="U6">
        <v>11.83</v>
      </c>
      <c r="V6">
        <v>3.64</v>
      </c>
      <c r="W6">
        <v>1.4</v>
      </c>
      <c r="X6">
        <v>3.6379999999999999</v>
      </c>
      <c r="Y6">
        <v>58.377000000000002</v>
      </c>
      <c r="Z6">
        <v>2330</v>
      </c>
      <c r="AA6">
        <v>0</v>
      </c>
      <c r="AB6">
        <v>2.7E-2</v>
      </c>
      <c r="AC6">
        <v>-5.0999999999999996</v>
      </c>
      <c r="AD6">
        <v>1218.56</v>
      </c>
      <c r="AE6">
        <v>2038.91</v>
      </c>
      <c r="AF6">
        <v>1386.56</v>
      </c>
      <c r="AG6">
        <v>278.8</v>
      </c>
      <c r="AH6">
        <v>148.81</v>
      </c>
      <c r="AI6">
        <v>259.61</v>
      </c>
      <c r="AJ6">
        <v>9.4499999999999993</v>
      </c>
      <c r="AK6">
        <v>11.71</v>
      </c>
      <c r="AL6">
        <v>278.8</v>
      </c>
      <c r="AM6">
        <v>33.331699999999998</v>
      </c>
      <c r="AN6">
        <v>15</v>
      </c>
      <c r="AO6">
        <v>3.4</v>
      </c>
      <c r="AP6">
        <v>18</v>
      </c>
      <c r="AQ6">
        <v>0</v>
      </c>
      <c r="AR6">
        <v>15</v>
      </c>
      <c r="AS6">
        <v>1E-3</v>
      </c>
      <c r="AT6">
        <v>6.0000000000000001E-3</v>
      </c>
      <c r="AU6">
        <v>0</v>
      </c>
      <c r="AV6">
        <v>5.0000000000000001E-3</v>
      </c>
      <c r="AW6">
        <v>39</v>
      </c>
      <c r="AX6">
        <v>0</v>
      </c>
      <c r="AY6">
        <v>23.8</v>
      </c>
      <c r="AZ6">
        <f t="shared" si="0"/>
        <v>126</v>
      </c>
      <c r="BA6">
        <f t="shared" si="1"/>
        <v>0</v>
      </c>
      <c r="BB6" s="9">
        <v>21.333333333333332</v>
      </c>
      <c r="BC6" s="10">
        <v>33.039000000000001</v>
      </c>
      <c r="BD6" s="10">
        <v>-19.451000000000001</v>
      </c>
      <c r="BE6" s="10">
        <v>370.04399999999998</v>
      </c>
      <c r="BF6" s="11">
        <v>-1.7682727272727273E-3</v>
      </c>
      <c r="BG6" s="11">
        <v>-2.4313749999999999E-3</v>
      </c>
      <c r="BH6" s="12">
        <v>3.0035454545454545E-3</v>
      </c>
      <c r="BI6" s="12">
        <v>1.1013E-2</v>
      </c>
      <c r="BJ6">
        <v>11000</v>
      </c>
      <c r="BK6">
        <v>3000</v>
      </c>
      <c r="BL6">
        <v>8000</v>
      </c>
      <c r="BM6">
        <v>2.6666666666666665</v>
      </c>
      <c r="BN6">
        <v>3</v>
      </c>
      <c r="BO6">
        <v>-5</v>
      </c>
      <c r="BP6">
        <v>2</v>
      </c>
      <c r="BQ6">
        <v>36</v>
      </c>
      <c r="BR6">
        <v>0</v>
      </c>
      <c r="BS6" s="13"/>
      <c r="BT6">
        <v>59.558599999999998</v>
      </c>
      <c r="BU6" s="14">
        <v>43.04379248</v>
      </c>
    </row>
    <row r="7" spans="1:73" ht="15" thickBot="1" x14ac:dyDescent="0.35">
      <c r="A7" t="s">
        <v>71</v>
      </c>
      <c r="B7" s="48"/>
      <c r="C7">
        <v>0</v>
      </c>
      <c r="D7">
        <v>1202.5999999999999</v>
      </c>
      <c r="E7">
        <v>5</v>
      </c>
      <c r="F7">
        <v>12</v>
      </c>
      <c r="G7">
        <v>7</v>
      </c>
      <c r="H7">
        <v>5.8206733687562887E-3</v>
      </c>
      <c r="I7">
        <v>0.79</v>
      </c>
      <c r="J7">
        <v>278.8</v>
      </c>
      <c r="K7">
        <v>127.97</v>
      </c>
      <c r="L7">
        <v>327.14</v>
      </c>
      <c r="M7">
        <v>196</v>
      </c>
      <c r="N7">
        <v>85</v>
      </c>
      <c r="O7">
        <v>12</v>
      </c>
      <c r="P7">
        <v>15</v>
      </c>
      <c r="Q7">
        <v>1</v>
      </c>
      <c r="R7">
        <v>0</v>
      </c>
      <c r="S7">
        <v>1</v>
      </c>
      <c r="T7" s="8">
        <v>-2.4</v>
      </c>
      <c r="U7">
        <v>11.83</v>
      </c>
      <c r="V7">
        <v>3.64</v>
      </c>
      <c r="W7">
        <v>1.4</v>
      </c>
      <c r="X7">
        <v>3.6379999999999999</v>
      </c>
      <c r="Y7">
        <v>58.377000000000002</v>
      </c>
      <c r="Z7">
        <v>2330</v>
      </c>
      <c r="AA7">
        <v>0</v>
      </c>
      <c r="AB7">
        <v>2.7E-2</v>
      </c>
      <c r="AC7">
        <v>-5.0999999999999996</v>
      </c>
      <c r="AD7">
        <v>1218.56</v>
      </c>
      <c r="AE7">
        <v>2038.91</v>
      </c>
      <c r="AF7">
        <v>1386.56</v>
      </c>
      <c r="AG7">
        <v>278.8</v>
      </c>
      <c r="AH7">
        <v>148.81</v>
      </c>
      <c r="AI7">
        <v>259.61</v>
      </c>
      <c r="AJ7">
        <v>9.4499999999999993</v>
      </c>
      <c r="AK7">
        <v>11.71</v>
      </c>
      <c r="AL7">
        <v>278.8</v>
      </c>
      <c r="AM7">
        <v>33.331699999999998</v>
      </c>
      <c r="AN7">
        <v>13.3</v>
      </c>
      <c r="AO7">
        <v>6.7</v>
      </c>
      <c r="AP7">
        <v>20</v>
      </c>
      <c r="AQ7">
        <v>0</v>
      </c>
      <c r="AR7">
        <v>13.3</v>
      </c>
      <c r="AS7">
        <v>2.2333333333333333E-3</v>
      </c>
      <c r="AT7">
        <v>6.6666666666666671E-3</v>
      </c>
      <c r="AU7">
        <v>0</v>
      </c>
      <c r="AV7">
        <v>4.4333333333333334E-3</v>
      </c>
      <c r="AW7">
        <v>34.4</v>
      </c>
      <c r="AX7">
        <v>0</v>
      </c>
      <c r="AY7">
        <v>46.9</v>
      </c>
      <c r="AZ7">
        <f t="shared" si="0"/>
        <v>140</v>
      </c>
      <c r="BA7">
        <f t="shared" si="1"/>
        <v>0</v>
      </c>
      <c r="BB7" s="9">
        <v>23.466666666666665</v>
      </c>
      <c r="BC7" s="10">
        <v>27.594000000000001</v>
      </c>
      <c r="BD7" s="10">
        <v>-19.451000000000001</v>
      </c>
      <c r="BE7" s="10">
        <v>370.04399999999998</v>
      </c>
      <c r="BF7" s="11">
        <v>-1.7682727272727273E-3</v>
      </c>
      <c r="BG7" s="11">
        <v>-2.4313749999999999E-3</v>
      </c>
      <c r="BH7" s="12">
        <v>2.5085454545454547E-3</v>
      </c>
      <c r="BI7" s="12">
        <v>9.1979999999999996E-3</v>
      </c>
      <c r="BJ7">
        <v>11000</v>
      </c>
      <c r="BK7">
        <v>3000</v>
      </c>
      <c r="BL7">
        <v>8000</v>
      </c>
      <c r="BM7">
        <v>2.6666666666666665</v>
      </c>
      <c r="BN7">
        <v>3</v>
      </c>
      <c r="BO7">
        <v>-5</v>
      </c>
      <c r="BP7">
        <v>2</v>
      </c>
      <c r="BQ7">
        <v>40</v>
      </c>
      <c r="BR7">
        <v>0</v>
      </c>
      <c r="BS7" s="13"/>
      <c r="BT7">
        <v>52.972969999999997</v>
      </c>
      <c r="BU7" s="14">
        <v>39.941074999999998</v>
      </c>
    </row>
    <row r="8" spans="1:73" ht="15" thickBot="1" x14ac:dyDescent="0.35">
      <c r="A8" t="s">
        <v>72</v>
      </c>
      <c r="B8" s="48"/>
      <c r="C8">
        <v>0</v>
      </c>
      <c r="D8">
        <v>1202.5999999999999</v>
      </c>
      <c r="E8">
        <v>5</v>
      </c>
      <c r="F8">
        <v>12</v>
      </c>
      <c r="G8">
        <v>7</v>
      </c>
      <c r="H8">
        <v>5.8206733687562887E-3</v>
      </c>
      <c r="I8">
        <v>0.79</v>
      </c>
      <c r="J8">
        <v>278.8</v>
      </c>
      <c r="K8">
        <v>127.97</v>
      </c>
      <c r="L8">
        <v>327.14</v>
      </c>
      <c r="M8">
        <v>196</v>
      </c>
      <c r="N8">
        <v>85</v>
      </c>
      <c r="O8">
        <v>12</v>
      </c>
      <c r="P8">
        <v>15</v>
      </c>
      <c r="Q8">
        <v>1</v>
      </c>
      <c r="R8">
        <v>0</v>
      </c>
      <c r="S8">
        <v>1</v>
      </c>
      <c r="T8" s="8">
        <v>-2.4</v>
      </c>
      <c r="U8">
        <v>11.83</v>
      </c>
      <c r="V8">
        <v>3.64</v>
      </c>
      <c r="W8">
        <v>1.4</v>
      </c>
      <c r="X8">
        <v>3.6379999999999999</v>
      </c>
      <c r="Y8">
        <v>58.377000000000002</v>
      </c>
      <c r="Z8">
        <v>2330</v>
      </c>
      <c r="AA8">
        <v>0</v>
      </c>
      <c r="AB8">
        <v>2.7E-2</v>
      </c>
      <c r="AC8">
        <v>-5.0999999999999996</v>
      </c>
      <c r="AD8">
        <v>1218.56</v>
      </c>
      <c r="AE8">
        <v>2038.91</v>
      </c>
      <c r="AF8">
        <v>1386.56</v>
      </c>
      <c r="AG8">
        <v>278.8</v>
      </c>
      <c r="AH8">
        <v>148.81</v>
      </c>
      <c r="AI8">
        <v>259.61</v>
      </c>
      <c r="AJ8">
        <v>9.4499999999999993</v>
      </c>
      <c r="AK8">
        <v>11.71</v>
      </c>
      <c r="AL8">
        <v>278.8</v>
      </c>
      <c r="AM8">
        <v>33.331699999999998</v>
      </c>
      <c r="AN8">
        <v>11.7</v>
      </c>
      <c r="AO8">
        <v>10.4</v>
      </c>
      <c r="AP8">
        <v>21.7</v>
      </c>
      <c r="AQ8">
        <v>0</v>
      </c>
      <c r="AR8">
        <v>11.7</v>
      </c>
      <c r="AS8">
        <v>3.3333333333333301E-3</v>
      </c>
      <c r="AT8">
        <v>7.2333333333333329E-3</v>
      </c>
      <c r="AU8">
        <v>0</v>
      </c>
      <c r="AV8">
        <v>3.8999999999999998E-3</v>
      </c>
      <c r="AW8">
        <v>30.3</v>
      </c>
      <c r="AX8">
        <v>0</v>
      </c>
      <c r="AY8">
        <v>72.8</v>
      </c>
      <c r="AZ8">
        <f t="shared" si="0"/>
        <v>151.9</v>
      </c>
      <c r="BA8">
        <f t="shared" si="1"/>
        <v>0</v>
      </c>
      <c r="BB8" s="9">
        <v>25.28</v>
      </c>
      <c r="BC8" s="10">
        <v>24.733000000000001</v>
      </c>
      <c r="BD8" s="10">
        <v>-19.451000000000001</v>
      </c>
      <c r="BE8" s="10">
        <v>370.04399999999998</v>
      </c>
      <c r="BF8" s="11">
        <v>-1.7682727272727273E-3</v>
      </c>
      <c r="BG8" s="11">
        <v>-2.4313749999999999E-3</v>
      </c>
      <c r="BH8" s="12">
        <v>2.2484545454545457E-3</v>
      </c>
      <c r="BI8" s="12">
        <v>8.2443333333333327E-3</v>
      </c>
      <c r="BJ8">
        <v>11000</v>
      </c>
      <c r="BK8">
        <v>3000</v>
      </c>
      <c r="BL8">
        <v>8000</v>
      </c>
      <c r="BM8">
        <v>2.6666666666666665</v>
      </c>
      <c r="BN8">
        <v>3</v>
      </c>
      <c r="BO8">
        <v>-5</v>
      </c>
      <c r="BP8">
        <v>2</v>
      </c>
      <c r="BQ8">
        <v>43.3</v>
      </c>
      <c r="BR8">
        <v>0</v>
      </c>
      <c r="BS8" s="13"/>
      <c r="BT8">
        <v>44.518160000000002</v>
      </c>
      <c r="BU8" s="14">
        <v>31.550850109999999</v>
      </c>
    </row>
    <row r="9" spans="1:73" ht="15" thickBot="1" x14ac:dyDescent="0.35">
      <c r="A9" t="s">
        <v>73</v>
      </c>
      <c r="B9" s="48"/>
      <c r="C9">
        <v>0</v>
      </c>
      <c r="D9">
        <v>1202.5999999999999</v>
      </c>
      <c r="E9">
        <v>5</v>
      </c>
      <c r="F9">
        <v>12</v>
      </c>
      <c r="G9">
        <v>7</v>
      </c>
      <c r="H9">
        <v>5.8206733687562887E-3</v>
      </c>
      <c r="I9">
        <v>0.79</v>
      </c>
      <c r="J9">
        <v>278.8</v>
      </c>
      <c r="K9">
        <v>127.97</v>
      </c>
      <c r="L9">
        <v>327.14</v>
      </c>
      <c r="M9">
        <v>196</v>
      </c>
      <c r="N9">
        <v>85</v>
      </c>
      <c r="O9">
        <v>12</v>
      </c>
      <c r="P9">
        <v>15</v>
      </c>
      <c r="Q9">
        <v>1</v>
      </c>
      <c r="R9">
        <v>0</v>
      </c>
      <c r="S9">
        <v>1</v>
      </c>
      <c r="T9" s="8">
        <v>-2.4</v>
      </c>
      <c r="U9">
        <v>11.83</v>
      </c>
      <c r="V9">
        <v>3.64</v>
      </c>
      <c r="W9">
        <v>1.4</v>
      </c>
      <c r="X9">
        <v>3.6379999999999999</v>
      </c>
      <c r="Y9">
        <v>58.377000000000002</v>
      </c>
      <c r="Z9">
        <v>2330</v>
      </c>
      <c r="AA9">
        <v>0</v>
      </c>
      <c r="AB9">
        <v>2.7E-2</v>
      </c>
      <c r="AC9">
        <v>-5.0999999999999996</v>
      </c>
      <c r="AD9">
        <v>1218.56</v>
      </c>
      <c r="AE9">
        <v>2038.91</v>
      </c>
      <c r="AF9">
        <v>1386.56</v>
      </c>
      <c r="AG9">
        <v>278.8</v>
      </c>
      <c r="AH9">
        <v>148.81</v>
      </c>
      <c r="AI9">
        <v>259.61</v>
      </c>
      <c r="AJ9">
        <v>9.4499999999999993</v>
      </c>
      <c r="AK9">
        <v>11.71</v>
      </c>
      <c r="AL9">
        <v>278.8</v>
      </c>
      <c r="AM9">
        <v>33.331699999999998</v>
      </c>
      <c r="AN9">
        <v>10</v>
      </c>
      <c r="AO9">
        <v>14.6</v>
      </c>
      <c r="AP9">
        <v>23.3</v>
      </c>
      <c r="AQ9">
        <v>0</v>
      </c>
      <c r="AR9">
        <v>10</v>
      </c>
      <c r="AS9">
        <v>4.4333333333333334E-3</v>
      </c>
      <c r="AT9">
        <v>7.7666666666666665E-3</v>
      </c>
      <c r="AU9">
        <v>0</v>
      </c>
      <c r="AV9">
        <v>3.3333333333333335E-3</v>
      </c>
      <c r="AW9">
        <v>26</v>
      </c>
      <c r="AX9">
        <v>0</v>
      </c>
      <c r="AY9">
        <v>102.2</v>
      </c>
      <c r="AZ9">
        <f t="shared" si="0"/>
        <v>163.1</v>
      </c>
      <c r="BA9">
        <f t="shared" si="1"/>
        <v>0</v>
      </c>
      <c r="BB9" s="9">
        <v>26.986666666666668</v>
      </c>
      <c r="BC9" s="10">
        <v>19.760000000000002</v>
      </c>
      <c r="BD9" s="10">
        <v>-19.451000000000001</v>
      </c>
      <c r="BE9" s="10">
        <v>370.04399999999998</v>
      </c>
      <c r="BF9" s="11">
        <v>-1.7682727272727273E-3</v>
      </c>
      <c r="BG9" s="11">
        <v>-2.4313749999999999E-3</v>
      </c>
      <c r="BH9" s="12">
        <v>1.7963636363636365E-3</v>
      </c>
      <c r="BI9" s="12">
        <v>6.5866666666666669E-3</v>
      </c>
      <c r="BJ9">
        <v>11000</v>
      </c>
      <c r="BK9">
        <v>3000</v>
      </c>
      <c r="BL9">
        <v>8000</v>
      </c>
      <c r="BM9">
        <v>2.6666666666666665</v>
      </c>
      <c r="BN9">
        <v>3</v>
      </c>
      <c r="BO9">
        <v>-5</v>
      </c>
      <c r="BP9">
        <v>2</v>
      </c>
      <c r="BQ9">
        <v>46.6</v>
      </c>
      <c r="BR9">
        <v>0</v>
      </c>
      <c r="BS9" s="13"/>
      <c r="BT9">
        <v>77.455380000000005</v>
      </c>
      <c r="BU9" s="14">
        <v>45.035064429999998</v>
      </c>
    </row>
    <row r="10" spans="1:73" ht="15" thickBot="1" x14ac:dyDescent="0.35">
      <c r="A10" t="s">
        <v>74</v>
      </c>
      <c r="B10" s="48"/>
      <c r="C10">
        <v>0</v>
      </c>
      <c r="D10">
        <v>1202.5999999999999</v>
      </c>
      <c r="E10">
        <v>5</v>
      </c>
      <c r="F10">
        <v>12</v>
      </c>
      <c r="G10">
        <v>7</v>
      </c>
      <c r="H10">
        <v>5.8206733687562887E-3</v>
      </c>
      <c r="I10">
        <v>0.79</v>
      </c>
      <c r="J10">
        <v>278.8</v>
      </c>
      <c r="K10">
        <v>127.97</v>
      </c>
      <c r="L10">
        <v>327.14</v>
      </c>
      <c r="M10">
        <v>196</v>
      </c>
      <c r="N10">
        <v>85</v>
      </c>
      <c r="O10">
        <v>12</v>
      </c>
      <c r="P10">
        <v>15</v>
      </c>
      <c r="Q10">
        <v>1</v>
      </c>
      <c r="R10">
        <v>0</v>
      </c>
      <c r="S10">
        <v>1</v>
      </c>
      <c r="T10" s="8">
        <v>-2.4</v>
      </c>
      <c r="U10">
        <v>11.83</v>
      </c>
      <c r="V10">
        <v>3.64</v>
      </c>
      <c r="W10">
        <v>1.4</v>
      </c>
      <c r="X10">
        <v>3.6379999999999999</v>
      </c>
      <c r="Y10">
        <v>58.377000000000002</v>
      </c>
      <c r="Z10">
        <v>2330</v>
      </c>
      <c r="AA10">
        <v>0</v>
      </c>
      <c r="AB10">
        <v>2.7E-2</v>
      </c>
      <c r="AC10">
        <v>-5.0999999999999996</v>
      </c>
      <c r="AD10">
        <v>1218.56</v>
      </c>
      <c r="AE10">
        <v>2038.91</v>
      </c>
      <c r="AF10">
        <v>1386.56</v>
      </c>
      <c r="AG10">
        <v>278.8</v>
      </c>
      <c r="AH10">
        <v>148.81</v>
      </c>
      <c r="AI10">
        <v>259.61</v>
      </c>
      <c r="AJ10">
        <v>9.4499999999999993</v>
      </c>
      <c r="AK10">
        <v>11.71</v>
      </c>
      <c r="AL10">
        <v>278.8</v>
      </c>
      <c r="AM10">
        <v>33.331699999999998</v>
      </c>
      <c r="AN10">
        <v>8.3000000000000007</v>
      </c>
      <c r="AO10">
        <v>17.7</v>
      </c>
      <c r="AP10">
        <v>25</v>
      </c>
      <c r="AQ10">
        <v>0</v>
      </c>
      <c r="AR10">
        <v>8.3000000000000007</v>
      </c>
      <c r="AS10">
        <v>5.5666666666666668E-3</v>
      </c>
      <c r="AT10">
        <v>8.3333333333333332E-3</v>
      </c>
      <c r="AU10">
        <v>0</v>
      </c>
      <c r="AV10">
        <v>2.7666666666666668E-3</v>
      </c>
      <c r="AW10">
        <v>21.7</v>
      </c>
      <c r="AX10">
        <v>0</v>
      </c>
      <c r="AY10">
        <v>123.89999999999999</v>
      </c>
      <c r="AZ10">
        <f t="shared" si="0"/>
        <v>175</v>
      </c>
      <c r="BA10">
        <f t="shared" si="1"/>
        <v>0</v>
      </c>
      <c r="BB10" s="9">
        <v>28.8</v>
      </c>
      <c r="BC10" s="10">
        <v>14.548999999999999</v>
      </c>
      <c r="BD10" s="10">
        <v>-19.451000000000001</v>
      </c>
      <c r="BE10" s="10">
        <v>370.04399999999998</v>
      </c>
      <c r="BF10" s="11">
        <v>-1.7682727272727273E-3</v>
      </c>
      <c r="BG10" s="11">
        <v>-2.4313749999999999E-3</v>
      </c>
      <c r="BH10" s="12">
        <v>1.3226363636363635E-3</v>
      </c>
      <c r="BI10" s="12">
        <v>4.8496666666666662E-3</v>
      </c>
      <c r="BJ10">
        <v>11000</v>
      </c>
      <c r="BK10">
        <v>3000</v>
      </c>
      <c r="BL10">
        <v>8000</v>
      </c>
      <c r="BM10">
        <v>2.6666666666666665</v>
      </c>
      <c r="BN10">
        <v>3</v>
      </c>
      <c r="BO10">
        <v>-5</v>
      </c>
      <c r="BP10">
        <v>2</v>
      </c>
      <c r="BQ10">
        <v>50</v>
      </c>
      <c r="BR10">
        <v>0</v>
      </c>
      <c r="BS10" s="13"/>
      <c r="BT10">
        <v>71.854860000000002</v>
      </c>
      <c r="BU10" s="14">
        <v>43.766917849999999</v>
      </c>
    </row>
    <row r="11" spans="1:73" ht="15" thickBot="1" x14ac:dyDescent="0.35">
      <c r="A11" t="s">
        <v>75</v>
      </c>
      <c r="B11" s="48"/>
      <c r="C11">
        <v>0</v>
      </c>
      <c r="D11">
        <v>1202.5999999999999</v>
      </c>
      <c r="E11">
        <v>5</v>
      </c>
      <c r="F11">
        <v>12</v>
      </c>
      <c r="G11">
        <v>7</v>
      </c>
      <c r="H11">
        <v>5.8206733687562887E-3</v>
      </c>
      <c r="I11">
        <v>0.79</v>
      </c>
      <c r="J11">
        <v>278.8</v>
      </c>
      <c r="K11">
        <v>127.97</v>
      </c>
      <c r="L11">
        <v>327.14</v>
      </c>
      <c r="M11">
        <v>196</v>
      </c>
      <c r="N11">
        <v>85</v>
      </c>
      <c r="O11">
        <v>12</v>
      </c>
      <c r="P11">
        <v>15</v>
      </c>
      <c r="Q11">
        <v>1</v>
      </c>
      <c r="R11">
        <v>0</v>
      </c>
      <c r="S11">
        <v>1</v>
      </c>
      <c r="T11" s="8">
        <v>-2.4</v>
      </c>
      <c r="U11">
        <v>11.83</v>
      </c>
      <c r="V11">
        <v>3.64</v>
      </c>
      <c r="W11">
        <v>1.4</v>
      </c>
      <c r="X11">
        <v>3.6379999999999999</v>
      </c>
      <c r="Y11">
        <v>58.377000000000002</v>
      </c>
      <c r="Z11">
        <v>2330</v>
      </c>
      <c r="AA11">
        <v>0</v>
      </c>
      <c r="AB11">
        <v>2.7E-2</v>
      </c>
      <c r="AC11">
        <v>-5.0999999999999996</v>
      </c>
      <c r="AD11">
        <v>1218.56</v>
      </c>
      <c r="AE11">
        <v>2038.91</v>
      </c>
      <c r="AF11">
        <v>1386.56</v>
      </c>
      <c r="AG11">
        <v>278.8</v>
      </c>
      <c r="AH11">
        <v>148.81</v>
      </c>
      <c r="AI11">
        <v>259.61</v>
      </c>
      <c r="AJ11">
        <v>9.4499999999999993</v>
      </c>
      <c r="AK11">
        <v>11.71</v>
      </c>
      <c r="AL11">
        <v>278.8</v>
      </c>
      <c r="AM11">
        <v>33.331699999999998</v>
      </c>
      <c r="AN11">
        <v>6.7</v>
      </c>
      <c r="AO11">
        <v>19</v>
      </c>
      <c r="AP11">
        <v>26.7</v>
      </c>
      <c r="AQ11">
        <v>0</v>
      </c>
      <c r="AR11">
        <v>6.7</v>
      </c>
      <c r="AS11">
        <v>6.6666666666666671E-3</v>
      </c>
      <c r="AT11">
        <v>8.8999999999999999E-3</v>
      </c>
      <c r="AU11">
        <v>0</v>
      </c>
      <c r="AV11">
        <v>2.2333333333333333E-3</v>
      </c>
      <c r="AW11">
        <v>17.3</v>
      </c>
      <c r="AX11">
        <v>0</v>
      </c>
      <c r="AY11">
        <v>133</v>
      </c>
      <c r="AZ11">
        <f t="shared" si="0"/>
        <v>186.9</v>
      </c>
      <c r="BA11">
        <f t="shared" si="1"/>
        <v>0</v>
      </c>
      <c r="BB11" s="9">
        <v>30.613333333333333</v>
      </c>
      <c r="BC11" s="10">
        <v>11.375</v>
      </c>
      <c r="BD11" s="10">
        <v>-19.451000000000001</v>
      </c>
      <c r="BE11" s="10">
        <v>370.04399999999998</v>
      </c>
      <c r="BF11" s="11">
        <v>-1.7682727272727273E-3</v>
      </c>
      <c r="BG11" s="11">
        <v>-2.4313749999999999E-3</v>
      </c>
      <c r="BH11" s="12">
        <v>1.034090909090909E-3</v>
      </c>
      <c r="BI11" s="12">
        <v>3.7916666666666667E-3</v>
      </c>
      <c r="BJ11">
        <v>11000</v>
      </c>
      <c r="BK11">
        <v>3000</v>
      </c>
      <c r="BL11">
        <v>8000</v>
      </c>
      <c r="BM11">
        <v>2.6666666666666665</v>
      </c>
      <c r="BN11">
        <v>3</v>
      </c>
      <c r="BO11">
        <v>-5</v>
      </c>
      <c r="BP11">
        <v>2</v>
      </c>
      <c r="BQ11">
        <v>53.4</v>
      </c>
      <c r="BR11">
        <v>0</v>
      </c>
      <c r="BS11" s="13"/>
      <c r="BT11">
        <v>79.332350000000005</v>
      </c>
      <c r="BU11" s="14">
        <v>53.930227860000002</v>
      </c>
    </row>
    <row r="12" spans="1:73" ht="15" thickBot="1" x14ac:dyDescent="0.35">
      <c r="A12" t="s">
        <v>76</v>
      </c>
      <c r="B12" s="48"/>
      <c r="C12">
        <v>0</v>
      </c>
      <c r="D12">
        <v>1202.5999999999999</v>
      </c>
      <c r="E12">
        <v>5</v>
      </c>
      <c r="F12">
        <v>12</v>
      </c>
      <c r="G12">
        <v>7</v>
      </c>
      <c r="H12">
        <v>5.8206733687562887E-3</v>
      </c>
      <c r="I12">
        <v>0.79</v>
      </c>
      <c r="J12">
        <v>278.8</v>
      </c>
      <c r="K12">
        <v>127.97</v>
      </c>
      <c r="L12">
        <v>327.14</v>
      </c>
      <c r="M12">
        <v>196</v>
      </c>
      <c r="N12">
        <v>85</v>
      </c>
      <c r="O12">
        <v>12</v>
      </c>
      <c r="P12">
        <v>15</v>
      </c>
      <c r="Q12">
        <v>1</v>
      </c>
      <c r="R12">
        <v>0</v>
      </c>
      <c r="S12">
        <v>1</v>
      </c>
      <c r="T12" s="8">
        <v>-2.4</v>
      </c>
      <c r="U12">
        <v>11.83</v>
      </c>
      <c r="V12">
        <v>3.64</v>
      </c>
      <c r="W12">
        <v>1.4</v>
      </c>
      <c r="X12">
        <v>3.6379999999999999</v>
      </c>
      <c r="Y12">
        <v>58.377000000000002</v>
      </c>
      <c r="Z12">
        <v>2330</v>
      </c>
      <c r="AA12">
        <v>0</v>
      </c>
      <c r="AB12">
        <v>2.7E-2</v>
      </c>
      <c r="AC12">
        <v>-5.0999999999999996</v>
      </c>
      <c r="AD12">
        <v>1218.56</v>
      </c>
      <c r="AE12">
        <v>2038.91</v>
      </c>
      <c r="AF12">
        <v>1386.56</v>
      </c>
      <c r="AG12">
        <v>278.8</v>
      </c>
      <c r="AH12">
        <v>148.81</v>
      </c>
      <c r="AI12">
        <v>259.61</v>
      </c>
      <c r="AJ12">
        <v>9.4499999999999993</v>
      </c>
      <c r="AK12">
        <v>11.71</v>
      </c>
      <c r="AL12">
        <v>278.8</v>
      </c>
      <c r="AM12">
        <v>33.331699999999998</v>
      </c>
      <c r="AN12">
        <v>5</v>
      </c>
      <c r="AO12">
        <v>20.399999999999999</v>
      </c>
      <c r="AP12">
        <v>28.3</v>
      </c>
      <c r="AQ12">
        <v>0</v>
      </c>
      <c r="AR12">
        <v>5</v>
      </c>
      <c r="AS12">
        <v>7.7666666666666665E-3</v>
      </c>
      <c r="AT12">
        <v>9.4333333333333335E-3</v>
      </c>
      <c r="AU12">
        <v>0</v>
      </c>
      <c r="AV12">
        <v>1.6666666666666668E-3</v>
      </c>
      <c r="AW12">
        <v>13</v>
      </c>
      <c r="AX12">
        <v>0</v>
      </c>
      <c r="AY12">
        <v>142.80000000000001</v>
      </c>
      <c r="AZ12">
        <f t="shared" si="0"/>
        <v>198.1</v>
      </c>
      <c r="BA12">
        <f t="shared" si="1"/>
        <v>0</v>
      </c>
      <c r="BB12" s="9">
        <v>32.32</v>
      </c>
      <c r="BC12" s="10">
        <v>6.4020000000000001</v>
      </c>
      <c r="BD12" s="10">
        <v>-19.451000000000001</v>
      </c>
      <c r="BE12" s="10">
        <v>370.04399999999998</v>
      </c>
      <c r="BF12" s="11">
        <v>-1.7682727272727273E-3</v>
      </c>
      <c r="BG12" s="11">
        <v>-2.4313749999999999E-3</v>
      </c>
      <c r="BH12" s="12">
        <v>5.8200000000000005E-4</v>
      </c>
      <c r="BI12" s="12">
        <v>2.134E-3</v>
      </c>
      <c r="BJ12">
        <v>11000</v>
      </c>
      <c r="BK12">
        <v>3000</v>
      </c>
      <c r="BL12">
        <v>8000</v>
      </c>
      <c r="BM12">
        <v>2.6666666666666665</v>
      </c>
      <c r="BN12">
        <v>3</v>
      </c>
      <c r="BO12">
        <v>-5</v>
      </c>
      <c r="BP12">
        <v>2</v>
      </c>
      <c r="BQ12">
        <v>56.6</v>
      </c>
      <c r="BR12">
        <v>0</v>
      </c>
      <c r="BS12" s="13"/>
      <c r="BT12">
        <v>83.254980000000003</v>
      </c>
      <c r="BU12" s="14">
        <v>57.286963800000002</v>
      </c>
    </row>
    <row r="13" spans="1:73" ht="15" thickBot="1" x14ac:dyDescent="0.35">
      <c r="A13" t="s">
        <v>77</v>
      </c>
      <c r="B13" s="48"/>
      <c r="C13">
        <v>0</v>
      </c>
      <c r="D13">
        <v>1202.5999999999999</v>
      </c>
      <c r="E13">
        <v>5</v>
      </c>
      <c r="F13">
        <v>12</v>
      </c>
      <c r="G13">
        <v>7</v>
      </c>
      <c r="H13">
        <v>5.8206733687562887E-3</v>
      </c>
      <c r="I13">
        <v>0.79</v>
      </c>
      <c r="J13">
        <v>278.8</v>
      </c>
      <c r="K13">
        <v>127.97</v>
      </c>
      <c r="L13">
        <v>327.14</v>
      </c>
      <c r="M13">
        <v>196</v>
      </c>
      <c r="N13">
        <v>85</v>
      </c>
      <c r="O13">
        <v>12</v>
      </c>
      <c r="P13">
        <v>15</v>
      </c>
      <c r="Q13">
        <v>1</v>
      </c>
      <c r="R13">
        <v>0</v>
      </c>
      <c r="S13">
        <v>1</v>
      </c>
      <c r="T13" s="8">
        <v>-2.4</v>
      </c>
      <c r="U13">
        <v>11.83</v>
      </c>
      <c r="V13">
        <v>3.64</v>
      </c>
      <c r="W13">
        <v>1.4</v>
      </c>
      <c r="X13">
        <v>3.6379999999999999</v>
      </c>
      <c r="Y13">
        <v>58.377000000000002</v>
      </c>
      <c r="Z13">
        <v>2330</v>
      </c>
      <c r="AA13">
        <v>0</v>
      </c>
      <c r="AB13">
        <v>2.7E-2</v>
      </c>
      <c r="AC13">
        <v>-5.0999999999999996</v>
      </c>
      <c r="AD13">
        <v>1218.56</v>
      </c>
      <c r="AE13">
        <v>2038.91</v>
      </c>
      <c r="AF13">
        <v>1386.56</v>
      </c>
      <c r="AG13">
        <v>278.8</v>
      </c>
      <c r="AH13">
        <v>148.81</v>
      </c>
      <c r="AI13">
        <v>259.61</v>
      </c>
      <c r="AJ13">
        <v>9.4499999999999993</v>
      </c>
      <c r="AK13">
        <v>11.71</v>
      </c>
      <c r="AL13">
        <v>278.8</v>
      </c>
      <c r="AM13">
        <v>33.331699999999998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f t="shared" si="0"/>
        <v>0</v>
      </c>
      <c r="BA13">
        <f t="shared" si="1"/>
        <v>0</v>
      </c>
      <c r="BB13" s="9">
        <v>44.8</v>
      </c>
      <c r="BC13" s="10">
        <v>36.982999999999997</v>
      </c>
      <c r="BD13" s="10">
        <v>-19.451000000000001</v>
      </c>
      <c r="BE13" s="10">
        <v>370.04399999999998</v>
      </c>
      <c r="BF13" s="11">
        <v>-1.7682727272727273E-3</v>
      </c>
      <c r="BG13" s="11">
        <v>-2.4313749999999999E-3</v>
      </c>
      <c r="BH13" s="12">
        <v>3.3620909090909088E-3</v>
      </c>
      <c r="BI13" s="12">
        <v>1.2327666666666666E-2</v>
      </c>
      <c r="BJ13">
        <v>11000</v>
      </c>
      <c r="BK13">
        <v>3000</v>
      </c>
      <c r="BL13">
        <v>8000</v>
      </c>
      <c r="BM13">
        <v>2.6666666666666665</v>
      </c>
      <c r="BN13">
        <v>3</v>
      </c>
      <c r="BO13">
        <v>-45</v>
      </c>
      <c r="BP13">
        <v>2</v>
      </c>
      <c r="BQ13">
        <v>79.7</v>
      </c>
      <c r="BR13">
        <v>0</v>
      </c>
      <c r="BS13" s="15"/>
      <c r="BT13" s="14">
        <v>57.169699999999999</v>
      </c>
      <c r="BU13" s="14">
        <v>41.214201209999999</v>
      </c>
    </row>
    <row r="14" spans="1:73" ht="15" thickBot="1" x14ac:dyDescent="0.35">
      <c r="A14" t="s">
        <v>78</v>
      </c>
      <c r="B14" s="48"/>
      <c r="C14">
        <v>0</v>
      </c>
      <c r="D14">
        <v>1202.5999999999999</v>
      </c>
      <c r="E14">
        <v>5</v>
      </c>
      <c r="F14">
        <v>12</v>
      </c>
      <c r="G14">
        <v>7</v>
      </c>
      <c r="H14">
        <v>5.8206733687562887E-3</v>
      </c>
      <c r="I14">
        <v>0.79</v>
      </c>
      <c r="J14">
        <v>278.8</v>
      </c>
      <c r="K14">
        <v>127.97</v>
      </c>
      <c r="L14">
        <v>327.14</v>
      </c>
      <c r="M14">
        <v>196</v>
      </c>
      <c r="N14">
        <v>85</v>
      </c>
      <c r="O14">
        <v>12</v>
      </c>
      <c r="P14">
        <v>15</v>
      </c>
      <c r="Q14">
        <v>1</v>
      </c>
      <c r="R14">
        <v>0</v>
      </c>
      <c r="S14">
        <v>1</v>
      </c>
      <c r="T14" s="8">
        <v>-2.4</v>
      </c>
      <c r="U14">
        <v>11.83</v>
      </c>
      <c r="V14">
        <v>3.64</v>
      </c>
      <c r="W14">
        <v>1.4</v>
      </c>
      <c r="X14">
        <v>3.6379999999999999</v>
      </c>
      <c r="Y14">
        <v>58.377000000000002</v>
      </c>
      <c r="Z14">
        <v>2330</v>
      </c>
      <c r="AA14">
        <v>0</v>
      </c>
      <c r="AB14">
        <v>2.7E-2</v>
      </c>
      <c r="AC14">
        <v>-5.0999999999999996</v>
      </c>
      <c r="AD14">
        <v>1218.56</v>
      </c>
      <c r="AE14">
        <v>2038.91</v>
      </c>
      <c r="AF14">
        <v>1386.56</v>
      </c>
      <c r="AG14">
        <v>278.8</v>
      </c>
      <c r="AH14">
        <v>148.81</v>
      </c>
      <c r="AI14">
        <v>259.61</v>
      </c>
      <c r="AJ14">
        <v>9.4499999999999993</v>
      </c>
      <c r="AK14">
        <v>11.71</v>
      </c>
      <c r="AL14">
        <v>278.8</v>
      </c>
      <c r="AM14">
        <v>33.331699999999998</v>
      </c>
      <c r="AN14">
        <v>0</v>
      </c>
      <c r="AO14">
        <v>0</v>
      </c>
      <c r="AP14">
        <v>28</v>
      </c>
      <c r="AQ14">
        <v>0</v>
      </c>
      <c r="AR14">
        <v>28</v>
      </c>
      <c r="AS14">
        <v>0</v>
      </c>
      <c r="AT14">
        <v>2.8E-3</v>
      </c>
      <c r="AU14">
        <v>0</v>
      </c>
      <c r="AV14">
        <v>1.4E-2</v>
      </c>
      <c r="AW14">
        <v>0</v>
      </c>
      <c r="AX14">
        <v>0</v>
      </c>
      <c r="AY14">
        <v>0</v>
      </c>
      <c r="AZ14">
        <f t="shared" si="0"/>
        <v>196</v>
      </c>
      <c r="BA14">
        <f t="shared" si="1"/>
        <v>0</v>
      </c>
      <c r="BB14">
        <v>0</v>
      </c>
      <c r="BC14" s="10">
        <v>5.67</v>
      </c>
      <c r="BD14" s="10">
        <v>-1.5977000000000001</v>
      </c>
      <c r="BE14" s="10">
        <v>21.306999999999999</v>
      </c>
      <c r="BF14" s="11">
        <v>-1.0651333333333334E-4</v>
      </c>
      <c r="BG14" s="11">
        <v>-3.1954000000000005E-4</v>
      </c>
      <c r="BH14" s="12">
        <v>3.7799999999999997E-4</v>
      </c>
      <c r="BI14" s="12">
        <v>5.6700000000000001E-4</v>
      </c>
      <c r="BJ14">
        <v>15000</v>
      </c>
      <c r="BK14">
        <v>10000</v>
      </c>
      <c r="BL14">
        <v>5000</v>
      </c>
      <c r="BM14">
        <v>0.5</v>
      </c>
      <c r="BN14">
        <v>2</v>
      </c>
      <c r="BO14">
        <v>47</v>
      </c>
      <c r="BP14">
        <v>6.5</v>
      </c>
      <c r="BQ14">
        <v>79.099999999999994</v>
      </c>
      <c r="BR14">
        <v>-1</v>
      </c>
      <c r="BS14" s="13"/>
      <c r="BT14" s="14">
        <v>10.88279</v>
      </c>
      <c r="BU14" s="14">
        <v>12.04628802</v>
      </c>
    </row>
    <row r="15" spans="1:73" ht="15" thickBot="1" x14ac:dyDescent="0.35">
      <c r="A15" t="s">
        <v>79</v>
      </c>
      <c r="B15" s="48"/>
      <c r="C15">
        <v>0</v>
      </c>
      <c r="D15">
        <v>1202.5999999999999</v>
      </c>
      <c r="E15">
        <v>5</v>
      </c>
      <c r="F15">
        <v>12</v>
      </c>
      <c r="G15">
        <v>7</v>
      </c>
      <c r="H15">
        <v>5.8206733687562887E-3</v>
      </c>
      <c r="I15">
        <v>0.79</v>
      </c>
      <c r="J15">
        <v>278.8</v>
      </c>
      <c r="K15">
        <v>127.97</v>
      </c>
      <c r="L15">
        <v>327.14</v>
      </c>
      <c r="M15">
        <v>196</v>
      </c>
      <c r="N15">
        <v>85</v>
      </c>
      <c r="O15">
        <v>12</v>
      </c>
      <c r="P15">
        <v>15</v>
      </c>
      <c r="Q15">
        <v>1</v>
      </c>
      <c r="R15">
        <v>0</v>
      </c>
      <c r="S15">
        <v>1</v>
      </c>
      <c r="T15" s="8">
        <v>-2.4</v>
      </c>
      <c r="U15">
        <v>11.83</v>
      </c>
      <c r="V15">
        <v>3.64</v>
      </c>
      <c r="W15">
        <v>1.4</v>
      </c>
      <c r="X15">
        <v>3.6379999999999999</v>
      </c>
      <c r="Y15">
        <v>58.377000000000002</v>
      </c>
      <c r="Z15">
        <v>2330</v>
      </c>
      <c r="AA15">
        <v>0</v>
      </c>
      <c r="AB15">
        <v>2.7E-2</v>
      </c>
      <c r="AC15">
        <v>-5.0999999999999996</v>
      </c>
      <c r="AD15">
        <v>1218.56</v>
      </c>
      <c r="AE15">
        <v>2038.91</v>
      </c>
      <c r="AF15">
        <v>1386.56</v>
      </c>
      <c r="AG15">
        <v>278.8</v>
      </c>
      <c r="AH15">
        <v>148.81</v>
      </c>
      <c r="AI15">
        <v>259.61</v>
      </c>
      <c r="AJ15">
        <v>9.4499999999999993</v>
      </c>
      <c r="AK15">
        <v>11.71</v>
      </c>
      <c r="AL15">
        <v>278.8</v>
      </c>
      <c r="AM15">
        <v>33.331699999999998</v>
      </c>
      <c r="AN15">
        <v>0</v>
      </c>
      <c r="AO15">
        <v>0</v>
      </c>
      <c r="AP15">
        <v>154</v>
      </c>
      <c r="AQ15">
        <v>0</v>
      </c>
      <c r="AR15">
        <v>154</v>
      </c>
      <c r="AS15">
        <v>0</v>
      </c>
      <c r="AT15">
        <v>7.6999999999999999E-2</v>
      </c>
      <c r="AU15">
        <v>0</v>
      </c>
      <c r="AV15">
        <v>1.54E-2</v>
      </c>
      <c r="AW15">
        <v>0</v>
      </c>
      <c r="AX15">
        <v>0</v>
      </c>
      <c r="AY15">
        <v>0</v>
      </c>
      <c r="AZ15">
        <f t="shared" si="0"/>
        <v>1078</v>
      </c>
      <c r="BA15">
        <f t="shared" si="1"/>
        <v>0</v>
      </c>
      <c r="BB15">
        <v>0</v>
      </c>
      <c r="BC15" s="10">
        <v>-25.074999999999999</v>
      </c>
      <c r="BD15" s="10">
        <v>-4.9156999999999993</v>
      </c>
      <c r="BE15" s="10">
        <v>53.896000000000001</v>
      </c>
      <c r="BF15" s="11">
        <v>-1.2289249999999999E-3</v>
      </c>
      <c r="BG15" s="11">
        <v>-2.4578499999999997E-3</v>
      </c>
      <c r="BH15" s="12">
        <v>-6.26875E-3</v>
      </c>
      <c r="BI15" s="12">
        <v>-1.25375E-2</v>
      </c>
      <c r="BJ15">
        <v>4000</v>
      </c>
      <c r="BK15">
        <v>2000</v>
      </c>
      <c r="BL15">
        <v>2000</v>
      </c>
      <c r="BM15">
        <v>1</v>
      </c>
      <c r="BN15">
        <v>2</v>
      </c>
      <c r="BO15">
        <v>55</v>
      </c>
      <c r="BP15">
        <v>6.5</v>
      </c>
      <c r="BQ15">
        <v>88.4</v>
      </c>
      <c r="BR15">
        <v>-1</v>
      </c>
      <c r="BS15" s="13"/>
      <c r="BT15" s="14">
        <v>6.9405000000000001</v>
      </c>
      <c r="BU15" s="14">
        <v>17.21213251</v>
      </c>
    </row>
    <row r="16" spans="1:73" ht="15" thickBot="1" x14ac:dyDescent="0.35">
      <c r="A16" t="s">
        <v>80</v>
      </c>
      <c r="B16" s="48"/>
      <c r="C16">
        <v>0</v>
      </c>
      <c r="D16">
        <v>1202.5999999999999</v>
      </c>
      <c r="E16">
        <v>5</v>
      </c>
      <c r="F16">
        <v>12</v>
      </c>
      <c r="G16">
        <v>7</v>
      </c>
      <c r="H16">
        <v>5.8206733687562887E-3</v>
      </c>
      <c r="I16">
        <v>0.79</v>
      </c>
      <c r="J16">
        <v>278.8</v>
      </c>
      <c r="K16">
        <v>127.97</v>
      </c>
      <c r="L16">
        <v>327.14</v>
      </c>
      <c r="M16">
        <v>196</v>
      </c>
      <c r="N16">
        <v>85</v>
      </c>
      <c r="O16">
        <v>12</v>
      </c>
      <c r="P16">
        <v>15</v>
      </c>
      <c r="Q16">
        <v>1</v>
      </c>
      <c r="R16">
        <v>0</v>
      </c>
      <c r="S16">
        <v>1</v>
      </c>
      <c r="T16" s="8">
        <v>-2.4</v>
      </c>
      <c r="U16">
        <v>11.83</v>
      </c>
      <c r="V16">
        <v>3.64</v>
      </c>
      <c r="W16">
        <v>1.4</v>
      </c>
      <c r="X16">
        <v>3.6379999999999999</v>
      </c>
      <c r="Y16">
        <v>58.377000000000002</v>
      </c>
      <c r="Z16">
        <v>2330</v>
      </c>
      <c r="AA16">
        <v>0</v>
      </c>
      <c r="AB16">
        <v>2.7E-2</v>
      </c>
      <c r="AC16">
        <v>-5.0999999999999996</v>
      </c>
      <c r="AD16">
        <v>1218.56</v>
      </c>
      <c r="AE16">
        <v>2038.91</v>
      </c>
      <c r="AF16">
        <v>1386.56</v>
      </c>
      <c r="AG16">
        <v>278.8</v>
      </c>
      <c r="AH16">
        <v>148.81</v>
      </c>
      <c r="AI16">
        <v>259.61</v>
      </c>
      <c r="AJ16">
        <v>9.4499999999999993</v>
      </c>
      <c r="AK16">
        <v>11.71</v>
      </c>
      <c r="AL16">
        <v>278.8</v>
      </c>
      <c r="AM16">
        <v>33.331699999999998</v>
      </c>
      <c r="AN16">
        <v>0</v>
      </c>
      <c r="AO16">
        <v>0</v>
      </c>
      <c r="AP16">
        <v>65</v>
      </c>
      <c r="AQ16">
        <v>0</v>
      </c>
      <c r="AR16">
        <v>65</v>
      </c>
      <c r="AS16">
        <v>0</v>
      </c>
      <c r="AT16">
        <v>1.6666666666666666E-2</v>
      </c>
      <c r="AU16">
        <v>0</v>
      </c>
      <c r="AV16">
        <v>1.7105263157894738E-2</v>
      </c>
      <c r="AW16">
        <v>0</v>
      </c>
      <c r="AX16">
        <v>0</v>
      </c>
      <c r="AY16">
        <v>0</v>
      </c>
      <c r="AZ16">
        <f t="shared" si="0"/>
        <v>455</v>
      </c>
      <c r="BA16">
        <f t="shared" si="1"/>
        <v>0</v>
      </c>
      <c r="BB16">
        <v>0</v>
      </c>
      <c r="BC16" s="10">
        <v>24.149000000000001</v>
      </c>
      <c r="BD16" s="10">
        <v>-8.8498999999999999</v>
      </c>
      <c r="BE16" s="10">
        <v>21.306999999999999</v>
      </c>
      <c r="BF16" s="11">
        <v>-7.0237301587301585E-4</v>
      </c>
      <c r="BG16" s="11">
        <v>-1.0172298850574712E-3</v>
      </c>
      <c r="BH16" s="12">
        <v>1.9165873015873016E-3</v>
      </c>
      <c r="BI16" s="12">
        <v>6.1920512820512821E-3</v>
      </c>
      <c r="BJ16">
        <v>12600</v>
      </c>
      <c r="BK16">
        <v>3900</v>
      </c>
      <c r="BL16">
        <v>8700</v>
      </c>
      <c r="BM16">
        <v>2.2307692307692308</v>
      </c>
      <c r="BN16">
        <v>3</v>
      </c>
      <c r="BO16">
        <v>-65</v>
      </c>
      <c r="BP16">
        <v>2.67</v>
      </c>
      <c r="BQ16">
        <v>74.099999999999994</v>
      </c>
      <c r="BR16">
        <v>0</v>
      </c>
      <c r="BS16" s="13"/>
      <c r="BT16" s="14">
        <v>26.803429999999999</v>
      </c>
      <c r="BU16" s="14">
        <v>27.07242991</v>
      </c>
    </row>
    <row r="17" spans="1:73" x14ac:dyDescent="0.3">
      <c r="A17" t="s">
        <v>68</v>
      </c>
      <c r="B17" s="48" t="s">
        <v>81</v>
      </c>
      <c r="C17">
        <v>100</v>
      </c>
      <c r="D17">
        <v>202.256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30.03</v>
      </c>
      <c r="L17">
        <v>66.72</v>
      </c>
      <c r="M17">
        <v>26</v>
      </c>
      <c r="N17">
        <v>16</v>
      </c>
      <c r="O17">
        <v>0</v>
      </c>
      <c r="P17">
        <v>0</v>
      </c>
      <c r="Q17">
        <v>4</v>
      </c>
      <c r="R17">
        <v>4</v>
      </c>
      <c r="S17">
        <v>0</v>
      </c>
      <c r="T17">
        <v>-1.3</v>
      </c>
      <c r="U17">
        <v>43</v>
      </c>
      <c r="V17">
        <v>4.28</v>
      </c>
      <c r="W17">
        <v>4.88</v>
      </c>
      <c r="X17">
        <v>4.2839999999999998</v>
      </c>
      <c r="Y17">
        <v>1.512</v>
      </c>
      <c r="Z17">
        <v>217</v>
      </c>
      <c r="AA17">
        <v>0</v>
      </c>
      <c r="AB17">
        <v>0.128</v>
      </c>
      <c r="AC17">
        <v>-6.94</v>
      </c>
      <c r="AD17">
        <v>184.13</v>
      </c>
      <c r="AE17">
        <v>279.08999999999997</v>
      </c>
      <c r="AF17">
        <v>352.25</v>
      </c>
      <c r="AG17">
        <v>0</v>
      </c>
      <c r="AH17">
        <v>28.99</v>
      </c>
      <c r="AI17">
        <v>71.55</v>
      </c>
      <c r="AJ17">
        <v>4.7300000000000004</v>
      </c>
      <c r="AK17">
        <v>5.72</v>
      </c>
      <c r="AL17">
        <v>0</v>
      </c>
      <c r="AM17">
        <v>6.8563999999999998</v>
      </c>
      <c r="AN17">
        <v>16</v>
      </c>
      <c r="AO17">
        <v>0</v>
      </c>
      <c r="AP17">
        <v>16</v>
      </c>
      <c r="AQ17">
        <v>0</v>
      </c>
      <c r="AR17">
        <v>16</v>
      </c>
      <c r="AS17">
        <v>0</v>
      </c>
      <c r="AT17">
        <v>5.3333333333333332E-3</v>
      </c>
      <c r="AU17">
        <v>0</v>
      </c>
      <c r="AV17">
        <v>5.3333333333333332E-3</v>
      </c>
      <c r="AW17">
        <v>43.3</v>
      </c>
      <c r="AX17">
        <v>4330</v>
      </c>
      <c r="AY17">
        <v>0</v>
      </c>
      <c r="AZ17">
        <f t="shared" si="0"/>
        <v>0</v>
      </c>
      <c r="BA17">
        <f t="shared" si="1"/>
        <v>0</v>
      </c>
      <c r="BB17" s="9">
        <v>19.2</v>
      </c>
      <c r="BC17" s="10">
        <v>35.552</v>
      </c>
      <c r="BD17" s="10">
        <v>-19.451000000000001</v>
      </c>
      <c r="BE17" s="10">
        <v>370.04399999999998</v>
      </c>
      <c r="BF17" s="11">
        <v>-1.7682727272727273E-3</v>
      </c>
      <c r="BG17" s="11">
        <v>-2.4313749999999999E-3</v>
      </c>
      <c r="BH17" s="12">
        <v>3.2320000000000001E-3</v>
      </c>
      <c r="BI17" s="12">
        <v>1.1850666666666667E-2</v>
      </c>
      <c r="BJ17">
        <v>11000</v>
      </c>
      <c r="BK17">
        <v>3000</v>
      </c>
      <c r="BL17">
        <v>8000</v>
      </c>
      <c r="BM17">
        <v>2.6666666666666665</v>
      </c>
      <c r="BN17">
        <v>3</v>
      </c>
      <c r="BO17">
        <v>-5</v>
      </c>
      <c r="BP17">
        <v>2</v>
      </c>
      <c r="BQ17">
        <v>32</v>
      </c>
      <c r="BR17">
        <v>0</v>
      </c>
      <c r="BT17">
        <v>1.40516</v>
      </c>
      <c r="BU17" s="14">
        <v>1.4801979999999999</v>
      </c>
    </row>
    <row r="18" spans="1:73" x14ac:dyDescent="0.3">
      <c r="A18" t="s">
        <v>70</v>
      </c>
      <c r="B18" s="48"/>
      <c r="C18">
        <v>100</v>
      </c>
      <c r="D18">
        <v>202.256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30.03</v>
      </c>
      <c r="L18">
        <v>66.72</v>
      </c>
      <c r="M18">
        <v>26</v>
      </c>
      <c r="N18">
        <v>16</v>
      </c>
      <c r="O18">
        <v>0</v>
      </c>
      <c r="P18">
        <v>0</v>
      </c>
      <c r="Q18">
        <v>4</v>
      </c>
      <c r="R18">
        <v>4</v>
      </c>
      <c r="S18">
        <v>0</v>
      </c>
      <c r="T18">
        <v>-1.3</v>
      </c>
      <c r="U18">
        <v>43</v>
      </c>
      <c r="V18">
        <v>4.28</v>
      </c>
      <c r="W18">
        <v>4.88</v>
      </c>
      <c r="X18">
        <v>4.2839999999999998</v>
      </c>
      <c r="Y18">
        <v>1.512</v>
      </c>
      <c r="Z18">
        <v>217</v>
      </c>
      <c r="AA18">
        <v>0</v>
      </c>
      <c r="AB18">
        <v>0.128</v>
      </c>
      <c r="AC18">
        <v>-6.94</v>
      </c>
      <c r="AD18">
        <v>184.13</v>
      </c>
      <c r="AE18">
        <v>279.08999999999997</v>
      </c>
      <c r="AF18">
        <v>352.25</v>
      </c>
      <c r="AG18">
        <v>0</v>
      </c>
      <c r="AH18">
        <v>28.99</v>
      </c>
      <c r="AI18">
        <v>71.55</v>
      </c>
      <c r="AJ18">
        <v>4.7300000000000004</v>
      </c>
      <c r="AK18">
        <v>5.72</v>
      </c>
      <c r="AL18">
        <v>0</v>
      </c>
      <c r="AM18">
        <v>6.8563999999999998</v>
      </c>
      <c r="AN18">
        <v>15</v>
      </c>
      <c r="AO18">
        <v>3.4</v>
      </c>
      <c r="AP18">
        <v>18</v>
      </c>
      <c r="AQ18">
        <v>0</v>
      </c>
      <c r="AR18">
        <v>15</v>
      </c>
      <c r="AS18">
        <v>1E-3</v>
      </c>
      <c r="AT18">
        <v>6.0000000000000001E-3</v>
      </c>
      <c r="AU18">
        <v>0</v>
      </c>
      <c r="AV18">
        <v>5.0000000000000001E-3</v>
      </c>
      <c r="AW18">
        <v>39</v>
      </c>
      <c r="AX18">
        <v>3900</v>
      </c>
      <c r="AY18">
        <v>0</v>
      </c>
      <c r="AZ18">
        <f t="shared" si="0"/>
        <v>0</v>
      </c>
      <c r="BA18">
        <f t="shared" si="1"/>
        <v>0</v>
      </c>
      <c r="BB18" s="9">
        <v>21.333333333333332</v>
      </c>
      <c r="BC18" s="10">
        <v>33.039000000000001</v>
      </c>
      <c r="BD18" s="10">
        <v>-19.451000000000001</v>
      </c>
      <c r="BE18" s="10">
        <v>370.04399999999998</v>
      </c>
      <c r="BF18" s="11">
        <v>-1.7682727272727273E-3</v>
      </c>
      <c r="BG18" s="11">
        <v>-2.4313749999999999E-3</v>
      </c>
      <c r="BH18" s="12">
        <v>3.0035454545454545E-3</v>
      </c>
      <c r="BI18" s="12">
        <v>1.1013E-2</v>
      </c>
      <c r="BJ18">
        <v>11000</v>
      </c>
      <c r="BK18">
        <v>3000</v>
      </c>
      <c r="BL18">
        <v>8000</v>
      </c>
      <c r="BM18">
        <v>2.6666666666666665</v>
      </c>
      <c r="BN18">
        <v>3</v>
      </c>
      <c r="BO18">
        <v>-5</v>
      </c>
      <c r="BP18">
        <v>2</v>
      </c>
      <c r="BQ18">
        <v>36</v>
      </c>
      <c r="BR18">
        <v>0</v>
      </c>
      <c r="BT18">
        <v>0.72836999999999996</v>
      </c>
      <c r="BU18" s="14">
        <v>0.82830300000000001</v>
      </c>
    </row>
    <row r="19" spans="1:73" x14ac:dyDescent="0.3">
      <c r="A19" t="s">
        <v>71</v>
      </c>
      <c r="B19" s="48"/>
      <c r="C19">
        <v>100</v>
      </c>
      <c r="D19">
        <v>202.256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30.03</v>
      </c>
      <c r="L19">
        <v>66.72</v>
      </c>
      <c r="M19">
        <v>26</v>
      </c>
      <c r="N19">
        <v>16</v>
      </c>
      <c r="O19">
        <v>0</v>
      </c>
      <c r="P19">
        <v>0</v>
      </c>
      <c r="Q19">
        <v>4</v>
      </c>
      <c r="R19">
        <v>4</v>
      </c>
      <c r="S19">
        <v>0</v>
      </c>
      <c r="T19">
        <v>-1.3</v>
      </c>
      <c r="U19">
        <v>43</v>
      </c>
      <c r="V19">
        <v>4.28</v>
      </c>
      <c r="W19">
        <v>4.88</v>
      </c>
      <c r="X19">
        <v>4.2839999999999998</v>
      </c>
      <c r="Y19">
        <v>1.512</v>
      </c>
      <c r="Z19">
        <v>217</v>
      </c>
      <c r="AA19">
        <v>0</v>
      </c>
      <c r="AB19">
        <v>0.128</v>
      </c>
      <c r="AC19">
        <v>-6.94</v>
      </c>
      <c r="AD19">
        <v>184.13</v>
      </c>
      <c r="AE19">
        <v>279.08999999999997</v>
      </c>
      <c r="AF19">
        <v>352.25</v>
      </c>
      <c r="AG19">
        <v>0</v>
      </c>
      <c r="AH19">
        <v>28.99</v>
      </c>
      <c r="AI19">
        <v>71.55</v>
      </c>
      <c r="AJ19">
        <v>4.7300000000000004</v>
      </c>
      <c r="AK19">
        <v>5.72</v>
      </c>
      <c r="AL19">
        <v>0</v>
      </c>
      <c r="AM19">
        <v>6.8563999999999998</v>
      </c>
      <c r="AN19">
        <v>13.3</v>
      </c>
      <c r="AO19">
        <v>6.7</v>
      </c>
      <c r="AP19">
        <v>20</v>
      </c>
      <c r="AQ19">
        <v>0</v>
      </c>
      <c r="AR19">
        <v>13.3</v>
      </c>
      <c r="AS19">
        <v>2.2333333333333333E-3</v>
      </c>
      <c r="AT19">
        <v>6.6666666666666671E-3</v>
      </c>
      <c r="AU19">
        <v>0</v>
      </c>
      <c r="AV19">
        <v>4.4333333333333334E-3</v>
      </c>
      <c r="AW19">
        <v>34.4</v>
      </c>
      <c r="AX19">
        <v>3440</v>
      </c>
      <c r="AY19">
        <v>0</v>
      </c>
      <c r="AZ19">
        <f t="shared" si="0"/>
        <v>0</v>
      </c>
      <c r="BA19">
        <f t="shared" si="1"/>
        <v>0</v>
      </c>
      <c r="BB19" s="9">
        <v>23.466666666666665</v>
      </c>
      <c r="BC19" s="10">
        <v>27.594000000000001</v>
      </c>
      <c r="BD19" s="10">
        <v>-19.451000000000001</v>
      </c>
      <c r="BE19" s="10">
        <v>370.04399999999998</v>
      </c>
      <c r="BF19" s="11">
        <v>-1.7682727272727273E-3</v>
      </c>
      <c r="BG19" s="11">
        <v>-2.4313749999999999E-3</v>
      </c>
      <c r="BH19" s="12">
        <v>2.5085454545454547E-3</v>
      </c>
      <c r="BI19" s="12">
        <v>9.1979999999999996E-3</v>
      </c>
      <c r="BJ19">
        <v>11000</v>
      </c>
      <c r="BK19">
        <v>3000</v>
      </c>
      <c r="BL19">
        <v>8000</v>
      </c>
      <c r="BM19">
        <v>2.6666666666666665</v>
      </c>
      <c r="BN19">
        <v>3</v>
      </c>
      <c r="BO19">
        <v>-5</v>
      </c>
      <c r="BP19">
        <v>2</v>
      </c>
      <c r="BQ19">
        <v>40</v>
      </c>
      <c r="BR19">
        <v>0</v>
      </c>
      <c r="BT19">
        <v>0.73102</v>
      </c>
      <c r="BU19" s="14">
        <v>0.80666199999999999</v>
      </c>
    </row>
    <row r="20" spans="1:73" x14ac:dyDescent="0.3">
      <c r="A20" t="s">
        <v>72</v>
      </c>
      <c r="B20" s="48"/>
      <c r="C20">
        <v>100</v>
      </c>
      <c r="D20">
        <v>202.256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30.03</v>
      </c>
      <c r="L20">
        <v>66.72</v>
      </c>
      <c r="M20">
        <v>26</v>
      </c>
      <c r="N20">
        <v>16</v>
      </c>
      <c r="O20">
        <v>0</v>
      </c>
      <c r="P20">
        <v>0</v>
      </c>
      <c r="Q20">
        <v>4</v>
      </c>
      <c r="R20">
        <v>4</v>
      </c>
      <c r="S20">
        <v>0</v>
      </c>
      <c r="T20">
        <v>-1.3</v>
      </c>
      <c r="U20">
        <v>43</v>
      </c>
      <c r="V20">
        <v>4.28</v>
      </c>
      <c r="W20">
        <v>4.88</v>
      </c>
      <c r="X20">
        <v>4.2839999999999998</v>
      </c>
      <c r="Y20">
        <v>1.512</v>
      </c>
      <c r="Z20">
        <v>217</v>
      </c>
      <c r="AA20">
        <v>0</v>
      </c>
      <c r="AB20">
        <v>0.128</v>
      </c>
      <c r="AC20">
        <v>-6.94</v>
      </c>
      <c r="AD20">
        <v>184.13</v>
      </c>
      <c r="AE20">
        <v>279.08999999999997</v>
      </c>
      <c r="AF20">
        <v>352.25</v>
      </c>
      <c r="AG20">
        <v>0</v>
      </c>
      <c r="AH20">
        <v>28.99</v>
      </c>
      <c r="AI20">
        <v>71.55</v>
      </c>
      <c r="AJ20">
        <v>4.7300000000000004</v>
      </c>
      <c r="AK20">
        <v>5.72</v>
      </c>
      <c r="AL20">
        <v>0</v>
      </c>
      <c r="AM20">
        <v>6.8563999999999998</v>
      </c>
      <c r="AN20">
        <v>11.7</v>
      </c>
      <c r="AO20">
        <v>10.4</v>
      </c>
      <c r="AP20">
        <v>21.7</v>
      </c>
      <c r="AQ20">
        <v>0</v>
      </c>
      <c r="AR20">
        <v>11.7</v>
      </c>
      <c r="AS20">
        <v>3.3333333333333335E-3</v>
      </c>
      <c r="AT20">
        <v>7.2333333333333329E-3</v>
      </c>
      <c r="AU20">
        <v>0</v>
      </c>
      <c r="AV20">
        <v>3.8999999999999998E-3</v>
      </c>
      <c r="AW20">
        <v>30.3</v>
      </c>
      <c r="AX20">
        <v>3030</v>
      </c>
      <c r="AY20">
        <v>0</v>
      </c>
      <c r="AZ20">
        <f t="shared" si="0"/>
        <v>0</v>
      </c>
      <c r="BA20">
        <f t="shared" si="1"/>
        <v>0</v>
      </c>
      <c r="BB20" s="9">
        <v>25.28</v>
      </c>
      <c r="BC20" s="10">
        <v>24.733000000000001</v>
      </c>
      <c r="BD20" s="10">
        <v>-19.451000000000001</v>
      </c>
      <c r="BE20" s="10">
        <v>370.04399999999998</v>
      </c>
      <c r="BF20" s="11">
        <v>-1.7682727272727273E-3</v>
      </c>
      <c r="BG20" s="11">
        <v>-2.4313749999999999E-3</v>
      </c>
      <c r="BH20" s="12">
        <v>2.2484545454545457E-3</v>
      </c>
      <c r="BI20" s="12">
        <v>8.2443333333333327E-3</v>
      </c>
      <c r="BJ20">
        <v>11000</v>
      </c>
      <c r="BK20">
        <v>3000</v>
      </c>
      <c r="BL20">
        <v>8000</v>
      </c>
      <c r="BM20">
        <v>2.6666666666666665</v>
      </c>
      <c r="BN20">
        <v>3</v>
      </c>
      <c r="BO20">
        <v>-5</v>
      </c>
      <c r="BP20">
        <v>2</v>
      </c>
      <c r="BQ20">
        <v>43.3</v>
      </c>
      <c r="BR20">
        <v>0</v>
      </c>
      <c r="BT20">
        <v>0.67845</v>
      </c>
      <c r="BU20" s="14">
        <v>0.72562899999999997</v>
      </c>
    </row>
    <row r="21" spans="1:73" x14ac:dyDescent="0.3">
      <c r="A21" t="s">
        <v>73</v>
      </c>
      <c r="B21" s="48"/>
      <c r="C21">
        <v>100</v>
      </c>
      <c r="D21">
        <v>202.256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30.03</v>
      </c>
      <c r="L21">
        <v>66.72</v>
      </c>
      <c r="M21">
        <v>26</v>
      </c>
      <c r="N21">
        <v>16</v>
      </c>
      <c r="O21">
        <v>0</v>
      </c>
      <c r="P21">
        <v>0</v>
      </c>
      <c r="Q21">
        <v>4</v>
      </c>
      <c r="R21">
        <v>4</v>
      </c>
      <c r="S21">
        <v>0</v>
      </c>
      <c r="T21">
        <v>-1.3</v>
      </c>
      <c r="U21">
        <v>43</v>
      </c>
      <c r="V21">
        <v>4.28</v>
      </c>
      <c r="W21">
        <v>4.88</v>
      </c>
      <c r="X21">
        <v>4.2839999999999998</v>
      </c>
      <c r="Y21">
        <v>1.512</v>
      </c>
      <c r="Z21">
        <v>217</v>
      </c>
      <c r="AA21">
        <v>0</v>
      </c>
      <c r="AB21">
        <v>0.128</v>
      </c>
      <c r="AC21">
        <v>-6.94</v>
      </c>
      <c r="AD21">
        <v>184.13</v>
      </c>
      <c r="AE21">
        <v>279.08999999999997</v>
      </c>
      <c r="AF21">
        <v>352.25</v>
      </c>
      <c r="AG21">
        <v>0</v>
      </c>
      <c r="AH21">
        <v>28.99</v>
      </c>
      <c r="AI21">
        <v>71.55</v>
      </c>
      <c r="AJ21">
        <v>4.7300000000000004</v>
      </c>
      <c r="AK21">
        <v>5.72</v>
      </c>
      <c r="AL21">
        <v>0</v>
      </c>
      <c r="AM21">
        <v>6.8563999999999998</v>
      </c>
      <c r="AN21">
        <v>10</v>
      </c>
      <c r="AO21">
        <v>14.6</v>
      </c>
      <c r="AP21">
        <v>23.3</v>
      </c>
      <c r="AQ21">
        <v>0</v>
      </c>
      <c r="AR21">
        <v>10</v>
      </c>
      <c r="AS21">
        <v>4.4333333333333334E-3</v>
      </c>
      <c r="AT21">
        <v>7.7666666666666665E-3</v>
      </c>
      <c r="AU21">
        <v>0</v>
      </c>
      <c r="AV21">
        <v>3.3333333333333335E-3</v>
      </c>
      <c r="AW21">
        <v>26</v>
      </c>
      <c r="AX21">
        <v>2600</v>
      </c>
      <c r="AY21">
        <v>0</v>
      </c>
      <c r="AZ21">
        <f t="shared" si="0"/>
        <v>0</v>
      </c>
      <c r="BA21">
        <f t="shared" si="1"/>
        <v>0</v>
      </c>
      <c r="BB21" s="9">
        <v>26.986666666666668</v>
      </c>
      <c r="BC21" s="10">
        <v>19.760000000000002</v>
      </c>
      <c r="BD21" s="10">
        <v>-19.451000000000001</v>
      </c>
      <c r="BE21" s="10">
        <v>370.04399999999998</v>
      </c>
      <c r="BF21" s="11">
        <v>-1.7682727272727273E-3</v>
      </c>
      <c r="BG21" s="11">
        <v>-2.4313749999999999E-3</v>
      </c>
      <c r="BH21" s="12">
        <v>1.7963636363636365E-3</v>
      </c>
      <c r="BI21" s="12">
        <v>6.5866666666666669E-3</v>
      </c>
      <c r="BJ21">
        <v>11000</v>
      </c>
      <c r="BK21">
        <v>3000</v>
      </c>
      <c r="BL21">
        <v>8000</v>
      </c>
      <c r="BM21">
        <v>2.6666666666666665</v>
      </c>
      <c r="BN21">
        <v>3</v>
      </c>
      <c r="BO21">
        <v>-5</v>
      </c>
      <c r="BP21">
        <v>2</v>
      </c>
      <c r="BQ21">
        <v>46.6</v>
      </c>
      <c r="BR21">
        <v>0</v>
      </c>
      <c r="BT21">
        <v>0.48204000000000002</v>
      </c>
      <c r="BU21" s="14">
        <v>0.54427999999999999</v>
      </c>
    </row>
    <row r="22" spans="1:73" x14ac:dyDescent="0.3">
      <c r="A22" t="s">
        <v>74</v>
      </c>
      <c r="B22" s="48"/>
      <c r="C22">
        <v>100</v>
      </c>
      <c r="D22">
        <v>202.256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30.03</v>
      </c>
      <c r="L22">
        <v>66.72</v>
      </c>
      <c r="M22">
        <v>26</v>
      </c>
      <c r="N22">
        <v>16</v>
      </c>
      <c r="O22">
        <v>0</v>
      </c>
      <c r="P22">
        <v>0</v>
      </c>
      <c r="Q22">
        <v>4</v>
      </c>
      <c r="R22">
        <v>4</v>
      </c>
      <c r="S22">
        <v>0</v>
      </c>
      <c r="T22">
        <v>-1.3</v>
      </c>
      <c r="U22">
        <v>43</v>
      </c>
      <c r="V22">
        <v>4.28</v>
      </c>
      <c r="W22">
        <v>4.88</v>
      </c>
      <c r="X22">
        <v>4.2839999999999998</v>
      </c>
      <c r="Y22">
        <v>1.512</v>
      </c>
      <c r="Z22">
        <v>217</v>
      </c>
      <c r="AA22">
        <v>0</v>
      </c>
      <c r="AB22">
        <v>0.128</v>
      </c>
      <c r="AC22">
        <v>-6.94</v>
      </c>
      <c r="AD22">
        <v>184.13</v>
      </c>
      <c r="AE22">
        <v>279.08999999999997</v>
      </c>
      <c r="AF22">
        <v>352.25</v>
      </c>
      <c r="AG22">
        <v>0</v>
      </c>
      <c r="AH22">
        <v>28.99</v>
      </c>
      <c r="AI22">
        <v>71.55</v>
      </c>
      <c r="AJ22">
        <v>4.7300000000000004</v>
      </c>
      <c r="AK22">
        <v>5.72</v>
      </c>
      <c r="AL22">
        <v>0</v>
      </c>
      <c r="AM22">
        <v>6.8563999999999998</v>
      </c>
      <c r="AN22">
        <v>8.3000000000000007</v>
      </c>
      <c r="AO22">
        <v>17.7</v>
      </c>
      <c r="AP22">
        <v>25</v>
      </c>
      <c r="AQ22">
        <v>0</v>
      </c>
      <c r="AR22">
        <v>8.3000000000000007</v>
      </c>
      <c r="AS22">
        <v>5.5666666666666668E-3</v>
      </c>
      <c r="AT22">
        <v>8.3333333333333332E-3</v>
      </c>
      <c r="AU22">
        <v>0</v>
      </c>
      <c r="AV22">
        <v>2.7666666666666668E-3</v>
      </c>
      <c r="AW22">
        <v>21.7</v>
      </c>
      <c r="AX22">
        <v>2170</v>
      </c>
      <c r="AY22">
        <v>0</v>
      </c>
      <c r="AZ22">
        <f t="shared" si="0"/>
        <v>0</v>
      </c>
      <c r="BA22">
        <f t="shared" si="1"/>
        <v>0</v>
      </c>
      <c r="BB22" s="9">
        <v>28.8</v>
      </c>
      <c r="BC22" s="10">
        <v>14.548999999999999</v>
      </c>
      <c r="BD22" s="10">
        <v>-19.451000000000001</v>
      </c>
      <c r="BE22" s="10">
        <v>370.04399999999998</v>
      </c>
      <c r="BF22" s="11">
        <v>-1.7682727272727273E-3</v>
      </c>
      <c r="BG22" s="11">
        <v>-2.4313749999999999E-3</v>
      </c>
      <c r="BH22" s="12">
        <v>1.3226363636363635E-3</v>
      </c>
      <c r="BI22" s="12">
        <v>4.8496666666666662E-3</v>
      </c>
      <c r="BJ22">
        <v>11000</v>
      </c>
      <c r="BK22">
        <v>3000</v>
      </c>
      <c r="BL22">
        <v>8000</v>
      </c>
      <c r="BM22">
        <v>2.6666666666666665</v>
      </c>
      <c r="BN22">
        <v>3</v>
      </c>
      <c r="BO22">
        <v>-5</v>
      </c>
      <c r="BP22">
        <v>2</v>
      </c>
      <c r="BQ22">
        <v>50</v>
      </c>
      <c r="BR22">
        <v>0</v>
      </c>
      <c r="BT22">
        <v>0.46309</v>
      </c>
      <c r="BU22" s="14">
        <v>0.50462700000000005</v>
      </c>
    </row>
    <row r="23" spans="1:73" x14ac:dyDescent="0.3">
      <c r="A23" t="s">
        <v>75</v>
      </c>
      <c r="B23" s="48"/>
      <c r="C23">
        <v>100</v>
      </c>
      <c r="D23">
        <v>202.256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30.03</v>
      </c>
      <c r="L23">
        <v>66.72</v>
      </c>
      <c r="M23">
        <v>26</v>
      </c>
      <c r="N23">
        <v>16</v>
      </c>
      <c r="O23">
        <v>0</v>
      </c>
      <c r="P23">
        <v>0</v>
      </c>
      <c r="Q23">
        <v>4</v>
      </c>
      <c r="R23">
        <v>4</v>
      </c>
      <c r="S23">
        <v>0</v>
      </c>
      <c r="T23">
        <v>-1.3</v>
      </c>
      <c r="U23">
        <v>43</v>
      </c>
      <c r="V23">
        <v>4.28</v>
      </c>
      <c r="W23">
        <v>4.88</v>
      </c>
      <c r="X23">
        <v>4.2839999999999998</v>
      </c>
      <c r="Y23">
        <v>1.512</v>
      </c>
      <c r="Z23">
        <v>217</v>
      </c>
      <c r="AA23">
        <v>0</v>
      </c>
      <c r="AB23">
        <v>0.128</v>
      </c>
      <c r="AC23">
        <v>-6.94</v>
      </c>
      <c r="AD23">
        <v>184.13</v>
      </c>
      <c r="AE23">
        <v>279.08999999999997</v>
      </c>
      <c r="AF23">
        <v>352.25</v>
      </c>
      <c r="AG23">
        <v>0</v>
      </c>
      <c r="AH23">
        <v>28.99</v>
      </c>
      <c r="AI23">
        <v>71.55</v>
      </c>
      <c r="AJ23">
        <v>4.7300000000000004</v>
      </c>
      <c r="AK23">
        <v>5.72</v>
      </c>
      <c r="AL23">
        <v>0</v>
      </c>
      <c r="AM23">
        <v>6.8563999999999998</v>
      </c>
      <c r="AN23">
        <v>6.7</v>
      </c>
      <c r="AO23">
        <v>19</v>
      </c>
      <c r="AP23">
        <v>26.7</v>
      </c>
      <c r="AQ23">
        <v>0</v>
      </c>
      <c r="AR23">
        <v>6.7</v>
      </c>
      <c r="AS23">
        <v>6.6666666666666671E-3</v>
      </c>
      <c r="AT23">
        <v>8.8999999999999999E-3</v>
      </c>
      <c r="AU23">
        <v>0</v>
      </c>
      <c r="AV23">
        <v>2.2333333333333333E-3</v>
      </c>
      <c r="AW23">
        <v>17.3</v>
      </c>
      <c r="AX23">
        <v>1730</v>
      </c>
      <c r="AY23">
        <v>0</v>
      </c>
      <c r="AZ23">
        <f t="shared" si="0"/>
        <v>0</v>
      </c>
      <c r="BA23">
        <f t="shared" si="1"/>
        <v>0</v>
      </c>
      <c r="BB23" s="9">
        <v>30.613333333333333</v>
      </c>
      <c r="BC23" s="10">
        <v>11.375</v>
      </c>
      <c r="BD23" s="10">
        <v>-19.451000000000001</v>
      </c>
      <c r="BE23" s="10">
        <v>370.04399999999998</v>
      </c>
      <c r="BF23" s="11">
        <v>-1.7682727272727273E-3</v>
      </c>
      <c r="BG23" s="11">
        <v>-2.4313749999999999E-3</v>
      </c>
      <c r="BH23" s="12">
        <v>1.034090909090909E-3</v>
      </c>
      <c r="BI23" s="12">
        <v>3.7916666666666667E-3</v>
      </c>
      <c r="BJ23">
        <v>11000</v>
      </c>
      <c r="BK23">
        <v>3000</v>
      </c>
      <c r="BL23">
        <v>8000</v>
      </c>
      <c r="BM23">
        <v>2.6666666666666665</v>
      </c>
      <c r="BN23">
        <v>3</v>
      </c>
      <c r="BO23">
        <v>-5</v>
      </c>
      <c r="BP23">
        <v>2</v>
      </c>
      <c r="BQ23">
        <v>53.4</v>
      </c>
      <c r="BR23">
        <v>0</v>
      </c>
      <c r="BT23">
        <v>0.45700000000000002</v>
      </c>
      <c r="BU23" s="14">
        <v>0.45234799999999997</v>
      </c>
    </row>
    <row r="24" spans="1:73" x14ac:dyDescent="0.3">
      <c r="A24" t="s">
        <v>76</v>
      </c>
      <c r="B24" s="48"/>
      <c r="C24">
        <v>100</v>
      </c>
      <c r="D24">
        <v>202.256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30.03</v>
      </c>
      <c r="L24">
        <v>66.72</v>
      </c>
      <c r="M24">
        <v>26</v>
      </c>
      <c r="N24">
        <v>16</v>
      </c>
      <c r="O24">
        <v>0</v>
      </c>
      <c r="P24">
        <v>0</v>
      </c>
      <c r="Q24">
        <v>4</v>
      </c>
      <c r="R24">
        <v>4</v>
      </c>
      <c r="S24">
        <v>0</v>
      </c>
      <c r="T24">
        <v>-1.3</v>
      </c>
      <c r="U24">
        <v>43</v>
      </c>
      <c r="V24">
        <v>4.28</v>
      </c>
      <c r="W24">
        <v>4.88</v>
      </c>
      <c r="X24">
        <v>4.2839999999999998</v>
      </c>
      <c r="Y24">
        <v>1.512</v>
      </c>
      <c r="Z24">
        <v>217</v>
      </c>
      <c r="AA24">
        <v>0</v>
      </c>
      <c r="AB24">
        <v>0.128</v>
      </c>
      <c r="AC24">
        <v>-6.94</v>
      </c>
      <c r="AD24">
        <v>184.13</v>
      </c>
      <c r="AE24">
        <v>279.08999999999997</v>
      </c>
      <c r="AF24">
        <v>352.25</v>
      </c>
      <c r="AG24">
        <v>0</v>
      </c>
      <c r="AH24">
        <v>28.99</v>
      </c>
      <c r="AI24">
        <v>71.55</v>
      </c>
      <c r="AJ24">
        <v>4.7300000000000004</v>
      </c>
      <c r="AK24">
        <v>5.72</v>
      </c>
      <c r="AL24">
        <v>0</v>
      </c>
      <c r="AM24">
        <v>6.8563999999999998</v>
      </c>
      <c r="AN24">
        <v>5</v>
      </c>
      <c r="AO24">
        <v>20.399999999999999</v>
      </c>
      <c r="AP24">
        <v>28.3</v>
      </c>
      <c r="AQ24">
        <v>0</v>
      </c>
      <c r="AR24">
        <v>5</v>
      </c>
      <c r="AS24">
        <v>7.7666666666666665E-3</v>
      </c>
      <c r="AT24">
        <v>9.4333333333333335E-3</v>
      </c>
      <c r="AU24">
        <v>0</v>
      </c>
      <c r="AV24">
        <v>1.6666666666666668E-3</v>
      </c>
      <c r="AW24">
        <v>13</v>
      </c>
      <c r="AX24">
        <v>1300</v>
      </c>
      <c r="AY24">
        <v>0</v>
      </c>
      <c r="AZ24">
        <f t="shared" si="0"/>
        <v>0</v>
      </c>
      <c r="BA24">
        <f t="shared" si="1"/>
        <v>0</v>
      </c>
      <c r="BB24" s="9">
        <v>32.32</v>
      </c>
      <c r="BC24" s="10">
        <v>6.4020000000000001</v>
      </c>
      <c r="BD24" s="10">
        <v>-19.451000000000001</v>
      </c>
      <c r="BE24" s="10">
        <v>370.04399999999998</v>
      </c>
      <c r="BF24" s="11">
        <v>-1.7682727272727273E-3</v>
      </c>
      <c r="BG24" s="11">
        <v>-2.4313749999999999E-3</v>
      </c>
      <c r="BH24" s="12">
        <v>5.8200000000000005E-4</v>
      </c>
      <c r="BI24" s="12">
        <v>2.134E-3</v>
      </c>
      <c r="BJ24">
        <v>11000</v>
      </c>
      <c r="BK24">
        <v>3000</v>
      </c>
      <c r="BL24">
        <v>8000</v>
      </c>
      <c r="BM24">
        <v>2.6666666666666665</v>
      </c>
      <c r="BN24">
        <v>3</v>
      </c>
      <c r="BO24">
        <v>-5</v>
      </c>
      <c r="BP24">
        <v>2</v>
      </c>
      <c r="BQ24">
        <v>56.6</v>
      </c>
      <c r="BR24">
        <v>0</v>
      </c>
      <c r="BT24">
        <v>0.40838999999999998</v>
      </c>
      <c r="BU24" s="14">
        <v>0.46764099999999997</v>
      </c>
    </row>
    <row r="25" spans="1:73" x14ac:dyDescent="0.3">
      <c r="A25" t="s">
        <v>77</v>
      </c>
      <c r="B25" s="48"/>
      <c r="C25">
        <v>100</v>
      </c>
      <c r="D25">
        <v>202.256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30.03</v>
      </c>
      <c r="L25">
        <v>66.72</v>
      </c>
      <c r="M25">
        <v>26</v>
      </c>
      <c r="N25">
        <v>16</v>
      </c>
      <c r="O25">
        <v>0</v>
      </c>
      <c r="P25">
        <v>0</v>
      </c>
      <c r="Q25">
        <v>4</v>
      </c>
      <c r="R25">
        <v>4</v>
      </c>
      <c r="S25">
        <v>0</v>
      </c>
      <c r="T25">
        <v>-1.3</v>
      </c>
      <c r="U25">
        <v>43</v>
      </c>
      <c r="V25">
        <v>4.28</v>
      </c>
      <c r="W25">
        <v>4.88</v>
      </c>
      <c r="X25">
        <v>4.2839999999999998</v>
      </c>
      <c r="Y25">
        <v>1.512</v>
      </c>
      <c r="Z25">
        <v>217</v>
      </c>
      <c r="AA25">
        <v>0</v>
      </c>
      <c r="AB25">
        <v>0.128</v>
      </c>
      <c r="AC25">
        <v>-6.94</v>
      </c>
      <c r="AD25">
        <v>184.13</v>
      </c>
      <c r="AE25">
        <v>279.08999999999997</v>
      </c>
      <c r="AF25">
        <v>352.25</v>
      </c>
      <c r="AG25">
        <v>0</v>
      </c>
      <c r="AH25">
        <v>28.99</v>
      </c>
      <c r="AI25">
        <v>71.55</v>
      </c>
      <c r="AJ25">
        <v>4.7300000000000004</v>
      </c>
      <c r="AK25">
        <v>5.72</v>
      </c>
      <c r="AL25">
        <v>0</v>
      </c>
      <c r="AM25">
        <v>6.8563999999999998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f t="shared" si="0"/>
        <v>0</v>
      </c>
      <c r="BA25">
        <f t="shared" si="1"/>
        <v>0</v>
      </c>
      <c r="BB25" s="9">
        <v>44.8</v>
      </c>
      <c r="BC25" s="10">
        <v>36.982999999999997</v>
      </c>
      <c r="BD25" s="10">
        <v>-19.451000000000001</v>
      </c>
      <c r="BE25" s="10">
        <v>370.04399999999998</v>
      </c>
      <c r="BF25" s="11">
        <v>-1.7682727272727273E-3</v>
      </c>
      <c r="BG25" s="11">
        <v>-2.4313749999999999E-3</v>
      </c>
      <c r="BH25" s="12">
        <v>3.3620909090909088E-3</v>
      </c>
      <c r="BI25" s="12">
        <v>1.2327666666666666E-2</v>
      </c>
      <c r="BJ25">
        <v>11000</v>
      </c>
      <c r="BK25">
        <v>3000</v>
      </c>
      <c r="BL25">
        <v>8000</v>
      </c>
      <c r="BM25">
        <v>2.6666666666666665</v>
      </c>
      <c r="BN25">
        <v>3</v>
      </c>
      <c r="BO25">
        <v>-45</v>
      </c>
      <c r="BP25">
        <v>2</v>
      </c>
      <c r="BQ25">
        <v>79.7</v>
      </c>
      <c r="BR25">
        <v>0</v>
      </c>
      <c r="BT25" s="14">
        <v>0.93491000000000002</v>
      </c>
      <c r="BU25" s="14">
        <v>1.0463290000000001</v>
      </c>
    </row>
    <row r="26" spans="1:73" x14ac:dyDescent="0.3">
      <c r="A26" t="s">
        <v>78</v>
      </c>
      <c r="B26" s="48"/>
      <c r="C26">
        <v>100</v>
      </c>
      <c r="D26">
        <v>202.256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30.03</v>
      </c>
      <c r="L26">
        <v>66.72</v>
      </c>
      <c r="M26">
        <v>26</v>
      </c>
      <c r="N26">
        <v>16</v>
      </c>
      <c r="O26">
        <v>0</v>
      </c>
      <c r="P26">
        <v>0</v>
      </c>
      <c r="Q26">
        <v>4</v>
      </c>
      <c r="R26">
        <v>4</v>
      </c>
      <c r="S26">
        <v>0</v>
      </c>
      <c r="T26">
        <v>-1.3</v>
      </c>
      <c r="U26">
        <v>43</v>
      </c>
      <c r="V26">
        <v>4.28</v>
      </c>
      <c r="W26">
        <v>4.88</v>
      </c>
      <c r="X26">
        <v>4.2839999999999998</v>
      </c>
      <c r="Y26">
        <v>1.512</v>
      </c>
      <c r="Z26">
        <v>217</v>
      </c>
      <c r="AA26">
        <v>0</v>
      </c>
      <c r="AB26">
        <v>0.128</v>
      </c>
      <c r="AC26">
        <v>-6.94</v>
      </c>
      <c r="AD26">
        <v>184.13</v>
      </c>
      <c r="AE26">
        <v>279.08999999999997</v>
      </c>
      <c r="AF26">
        <v>352.25</v>
      </c>
      <c r="AG26">
        <v>0</v>
      </c>
      <c r="AH26">
        <v>28.99</v>
      </c>
      <c r="AI26">
        <v>71.55</v>
      </c>
      <c r="AJ26">
        <v>4.7300000000000004</v>
      </c>
      <c r="AK26">
        <v>5.72</v>
      </c>
      <c r="AL26">
        <v>0</v>
      </c>
      <c r="AM26">
        <v>6.8563999999999998</v>
      </c>
      <c r="AN26">
        <v>0</v>
      </c>
      <c r="AO26">
        <v>0</v>
      </c>
      <c r="AP26">
        <v>28</v>
      </c>
      <c r="AQ26">
        <v>0</v>
      </c>
      <c r="AR26">
        <v>28</v>
      </c>
      <c r="AS26">
        <v>0</v>
      </c>
      <c r="AT26">
        <v>2.8E-3</v>
      </c>
      <c r="AU26">
        <v>0</v>
      </c>
      <c r="AV26">
        <v>1.4E-2</v>
      </c>
      <c r="AW26">
        <v>0</v>
      </c>
      <c r="AX26">
        <v>0</v>
      </c>
      <c r="AY26">
        <v>0</v>
      </c>
      <c r="AZ26">
        <f t="shared" si="0"/>
        <v>0</v>
      </c>
      <c r="BA26">
        <f t="shared" si="1"/>
        <v>0</v>
      </c>
      <c r="BB26">
        <v>0</v>
      </c>
      <c r="BC26" s="10">
        <v>5.67</v>
      </c>
      <c r="BD26" s="10">
        <v>-1.5977000000000001</v>
      </c>
      <c r="BE26" s="10">
        <v>21.306999999999999</v>
      </c>
      <c r="BF26" s="11">
        <v>-1.0651333333333334E-4</v>
      </c>
      <c r="BG26" s="11">
        <v>-3.1954000000000005E-4</v>
      </c>
      <c r="BH26" s="12">
        <v>3.7799999999999997E-4</v>
      </c>
      <c r="BI26" s="12">
        <v>5.6700000000000001E-4</v>
      </c>
      <c r="BJ26">
        <v>15000</v>
      </c>
      <c r="BK26">
        <v>10000</v>
      </c>
      <c r="BL26">
        <v>5000</v>
      </c>
      <c r="BM26">
        <v>0.5</v>
      </c>
      <c r="BN26">
        <v>2</v>
      </c>
      <c r="BO26">
        <v>47</v>
      </c>
      <c r="BP26">
        <v>6.5</v>
      </c>
      <c r="BQ26">
        <v>79.099999999999994</v>
      </c>
      <c r="BR26">
        <v>-1</v>
      </c>
      <c r="BT26" s="14">
        <v>0.55963499999999999</v>
      </c>
      <c r="BU26" s="14">
        <v>0.55213699999999999</v>
      </c>
    </row>
    <row r="27" spans="1:73" x14ac:dyDescent="0.3">
      <c r="A27" t="s">
        <v>79</v>
      </c>
      <c r="B27" s="48"/>
      <c r="C27">
        <v>100</v>
      </c>
      <c r="D27">
        <v>202.256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30.03</v>
      </c>
      <c r="L27">
        <v>66.72</v>
      </c>
      <c r="M27">
        <v>26</v>
      </c>
      <c r="N27">
        <v>16</v>
      </c>
      <c r="O27">
        <v>0</v>
      </c>
      <c r="P27">
        <v>0</v>
      </c>
      <c r="Q27">
        <v>4</v>
      </c>
      <c r="R27">
        <v>4</v>
      </c>
      <c r="S27">
        <v>0</v>
      </c>
      <c r="T27">
        <v>-1.3</v>
      </c>
      <c r="U27">
        <v>43</v>
      </c>
      <c r="V27">
        <v>4.28</v>
      </c>
      <c r="W27">
        <v>4.88</v>
      </c>
      <c r="X27">
        <v>4.2839999999999998</v>
      </c>
      <c r="Y27">
        <v>1.512</v>
      </c>
      <c r="Z27">
        <v>217</v>
      </c>
      <c r="AA27">
        <v>0</v>
      </c>
      <c r="AB27">
        <v>0.128</v>
      </c>
      <c r="AC27">
        <v>-6.94</v>
      </c>
      <c r="AD27">
        <v>184.13</v>
      </c>
      <c r="AE27">
        <v>279.08999999999997</v>
      </c>
      <c r="AF27">
        <v>352.25</v>
      </c>
      <c r="AG27">
        <v>0</v>
      </c>
      <c r="AH27">
        <v>28.99</v>
      </c>
      <c r="AI27">
        <v>71.55</v>
      </c>
      <c r="AJ27">
        <v>4.7300000000000004</v>
      </c>
      <c r="AK27">
        <v>5.72</v>
      </c>
      <c r="AL27">
        <v>0</v>
      </c>
      <c r="AM27">
        <v>6.8563999999999998</v>
      </c>
      <c r="AN27">
        <v>0</v>
      </c>
      <c r="AO27">
        <v>0</v>
      </c>
      <c r="AP27">
        <v>154</v>
      </c>
      <c r="AQ27">
        <v>0</v>
      </c>
      <c r="AR27">
        <v>154</v>
      </c>
      <c r="AS27">
        <v>0</v>
      </c>
      <c r="AT27">
        <v>7.6999999999999999E-2</v>
      </c>
      <c r="AU27">
        <v>0</v>
      </c>
      <c r="AV27">
        <v>1.54E-2</v>
      </c>
      <c r="AW27">
        <v>0</v>
      </c>
      <c r="AX27">
        <v>0</v>
      </c>
      <c r="AY27">
        <v>0</v>
      </c>
      <c r="AZ27">
        <f t="shared" si="0"/>
        <v>0</v>
      </c>
      <c r="BA27">
        <f t="shared" si="1"/>
        <v>0</v>
      </c>
      <c r="BB27">
        <v>0</v>
      </c>
      <c r="BC27" s="10">
        <v>-25.074999999999999</v>
      </c>
      <c r="BD27" s="10">
        <v>-4.9156999999999993</v>
      </c>
      <c r="BE27" s="10">
        <v>53.896000000000001</v>
      </c>
      <c r="BF27" s="11">
        <v>-1.2289249999999999E-3</v>
      </c>
      <c r="BG27" s="11">
        <v>-2.4578499999999997E-3</v>
      </c>
      <c r="BH27" s="12">
        <v>-6.26875E-3</v>
      </c>
      <c r="BI27" s="12">
        <v>-1.25375E-2</v>
      </c>
      <c r="BJ27">
        <v>4000</v>
      </c>
      <c r="BK27">
        <v>2000</v>
      </c>
      <c r="BL27">
        <v>2000</v>
      </c>
      <c r="BM27">
        <v>1</v>
      </c>
      <c r="BN27">
        <v>2</v>
      </c>
      <c r="BO27">
        <v>55</v>
      </c>
      <c r="BP27">
        <v>6.5</v>
      </c>
      <c r="BQ27">
        <v>88.4</v>
      </c>
      <c r="BR27">
        <v>-1</v>
      </c>
      <c r="BT27" s="14">
        <v>0.378745</v>
      </c>
      <c r="BU27" s="14">
        <v>0.38855699999999999</v>
      </c>
    </row>
    <row r="28" spans="1:73" x14ac:dyDescent="0.3">
      <c r="A28" t="s">
        <v>80</v>
      </c>
      <c r="B28" s="48"/>
      <c r="C28">
        <v>100</v>
      </c>
      <c r="D28">
        <v>202.256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30.03</v>
      </c>
      <c r="L28">
        <v>66.72</v>
      </c>
      <c r="M28">
        <v>26</v>
      </c>
      <c r="N28">
        <v>16</v>
      </c>
      <c r="O28">
        <v>0</v>
      </c>
      <c r="P28">
        <v>0</v>
      </c>
      <c r="Q28">
        <v>4</v>
      </c>
      <c r="R28">
        <v>4</v>
      </c>
      <c r="S28">
        <v>0</v>
      </c>
      <c r="T28">
        <v>-1.3</v>
      </c>
      <c r="U28">
        <v>43</v>
      </c>
      <c r="V28">
        <v>4.28</v>
      </c>
      <c r="W28">
        <v>4.88</v>
      </c>
      <c r="X28">
        <v>4.2839999999999998</v>
      </c>
      <c r="Y28">
        <v>1.512</v>
      </c>
      <c r="Z28">
        <v>217</v>
      </c>
      <c r="AA28">
        <v>0</v>
      </c>
      <c r="AB28">
        <v>0.128</v>
      </c>
      <c r="AC28">
        <v>-6.94</v>
      </c>
      <c r="AD28">
        <v>184.13</v>
      </c>
      <c r="AE28">
        <v>279.08999999999997</v>
      </c>
      <c r="AF28">
        <v>352.25</v>
      </c>
      <c r="AG28">
        <v>0</v>
      </c>
      <c r="AH28">
        <v>28.99</v>
      </c>
      <c r="AI28">
        <v>71.55</v>
      </c>
      <c r="AJ28">
        <v>4.7300000000000004</v>
      </c>
      <c r="AK28">
        <v>5.72</v>
      </c>
      <c r="AL28">
        <v>0</v>
      </c>
      <c r="AM28">
        <v>6.8563999999999998</v>
      </c>
      <c r="AN28">
        <v>0</v>
      </c>
      <c r="AO28">
        <v>0</v>
      </c>
      <c r="AP28">
        <v>65</v>
      </c>
      <c r="AQ28">
        <v>0</v>
      </c>
      <c r="AR28">
        <v>65</v>
      </c>
      <c r="AS28">
        <v>0</v>
      </c>
      <c r="AT28">
        <v>1.6666666666666666E-2</v>
      </c>
      <c r="AU28">
        <v>0</v>
      </c>
      <c r="AV28">
        <v>1.7105263157894738E-2</v>
      </c>
      <c r="AW28">
        <v>0</v>
      </c>
      <c r="AX28">
        <v>0</v>
      </c>
      <c r="AY28">
        <v>0</v>
      </c>
      <c r="AZ28">
        <f t="shared" si="0"/>
        <v>0</v>
      </c>
      <c r="BA28">
        <f t="shared" si="1"/>
        <v>0</v>
      </c>
      <c r="BB28">
        <v>0</v>
      </c>
      <c r="BC28" s="10">
        <v>24.149000000000001</v>
      </c>
      <c r="BD28" s="10">
        <v>-8.8498999999999999</v>
      </c>
      <c r="BE28" s="10">
        <v>21.306999999999999</v>
      </c>
      <c r="BF28" s="11">
        <v>-7.0237301587301585E-4</v>
      </c>
      <c r="BG28" s="11">
        <v>-1.0172298850574712E-3</v>
      </c>
      <c r="BH28" s="12">
        <v>1.9165873015873016E-3</v>
      </c>
      <c r="BI28" s="12">
        <v>6.1920512820512821E-3</v>
      </c>
      <c r="BJ28">
        <v>12600</v>
      </c>
      <c r="BK28">
        <v>3900</v>
      </c>
      <c r="BL28">
        <v>8700</v>
      </c>
      <c r="BM28">
        <v>2.2307692307692308</v>
      </c>
      <c r="BN28">
        <v>3</v>
      </c>
      <c r="BO28">
        <v>-65</v>
      </c>
      <c r="BP28">
        <v>2.67</v>
      </c>
      <c r="BQ28">
        <v>74.099999999999994</v>
      </c>
      <c r="BR28">
        <v>0</v>
      </c>
      <c r="BT28" s="14">
        <v>0.36385800000000001</v>
      </c>
      <c r="BU28" s="14">
        <v>0.37279200000000001</v>
      </c>
    </row>
    <row r="29" spans="1:73" x14ac:dyDescent="0.3">
      <c r="A29" t="s">
        <v>68</v>
      </c>
      <c r="B29" s="48" t="s">
        <v>82</v>
      </c>
      <c r="C29">
        <v>27.4</v>
      </c>
      <c r="D29">
        <v>853.91800000000001</v>
      </c>
      <c r="E29">
        <v>4</v>
      </c>
      <c r="F29">
        <v>14</v>
      </c>
      <c r="G29">
        <v>10</v>
      </c>
      <c r="H29">
        <v>1.1710726322667984E-2</v>
      </c>
      <c r="I29">
        <v>0.45</v>
      </c>
      <c r="J29">
        <v>221.29</v>
      </c>
      <c r="K29">
        <v>86.54</v>
      </c>
      <c r="L29">
        <v>218.29</v>
      </c>
      <c r="M29">
        <v>113</v>
      </c>
      <c r="N29">
        <v>62</v>
      </c>
      <c r="O29">
        <v>11</v>
      </c>
      <c r="P29">
        <v>14</v>
      </c>
      <c r="Q29">
        <v>7</v>
      </c>
      <c r="R29">
        <v>3</v>
      </c>
      <c r="S29">
        <v>1</v>
      </c>
      <c r="T29">
        <v>-1.2</v>
      </c>
      <c r="U29">
        <v>11.9</v>
      </c>
      <c r="V29">
        <v>3.54</v>
      </c>
      <c r="W29">
        <v>3.96</v>
      </c>
      <c r="X29">
        <v>3.5390000000000001</v>
      </c>
      <c r="Y29">
        <v>14.945</v>
      </c>
      <c r="Z29">
        <v>1790</v>
      </c>
      <c r="AA29">
        <v>0</v>
      </c>
      <c r="AB29">
        <v>5.5599999999999998E-3</v>
      </c>
      <c r="AC29">
        <v>-5.2</v>
      </c>
      <c r="AD29">
        <v>762.16</v>
      </c>
      <c r="AE29">
        <v>1189.67</v>
      </c>
      <c r="AF29">
        <v>960.76</v>
      </c>
      <c r="AG29">
        <v>221.29</v>
      </c>
      <c r="AH29">
        <v>114.71</v>
      </c>
      <c r="AI29">
        <v>176.69</v>
      </c>
      <c r="AJ29">
        <v>8.0399999999999991</v>
      </c>
      <c r="AK29">
        <v>10.39</v>
      </c>
      <c r="AL29">
        <v>221.29</v>
      </c>
      <c r="AM29">
        <v>22.128900000000002</v>
      </c>
      <c r="AN29">
        <v>16</v>
      </c>
      <c r="AO29">
        <v>0</v>
      </c>
      <c r="AP29">
        <v>16</v>
      </c>
      <c r="AQ29">
        <v>0</v>
      </c>
      <c r="AR29">
        <v>16</v>
      </c>
      <c r="AS29">
        <v>0</v>
      </c>
      <c r="AT29">
        <v>5.3333333333333332E-3</v>
      </c>
      <c r="AU29">
        <v>0</v>
      </c>
      <c r="AV29">
        <v>5.3333333333333332E-3</v>
      </c>
      <c r="AW29">
        <v>43.3</v>
      </c>
      <c r="AX29">
        <v>1186.4199999999998</v>
      </c>
      <c r="AY29">
        <v>0</v>
      </c>
      <c r="AZ29">
        <f t="shared" si="0"/>
        <v>160</v>
      </c>
      <c r="BA29">
        <f t="shared" si="1"/>
        <v>0</v>
      </c>
      <c r="BB29" s="9">
        <v>19.2</v>
      </c>
      <c r="BC29" s="10">
        <v>35.552</v>
      </c>
      <c r="BD29" s="10">
        <v>-19.451000000000001</v>
      </c>
      <c r="BE29" s="10">
        <v>370.04399999999998</v>
      </c>
      <c r="BF29" s="11">
        <v>-1.7682727272727273E-3</v>
      </c>
      <c r="BG29" s="11">
        <v>-2.4313749999999999E-3</v>
      </c>
      <c r="BH29" s="12">
        <v>3.2320000000000001E-3</v>
      </c>
      <c r="BI29" s="12">
        <v>1.1850666666666667E-2</v>
      </c>
      <c r="BJ29">
        <v>11000</v>
      </c>
      <c r="BK29">
        <v>3000</v>
      </c>
      <c r="BL29">
        <v>8000</v>
      </c>
      <c r="BM29">
        <v>2.6666666666666665</v>
      </c>
      <c r="BN29">
        <v>3</v>
      </c>
      <c r="BO29">
        <v>-5</v>
      </c>
      <c r="BP29">
        <v>2</v>
      </c>
      <c r="BQ29">
        <v>32</v>
      </c>
      <c r="BR29">
        <v>0</v>
      </c>
      <c r="BT29">
        <v>40.836669999999998</v>
      </c>
      <c r="BU29" s="14">
        <v>30.434670000000001</v>
      </c>
    </row>
    <row r="30" spans="1:73" x14ac:dyDescent="0.3">
      <c r="A30" t="s">
        <v>70</v>
      </c>
      <c r="B30" s="48"/>
      <c r="C30">
        <v>27.4</v>
      </c>
      <c r="D30">
        <v>853.91800000000001</v>
      </c>
      <c r="E30">
        <v>4</v>
      </c>
      <c r="F30">
        <v>14</v>
      </c>
      <c r="G30">
        <v>10</v>
      </c>
      <c r="H30">
        <v>1.1710726322667984E-2</v>
      </c>
      <c r="I30">
        <v>0.45</v>
      </c>
      <c r="J30">
        <v>221.29</v>
      </c>
      <c r="K30">
        <v>86.54</v>
      </c>
      <c r="L30">
        <v>218.29</v>
      </c>
      <c r="M30">
        <v>113</v>
      </c>
      <c r="N30">
        <v>62</v>
      </c>
      <c r="O30">
        <v>11</v>
      </c>
      <c r="P30">
        <v>14</v>
      </c>
      <c r="Q30">
        <v>7</v>
      </c>
      <c r="R30">
        <v>3</v>
      </c>
      <c r="S30">
        <v>1</v>
      </c>
      <c r="T30">
        <v>-1.2</v>
      </c>
      <c r="U30">
        <v>11.9</v>
      </c>
      <c r="V30">
        <v>3.54</v>
      </c>
      <c r="W30">
        <v>3.96</v>
      </c>
      <c r="X30">
        <v>3.5390000000000001</v>
      </c>
      <c r="Y30">
        <v>14.945</v>
      </c>
      <c r="Z30">
        <v>1790</v>
      </c>
      <c r="AA30">
        <v>0</v>
      </c>
      <c r="AB30">
        <v>5.5599999999999998E-3</v>
      </c>
      <c r="AC30">
        <v>-5.2</v>
      </c>
      <c r="AD30">
        <v>762.16</v>
      </c>
      <c r="AE30">
        <v>1189.67</v>
      </c>
      <c r="AF30">
        <v>960.76</v>
      </c>
      <c r="AG30">
        <v>221.29</v>
      </c>
      <c r="AH30">
        <v>114.71</v>
      </c>
      <c r="AI30">
        <v>176.69</v>
      </c>
      <c r="AJ30">
        <v>8.0399999999999991</v>
      </c>
      <c r="AK30">
        <v>10.39</v>
      </c>
      <c r="AL30">
        <v>221.29</v>
      </c>
      <c r="AM30">
        <v>22.128900000000002</v>
      </c>
      <c r="AN30">
        <v>15</v>
      </c>
      <c r="AO30">
        <v>3.4</v>
      </c>
      <c r="AP30">
        <v>18</v>
      </c>
      <c r="AQ30">
        <v>0</v>
      </c>
      <c r="AR30">
        <v>15</v>
      </c>
      <c r="AS30">
        <v>1E-3</v>
      </c>
      <c r="AT30">
        <v>6.0000000000000001E-3</v>
      </c>
      <c r="AU30">
        <v>0</v>
      </c>
      <c r="AV30">
        <v>5.0000000000000001E-3</v>
      </c>
      <c r="AW30">
        <v>39</v>
      </c>
      <c r="AX30">
        <v>1068.5999999999999</v>
      </c>
      <c r="AY30">
        <v>34</v>
      </c>
      <c r="AZ30">
        <f t="shared" si="0"/>
        <v>180</v>
      </c>
      <c r="BA30">
        <f t="shared" si="1"/>
        <v>0</v>
      </c>
      <c r="BB30" s="9">
        <v>21.333333333333332</v>
      </c>
      <c r="BC30" s="10">
        <v>33.039000000000001</v>
      </c>
      <c r="BD30" s="10">
        <v>-19.451000000000001</v>
      </c>
      <c r="BE30" s="10">
        <v>370.04399999999998</v>
      </c>
      <c r="BF30" s="11">
        <v>-1.7682727272727273E-3</v>
      </c>
      <c r="BG30" s="11">
        <v>-2.4313749999999999E-3</v>
      </c>
      <c r="BH30" s="12">
        <v>3.0035454545454545E-3</v>
      </c>
      <c r="BI30" s="12">
        <v>1.1013E-2</v>
      </c>
      <c r="BJ30">
        <v>11000</v>
      </c>
      <c r="BK30">
        <v>3000</v>
      </c>
      <c r="BL30">
        <v>8000</v>
      </c>
      <c r="BM30">
        <v>2.6666666666666665</v>
      </c>
      <c r="BN30">
        <v>3</v>
      </c>
      <c r="BO30">
        <v>-5</v>
      </c>
      <c r="BP30">
        <v>2</v>
      </c>
      <c r="BQ30">
        <v>36</v>
      </c>
      <c r="BR30">
        <v>0</v>
      </c>
      <c r="BT30">
        <v>72.333330000000004</v>
      </c>
      <c r="BU30" s="14">
        <v>45.283279999999998</v>
      </c>
    </row>
    <row r="31" spans="1:73" x14ac:dyDescent="0.3">
      <c r="A31" t="s">
        <v>71</v>
      </c>
      <c r="B31" s="48"/>
      <c r="C31">
        <v>27.4</v>
      </c>
      <c r="D31">
        <v>853.91800000000001</v>
      </c>
      <c r="E31">
        <v>4</v>
      </c>
      <c r="F31">
        <v>14</v>
      </c>
      <c r="G31">
        <v>10</v>
      </c>
      <c r="H31">
        <v>1.1710726322667984E-2</v>
      </c>
      <c r="I31">
        <v>0.45</v>
      </c>
      <c r="J31">
        <v>221.29</v>
      </c>
      <c r="K31">
        <v>86.54</v>
      </c>
      <c r="L31">
        <v>218.29</v>
      </c>
      <c r="M31">
        <v>113</v>
      </c>
      <c r="N31">
        <v>62</v>
      </c>
      <c r="O31">
        <v>11</v>
      </c>
      <c r="P31">
        <v>14</v>
      </c>
      <c r="Q31">
        <v>7</v>
      </c>
      <c r="R31">
        <v>3</v>
      </c>
      <c r="S31">
        <v>1</v>
      </c>
      <c r="T31">
        <v>-1.2</v>
      </c>
      <c r="U31">
        <v>11.9</v>
      </c>
      <c r="V31">
        <v>3.54</v>
      </c>
      <c r="W31">
        <v>3.96</v>
      </c>
      <c r="X31">
        <v>3.5390000000000001</v>
      </c>
      <c r="Y31">
        <v>14.945</v>
      </c>
      <c r="Z31">
        <v>1790</v>
      </c>
      <c r="AA31">
        <v>0</v>
      </c>
      <c r="AB31">
        <v>5.5599999999999998E-3</v>
      </c>
      <c r="AC31">
        <v>-5.2</v>
      </c>
      <c r="AD31">
        <v>762.16</v>
      </c>
      <c r="AE31">
        <v>1189.67</v>
      </c>
      <c r="AF31">
        <v>960.76</v>
      </c>
      <c r="AG31">
        <v>221.29</v>
      </c>
      <c r="AH31">
        <v>114.71</v>
      </c>
      <c r="AI31">
        <v>176.69</v>
      </c>
      <c r="AJ31">
        <v>8.0399999999999991</v>
      </c>
      <c r="AK31">
        <v>10.39</v>
      </c>
      <c r="AL31">
        <v>221.29</v>
      </c>
      <c r="AM31">
        <v>22.128900000000002</v>
      </c>
      <c r="AN31">
        <v>13.3</v>
      </c>
      <c r="AO31">
        <v>6.7</v>
      </c>
      <c r="AP31">
        <v>20</v>
      </c>
      <c r="AQ31">
        <v>0</v>
      </c>
      <c r="AR31">
        <v>13.3</v>
      </c>
      <c r="AS31">
        <v>2.2333333333333333E-3</v>
      </c>
      <c r="AT31">
        <v>6.6666666666666671E-3</v>
      </c>
      <c r="AU31">
        <v>0</v>
      </c>
      <c r="AV31">
        <v>4.4333333333333334E-3</v>
      </c>
      <c r="AW31">
        <v>34.4</v>
      </c>
      <c r="AX31">
        <v>942.56</v>
      </c>
      <c r="AY31">
        <v>67</v>
      </c>
      <c r="AZ31">
        <f t="shared" si="0"/>
        <v>200</v>
      </c>
      <c r="BA31">
        <f t="shared" si="1"/>
        <v>0</v>
      </c>
      <c r="BB31" s="9">
        <v>23.466666666666665</v>
      </c>
      <c r="BC31" s="10">
        <v>27.594000000000001</v>
      </c>
      <c r="BD31" s="10">
        <v>-19.451000000000001</v>
      </c>
      <c r="BE31" s="10">
        <v>370.04399999999998</v>
      </c>
      <c r="BF31" s="11">
        <v>-1.7682727272727273E-3</v>
      </c>
      <c r="BG31" s="11">
        <v>-2.4313749999999999E-3</v>
      </c>
      <c r="BH31" s="12">
        <v>2.5085454545454547E-3</v>
      </c>
      <c r="BI31" s="12">
        <v>9.1979999999999996E-3</v>
      </c>
      <c r="BJ31">
        <v>11000</v>
      </c>
      <c r="BK31">
        <v>3000</v>
      </c>
      <c r="BL31">
        <v>8000</v>
      </c>
      <c r="BM31">
        <v>2.6666666666666665</v>
      </c>
      <c r="BN31">
        <v>3</v>
      </c>
      <c r="BO31">
        <v>-5</v>
      </c>
      <c r="BP31">
        <v>2</v>
      </c>
      <c r="BQ31">
        <v>40</v>
      </c>
      <c r="BR31">
        <v>0</v>
      </c>
      <c r="BT31">
        <v>63.166670000000003</v>
      </c>
      <c r="BU31" s="14">
        <v>37.979869999999998</v>
      </c>
    </row>
    <row r="32" spans="1:73" x14ac:dyDescent="0.3">
      <c r="A32" t="s">
        <v>72</v>
      </c>
      <c r="B32" s="48"/>
      <c r="C32">
        <v>27.4</v>
      </c>
      <c r="D32">
        <v>853.91800000000001</v>
      </c>
      <c r="E32">
        <v>4</v>
      </c>
      <c r="F32">
        <v>14</v>
      </c>
      <c r="G32">
        <v>10</v>
      </c>
      <c r="H32">
        <v>1.1710726322667984E-2</v>
      </c>
      <c r="I32">
        <v>0.45</v>
      </c>
      <c r="J32">
        <v>221.29</v>
      </c>
      <c r="K32">
        <v>86.54</v>
      </c>
      <c r="L32">
        <v>218.29</v>
      </c>
      <c r="M32">
        <v>113</v>
      </c>
      <c r="N32">
        <v>62</v>
      </c>
      <c r="O32">
        <v>11</v>
      </c>
      <c r="P32">
        <v>14</v>
      </c>
      <c r="Q32">
        <v>7</v>
      </c>
      <c r="R32">
        <v>3</v>
      </c>
      <c r="S32">
        <v>1</v>
      </c>
      <c r="T32">
        <v>-1.2</v>
      </c>
      <c r="U32">
        <v>11.9</v>
      </c>
      <c r="V32">
        <v>3.54</v>
      </c>
      <c r="W32">
        <v>3.96</v>
      </c>
      <c r="X32">
        <v>3.5390000000000001</v>
      </c>
      <c r="Y32">
        <v>14.945</v>
      </c>
      <c r="Z32">
        <v>1790</v>
      </c>
      <c r="AA32">
        <v>0</v>
      </c>
      <c r="AB32">
        <v>5.5599999999999998E-3</v>
      </c>
      <c r="AC32">
        <v>-5.2</v>
      </c>
      <c r="AD32">
        <v>762.16</v>
      </c>
      <c r="AE32">
        <v>1189.67</v>
      </c>
      <c r="AF32">
        <v>960.76</v>
      </c>
      <c r="AG32">
        <v>221.29</v>
      </c>
      <c r="AH32">
        <v>114.71</v>
      </c>
      <c r="AI32">
        <v>176.69</v>
      </c>
      <c r="AJ32">
        <v>8.0399999999999991</v>
      </c>
      <c r="AK32">
        <v>10.39</v>
      </c>
      <c r="AL32">
        <v>221.29</v>
      </c>
      <c r="AM32">
        <v>22.128900000000002</v>
      </c>
      <c r="AN32">
        <v>11.7</v>
      </c>
      <c r="AO32">
        <v>10.4</v>
      </c>
      <c r="AP32">
        <v>21.7</v>
      </c>
      <c r="AQ32">
        <v>0</v>
      </c>
      <c r="AR32">
        <v>11.7</v>
      </c>
      <c r="AS32">
        <v>3.3333333333333335E-3</v>
      </c>
      <c r="AT32">
        <v>7.2333333333333329E-3</v>
      </c>
      <c r="AU32">
        <v>0</v>
      </c>
      <c r="AV32">
        <v>3.8999999999999998E-3</v>
      </c>
      <c r="AW32">
        <v>30.3</v>
      </c>
      <c r="AX32">
        <v>830.22</v>
      </c>
      <c r="AY32">
        <v>104</v>
      </c>
      <c r="AZ32">
        <f t="shared" si="0"/>
        <v>217</v>
      </c>
      <c r="BA32">
        <f t="shared" si="1"/>
        <v>0</v>
      </c>
      <c r="BB32" s="9">
        <v>25.28</v>
      </c>
      <c r="BC32" s="10">
        <v>24.733000000000001</v>
      </c>
      <c r="BD32" s="10">
        <v>-19.451000000000001</v>
      </c>
      <c r="BE32" s="10">
        <v>370.04399999999998</v>
      </c>
      <c r="BF32" s="11">
        <v>-1.7682727272727273E-3</v>
      </c>
      <c r="BG32" s="11">
        <v>-2.4313749999999999E-3</v>
      </c>
      <c r="BH32" s="12">
        <v>2.2484545454545457E-3</v>
      </c>
      <c r="BI32" s="12">
        <v>8.2443333333333327E-3</v>
      </c>
      <c r="BJ32">
        <v>11000</v>
      </c>
      <c r="BK32">
        <v>3000</v>
      </c>
      <c r="BL32">
        <v>8000</v>
      </c>
      <c r="BM32">
        <v>2.6666666666666665</v>
      </c>
      <c r="BN32">
        <v>3</v>
      </c>
      <c r="BO32">
        <v>-5</v>
      </c>
      <c r="BP32">
        <v>2</v>
      </c>
      <c r="BQ32">
        <v>43.3</v>
      </c>
      <c r="BR32">
        <v>0</v>
      </c>
      <c r="BT32">
        <v>65</v>
      </c>
      <c r="BU32" s="14">
        <v>38.268259999999998</v>
      </c>
    </row>
    <row r="33" spans="1:73" x14ac:dyDescent="0.3">
      <c r="A33" t="s">
        <v>73</v>
      </c>
      <c r="B33" s="48"/>
      <c r="C33">
        <v>27.4</v>
      </c>
      <c r="D33">
        <v>853.91800000000001</v>
      </c>
      <c r="E33">
        <v>4</v>
      </c>
      <c r="F33">
        <v>14</v>
      </c>
      <c r="G33">
        <v>10</v>
      </c>
      <c r="H33">
        <v>1.1710726322667984E-2</v>
      </c>
      <c r="I33">
        <v>0.45</v>
      </c>
      <c r="J33">
        <v>221.29</v>
      </c>
      <c r="K33">
        <v>86.54</v>
      </c>
      <c r="L33">
        <v>218.29</v>
      </c>
      <c r="M33">
        <v>113</v>
      </c>
      <c r="N33">
        <v>62</v>
      </c>
      <c r="O33">
        <v>11</v>
      </c>
      <c r="P33">
        <v>14</v>
      </c>
      <c r="Q33">
        <v>7</v>
      </c>
      <c r="R33">
        <v>3</v>
      </c>
      <c r="S33">
        <v>1</v>
      </c>
      <c r="T33">
        <v>-1.2</v>
      </c>
      <c r="U33">
        <v>11.9</v>
      </c>
      <c r="V33">
        <v>3.54</v>
      </c>
      <c r="W33">
        <v>3.96</v>
      </c>
      <c r="X33">
        <v>3.5390000000000001</v>
      </c>
      <c r="Y33">
        <v>14.945</v>
      </c>
      <c r="Z33">
        <v>1790</v>
      </c>
      <c r="AA33">
        <v>0</v>
      </c>
      <c r="AB33">
        <v>5.5599999999999998E-3</v>
      </c>
      <c r="AC33">
        <v>-5.2</v>
      </c>
      <c r="AD33">
        <v>762.16</v>
      </c>
      <c r="AE33">
        <v>1189.67</v>
      </c>
      <c r="AF33">
        <v>960.76</v>
      </c>
      <c r="AG33">
        <v>221.29</v>
      </c>
      <c r="AH33">
        <v>114.71</v>
      </c>
      <c r="AI33">
        <v>176.69</v>
      </c>
      <c r="AJ33">
        <v>8.0399999999999991</v>
      </c>
      <c r="AK33">
        <v>10.39</v>
      </c>
      <c r="AL33">
        <v>221.29</v>
      </c>
      <c r="AM33">
        <v>22.128900000000002</v>
      </c>
      <c r="AN33">
        <v>10</v>
      </c>
      <c r="AO33">
        <v>14.6</v>
      </c>
      <c r="AP33">
        <v>23.3</v>
      </c>
      <c r="AQ33">
        <v>0</v>
      </c>
      <c r="AR33">
        <v>10</v>
      </c>
      <c r="AS33">
        <v>4.4333333333333334E-3</v>
      </c>
      <c r="AT33">
        <v>7.7666666666666665E-3</v>
      </c>
      <c r="AU33">
        <v>0</v>
      </c>
      <c r="AV33">
        <v>3.3333333333333335E-3</v>
      </c>
      <c r="AW33">
        <v>26</v>
      </c>
      <c r="AX33">
        <v>712.4</v>
      </c>
      <c r="AY33">
        <v>146</v>
      </c>
      <c r="AZ33">
        <f t="shared" si="0"/>
        <v>233</v>
      </c>
      <c r="BA33">
        <f t="shared" si="1"/>
        <v>0</v>
      </c>
      <c r="BB33" s="9">
        <v>26.986666666666668</v>
      </c>
      <c r="BC33" s="10">
        <v>19.760000000000002</v>
      </c>
      <c r="BD33" s="10">
        <v>-19.451000000000001</v>
      </c>
      <c r="BE33" s="10">
        <v>370.04399999999998</v>
      </c>
      <c r="BF33" s="11">
        <v>-1.7682727272727273E-3</v>
      </c>
      <c r="BG33" s="11">
        <v>-2.4313749999999999E-3</v>
      </c>
      <c r="BH33" s="12">
        <v>1.7963636363636365E-3</v>
      </c>
      <c r="BI33" s="12">
        <v>6.5866666666666669E-3</v>
      </c>
      <c r="BJ33">
        <v>11000</v>
      </c>
      <c r="BK33">
        <v>3000</v>
      </c>
      <c r="BL33">
        <v>8000</v>
      </c>
      <c r="BM33">
        <v>2.6666666666666665</v>
      </c>
      <c r="BN33">
        <v>3</v>
      </c>
      <c r="BO33">
        <v>-5</v>
      </c>
      <c r="BP33">
        <v>2</v>
      </c>
      <c r="BQ33">
        <v>46.6</v>
      </c>
      <c r="BR33">
        <v>0</v>
      </c>
      <c r="BT33">
        <v>46.866669999999999</v>
      </c>
      <c r="BU33" s="14">
        <v>31.957360000000001</v>
      </c>
    </row>
    <row r="34" spans="1:73" x14ac:dyDescent="0.3">
      <c r="A34" t="s">
        <v>74</v>
      </c>
      <c r="B34" s="48"/>
      <c r="C34">
        <v>27.4</v>
      </c>
      <c r="D34">
        <v>853.91800000000001</v>
      </c>
      <c r="E34">
        <v>4</v>
      </c>
      <c r="F34">
        <v>14</v>
      </c>
      <c r="G34">
        <v>10</v>
      </c>
      <c r="H34">
        <v>1.1710726322667984E-2</v>
      </c>
      <c r="I34">
        <v>0.45</v>
      </c>
      <c r="J34">
        <v>221.29</v>
      </c>
      <c r="K34">
        <v>86.54</v>
      </c>
      <c r="L34">
        <v>218.29</v>
      </c>
      <c r="M34">
        <v>113</v>
      </c>
      <c r="N34">
        <v>62</v>
      </c>
      <c r="O34">
        <v>11</v>
      </c>
      <c r="P34">
        <v>14</v>
      </c>
      <c r="Q34">
        <v>7</v>
      </c>
      <c r="R34">
        <v>3</v>
      </c>
      <c r="S34">
        <v>1</v>
      </c>
      <c r="T34">
        <v>-1.2</v>
      </c>
      <c r="U34">
        <v>11.9</v>
      </c>
      <c r="V34">
        <v>3.54</v>
      </c>
      <c r="W34">
        <v>3.96</v>
      </c>
      <c r="X34">
        <v>3.5390000000000001</v>
      </c>
      <c r="Y34">
        <v>14.945</v>
      </c>
      <c r="Z34">
        <v>1790</v>
      </c>
      <c r="AA34">
        <v>0</v>
      </c>
      <c r="AB34">
        <v>5.5599999999999998E-3</v>
      </c>
      <c r="AC34">
        <v>-5.2</v>
      </c>
      <c r="AD34">
        <v>762.16</v>
      </c>
      <c r="AE34">
        <v>1189.67</v>
      </c>
      <c r="AF34">
        <v>960.76</v>
      </c>
      <c r="AG34">
        <v>221.29</v>
      </c>
      <c r="AH34">
        <v>114.71</v>
      </c>
      <c r="AI34">
        <v>176.69</v>
      </c>
      <c r="AJ34">
        <v>8.0399999999999991</v>
      </c>
      <c r="AK34">
        <v>10.39</v>
      </c>
      <c r="AL34">
        <v>221.29</v>
      </c>
      <c r="AM34">
        <v>22.128900000000002</v>
      </c>
      <c r="AN34">
        <v>8.3000000000000007</v>
      </c>
      <c r="AO34">
        <v>17.7</v>
      </c>
      <c r="AP34">
        <v>25</v>
      </c>
      <c r="AQ34">
        <v>0</v>
      </c>
      <c r="AR34">
        <v>8.3000000000000007</v>
      </c>
      <c r="AS34">
        <v>5.5666666666666668E-3</v>
      </c>
      <c r="AT34">
        <v>8.3333333333333332E-3</v>
      </c>
      <c r="AU34">
        <v>0</v>
      </c>
      <c r="AV34">
        <v>2.7666666666666668E-3</v>
      </c>
      <c r="AW34">
        <v>21.7</v>
      </c>
      <c r="AX34">
        <v>594.57999999999993</v>
      </c>
      <c r="AY34">
        <v>177</v>
      </c>
      <c r="AZ34">
        <f t="shared" si="0"/>
        <v>250</v>
      </c>
      <c r="BA34">
        <f t="shared" si="1"/>
        <v>0</v>
      </c>
      <c r="BB34" s="9">
        <v>28.8</v>
      </c>
      <c r="BC34" s="10">
        <v>14.548999999999999</v>
      </c>
      <c r="BD34" s="10">
        <v>-19.451000000000001</v>
      </c>
      <c r="BE34" s="10">
        <v>370.04399999999998</v>
      </c>
      <c r="BF34" s="11">
        <v>-1.7682727272727273E-3</v>
      </c>
      <c r="BG34" s="11">
        <v>-2.4313749999999999E-3</v>
      </c>
      <c r="BH34" s="12">
        <v>1.3226363636363635E-3</v>
      </c>
      <c r="BI34" s="12">
        <v>4.8496666666666662E-3</v>
      </c>
      <c r="BJ34">
        <v>11000</v>
      </c>
      <c r="BK34">
        <v>3000</v>
      </c>
      <c r="BL34">
        <v>8000</v>
      </c>
      <c r="BM34">
        <v>2.6666666666666665</v>
      </c>
      <c r="BN34">
        <v>3</v>
      </c>
      <c r="BO34">
        <v>-5</v>
      </c>
      <c r="BP34">
        <v>2</v>
      </c>
      <c r="BQ34">
        <v>50</v>
      </c>
      <c r="BR34">
        <v>0</v>
      </c>
      <c r="BT34">
        <v>39.359389999999998</v>
      </c>
      <c r="BU34" s="14">
        <v>34.986060000000002</v>
      </c>
    </row>
    <row r="35" spans="1:73" x14ac:dyDescent="0.3">
      <c r="A35" t="s">
        <v>75</v>
      </c>
      <c r="B35" s="48"/>
      <c r="C35">
        <v>27.4</v>
      </c>
      <c r="D35">
        <v>853.91800000000001</v>
      </c>
      <c r="E35">
        <v>4</v>
      </c>
      <c r="F35">
        <v>14</v>
      </c>
      <c r="G35">
        <v>10</v>
      </c>
      <c r="H35">
        <v>1.1710726322667984E-2</v>
      </c>
      <c r="I35">
        <v>0.45</v>
      </c>
      <c r="J35">
        <v>221.29</v>
      </c>
      <c r="K35">
        <v>86.54</v>
      </c>
      <c r="L35">
        <v>218.29</v>
      </c>
      <c r="M35">
        <v>113</v>
      </c>
      <c r="N35">
        <v>62</v>
      </c>
      <c r="O35">
        <v>11</v>
      </c>
      <c r="P35">
        <v>14</v>
      </c>
      <c r="Q35">
        <v>7</v>
      </c>
      <c r="R35">
        <v>3</v>
      </c>
      <c r="S35">
        <v>1</v>
      </c>
      <c r="T35">
        <v>-1.2</v>
      </c>
      <c r="U35">
        <v>11.9</v>
      </c>
      <c r="V35">
        <v>3.54</v>
      </c>
      <c r="W35">
        <v>3.96</v>
      </c>
      <c r="X35">
        <v>3.5390000000000001</v>
      </c>
      <c r="Y35">
        <v>14.945</v>
      </c>
      <c r="Z35">
        <v>1790</v>
      </c>
      <c r="AA35">
        <v>0</v>
      </c>
      <c r="AB35">
        <v>5.5599999999999998E-3</v>
      </c>
      <c r="AC35">
        <v>-5.2</v>
      </c>
      <c r="AD35">
        <v>762.16</v>
      </c>
      <c r="AE35">
        <v>1189.67</v>
      </c>
      <c r="AF35">
        <v>960.76</v>
      </c>
      <c r="AG35">
        <v>221.29</v>
      </c>
      <c r="AH35">
        <v>114.71</v>
      </c>
      <c r="AI35">
        <v>176.69</v>
      </c>
      <c r="AJ35">
        <v>8.0399999999999991</v>
      </c>
      <c r="AK35">
        <v>10.39</v>
      </c>
      <c r="AL35">
        <v>221.29</v>
      </c>
      <c r="AM35">
        <v>22.128900000000002</v>
      </c>
      <c r="AN35">
        <v>6.7</v>
      </c>
      <c r="AO35">
        <v>19</v>
      </c>
      <c r="AP35">
        <v>26.7</v>
      </c>
      <c r="AQ35">
        <v>0</v>
      </c>
      <c r="AR35">
        <v>6.7</v>
      </c>
      <c r="AS35">
        <v>6.6666666666666671E-3</v>
      </c>
      <c r="AT35">
        <v>8.8999999999999999E-3</v>
      </c>
      <c r="AU35">
        <v>0</v>
      </c>
      <c r="AV35">
        <v>2.2333333333333333E-3</v>
      </c>
      <c r="AW35">
        <v>17.3</v>
      </c>
      <c r="AX35">
        <v>474.02</v>
      </c>
      <c r="AY35">
        <v>190</v>
      </c>
      <c r="AZ35">
        <f t="shared" si="0"/>
        <v>267</v>
      </c>
      <c r="BA35">
        <f t="shared" si="1"/>
        <v>0</v>
      </c>
      <c r="BB35" s="9">
        <v>30.613333333333333</v>
      </c>
      <c r="BC35" s="10">
        <v>11.375</v>
      </c>
      <c r="BD35" s="10">
        <v>-19.451000000000001</v>
      </c>
      <c r="BE35" s="10">
        <v>370.04399999999998</v>
      </c>
      <c r="BF35" s="11">
        <v>-1.7682727272727273E-3</v>
      </c>
      <c r="BG35" s="11">
        <v>-2.4313749999999999E-3</v>
      </c>
      <c r="BH35" s="12">
        <v>1.034090909090909E-3</v>
      </c>
      <c r="BI35" s="12">
        <v>3.7916666666666667E-3</v>
      </c>
      <c r="BJ35">
        <v>11000</v>
      </c>
      <c r="BK35">
        <v>3000</v>
      </c>
      <c r="BL35">
        <v>8000</v>
      </c>
      <c r="BM35">
        <v>2.6666666666666665</v>
      </c>
      <c r="BN35">
        <v>3</v>
      </c>
      <c r="BO35">
        <v>-5</v>
      </c>
      <c r="BP35">
        <v>2</v>
      </c>
      <c r="BQ35">
        <v>53.4</v>
      </c>
      <c r="BR35">
        <v>0</v>
      </c>
      <c r="BT35">
        <v>37.534350000000003</v>
      </c>
      <c r="BU35" s="14">
        <v>34.175040000000003</v>
      </c>
    </row>
    <row r="36" spans="1:73" x14ac:dyDescent="0.3">
      <c r="A36" t="s">
        <v>76</v>
      </c>
      <c r="B36" s="48"/>
      <c r="C36">
        <v>27.4</v>
      </c>
      <c r="D36">
        <v>853.91800000000001</v>
      </c>
      <c r="E36">
        <v>4</v>
      </c>
      <c r="F36">
        <v>14</v>
      </c>
      <c r="G36">
        <v>10</v>
      </c>
      <c r="H36">
        <v>1.1710726322667984E-2</v>
      </c>
      <c r="I36">
        <v>0.45</v>
      </c>
      <c r="J36">
        <v>221.29</v>
      </c>
      <c r="K36">
        <v>86.54</v>
      </c>
      <c r="L36">
        <v>218.29</v>
      </c>
      <c r="M36">
        <v>113</v>
      </c>
      <c r="N36">
        <v>62</v>
      </c>
      <c r="O36">
        <v>11</v>
      </c>
      <c r="P36">
        <v>14</v>
      </c>
      <c r="Q36">
        <v>7</v>
      </c>
      <c r="R36">
        <v>3</v>
      </c>
      <c r="S36">
        <v>1</v>
      </c>
      <c r="T36">
        <v>-1.2</v>
      </c>
      <c r="U36">
        <v>11.9</v>
      </c>
      <c r="V36">
        <v>3.54</v>
      </c>
      <c r="W36">
        <v>3.96</v>
      </c>
      <c r="X36">
        <v>3.5390000000000001</v>
      </c>
      <c r="Y36">
        <v>14.945</v>
      </c>
      <c r="Z36">
        <v>1790</v>
      </c>
      <c r="AA36">
        <v>0</v>
      </c>
      <c r="AB36">
        <v>5.5599999999999998E-3</v>
      </c>
      <c r="AC36">
        <v>-5.2</v>
      </c>
      <c r="AD36">
        <v>762.16</v>
      </c>
      <c r="AE36">
        <v>1189.67</v>
      </c>
      <c r="AF36">
        <v>960.76</v>
      </c>
      <c r="AG36">
        <v>221.29</v>
      </c>
      <c r="AH36">
        <v>114.71</v>
      </c>
      <c r="AI36">
        <v>176.69</v>
      </c>
      <c r="AJ36">
        <v>8.0399999999999991</v>
      </c>
      <c r="AK36">
        <v>10.39</v>
      </c>
      <c r="AL36">
        <v>221.29</v>
      </c>
      <c r="AM36">
        <v>22.128900000000002</v>
      </c>
      <c r="AN36">
        <v>5</v>
      </c>
      <c r="AO36">
        <v>20.399999999999999</v>
      </c>
      <c r="AP36">
        <v>28.3</v>
      </c>
      <c r="AQ36">
        <v>0</v>
      </c>
      <c r="AR36">
        <v>5</v>
      </c>
      <c r="AS36">
        <v>7.7666666666666665E-3</v>
      </c>
      <c r="AT36">
        <v>9.4333333333333335E-3</v>
      </c>
      <c r="AU36">
        <v>0</v>
      </c>
      <c r="AV36">
        <v>1.6666666666666668E-3</v>
      </c>
      <c r="AW36">
        <v>13</v>
      </c>
      <c r="AX36">
        <v>356.2</v>
      </c>
      <c r="AY36">
        <v>204</v>
      </c>
      <c r="AZ36">
        <f t="shared" si="0"/>
        <v>283</v>
      </c>
      <c r="BA36">
        <f t="shared" si="1"/>
        <v>0</v>
      </c>
      <c r="BB36" s="9">
        <v>32.32</v>
      </c>
      <c r="BC36" s="10">
        <v>6.4020000000000001</v>
      </c>
      <c r="BD36" s="10">
        <v>-19.451000000000001</v>
      </c>
      <c r="BE36" s="10">
        <v>370.04399999999998</v>
      </c>
      <c r="BF36" s="11">
        <v>-1.7682727272727273E-3</v>
      </c>
      <c r="BG36" s="11">
        <v>-2.4313749999999999E-3</v>
      </c>
      <c r="BH36" s="12">
        <v>5.8200000000000005E-4</v>
      </c>
      <c r="BI36" s="12">
        <v>2.134E-3</v>
      </c>
      <c r="BJ36">
        <v>11000</v>
      </c>
      <c r="BK36">
        <v>3000</v>
      </c>
      <c r="BL36">
        <v>8000</v>
      </c>
      <c r="BM36">
        <v>2.6666666666666665</v>
      </c>
      <c r="BN36">
        <v>3</v>
      </c>
      <c r="BO36">
        <v>-5</v>
      </c>
      <c r="BP36">
        <v>2</v>
      </c>
      <c r="BQ36">
        <v>56.6</v>
      </c>
      <c r="BR36">
        <v>0</v>
      </c>
      <c r="BT36">
        <v>22.240320000000001</v>
      </c>
      <c r="BU36" s="14">
        <v>18.513639999999999</v>
      </c>
    </row>
    <row r="37" spans="1:73" x14ac:dyDescent="0.3">
      <c r="A37" t="s">
        <v>77</v>
      </c>
      <c r="B37" s="48"/>
      <c r="C37">
        <v>27.4</v>
      </c>
      <c r="D37">
        <v>853.91800000000001</v>
      </c>
      <c r="E37">
        <v>4</v>
      </c>
      <c r="F37">
        <v>14</v>
      </c>
      <c r="G37">
        <v>10</v>
      </c>
      <c r="H37">
        <v>1.1710726322667984E-2</v>
      </c>
      <c r="I37">
        <v>0.45</v>
      </c>
      <c r="J37">
        <v>221.29</v>
      </c>
      <c r="K37">
        <v>86.54</v>
      </c>
      <c r="L37">
        <v>218.29</v>
      </c>
      <c r="M37">
        <v>113</v>
      </c>
      <c r="N37">
        <v>62</v>
      </c>
      <c r="O37">
        <v>11</v>
      </c>
      <c r="P37">
        <v>14</v>
      </c>
      <c r="Q37">
        <v>7</v>
      </c>
      <c r="R37">
        <v>3</v>
      </c>
      <c r="S37">
        <v>1</v>
      </c>
      <c r="T37">
        <v>-1.2</v>
      </c>
      <c r="U37">
        <v>11.9</v>
      </c>
      <c r="V37">
        <v>3.54</v>
      </c>
      <c r="W37">
        <v>3.96</v>
      </c>
      <c r="X37">
        <v>3.5390000000000001</v>
      </c>
      <c r="Y37">
        <v>14.945</v>
      </c>
      <c r="Z37">
        <v>1790</v>
      </c>
      <c r="AA37">
        <v>0</v>
      </c>
      <c r="AB37">
        <v>5.5599999999999998E-3</v>
      </c>
      <c r="AC37">
        <v>-5.2</v>
      </c>
      <c r="AD37">
        <v>762.16</v>
      </c>
      <c r="AE37">
        <v>1189.67</v>
      </c>
      <c r="AF37">
        <v>960.76</v>
      </c>
      <c r="AG37">
        <v>221.29</v>
      </c>
      <c r="AH37">
        <v>114.71</v>
      </c>
      <c r="AI37">
        <v>176.69</v>
      </c>
      <c r="AJ37">
        <v>8.0399999999999991</v>
      </c>
      <c r="AK37">
        <v>10.39</v>
      </c>
      <c r="AL37">
        <v>221.29</v>
      </c>
      <c r="AM37">
        <v>22.128900000000002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f t="shared" si="0"/>
        <v>0</v>
      </c>
      <c r="BA37">
        <f t="shared" si="1"/>
        <v>0</v>
      </c>
      <c r="BB37" s="9">
        <v>44.8</v>
      </c>
      <c r="BC37" s="10">
        <v>36.982999999999997</v>
      </c>
      <c r="BD37" s="10">
        <v>-19.451000000000001</v>
      </c>
      <c r="BE37" s="10">
        <v>370.04399999999998</v>
      </c>
      <c r="BF37" s="11">
        <v>-1.7682727272727273E-3</v>
      </c>
      <c r="BG37" s="11">
        <v>-2.4313749999999999E-3</v>
      </c>
      <c r="BH37" s="12">
        <v>3.3620909090909088E-3</v>
      </c>
      <c r="BI37" s="12">
        <v>1.2327666666666666E-2</v>
      </c>
      <c r="BJ37">
        <v>11000</v>
      </c>
      <c r="BK37">
        <v>3000</v>
      </c>
      <c r="BL37">
        <v>8000</v>
      </c>
      <c r="BM37">
        <v>2.6666666666666665</v>
      </c>
      <c r="BN37">
        <v>3</v>
      </c>
      <c r="BO37">
        <v>-45</v>
      </c>
      <c r="BP37">
        <v>2</v>
      </c>
      <c r="BQ37">
        <v>79.7</v>
      </c>
      <c r="BR37">
        <v>0</v>
      </c>
      <c r="BT37" s="14">
        <v>23.75</v>
      </c>
      <c r="BU37" s="14">
        <v>27.29157</v>
      </c>
    </row>
    <row r="38" spans="1:73" x14ac:dyDescent="0.3">
      <c r="A38" t="s">
        <v>78</v>
      </c>
      <c r="B38" s="48"/>
      <c r="C38">
        <v>27.4</v>
      </c>
      <c r="D38">
        <v>853.91800000000001</v>
      </c>
      <c r="E38">
        <v>4</v>
      </c>
      <c r="F38">
        <v>14</v>
      </c>
      <c r="G38">
        <v>10</v>
      </c>
      <c r="H38">
        <v>1.1710726322667984E-2</v>
      </c>
      <c r="I38">
        <v>0.45</v>
      </c>
      <c r="J38">
        <v>221.29</v>
      </c>
      <c r="K38">
        <v>86.54</v>
      </c>
      <c r="L38">
        <v>218.29</v>
      </c>
      <c r="M38">
        <v>113</v>
      </c>
      <c r="N38">
        <v>62</v>
      </c>
      <c r="O38">
        <v>11</v>
      </c>
      <c r="P38">
        <v>14</v>
      </c>
      <c r="Q38">
        <v>7</v>
      </c>
      <c r="R38">
        <v>3</v>
      </c>
      <c r="S38">
        <v>1</v>
      </c>
      <c r="T38">
        <v>-1.2</v>
      </c>
      <c r="U38">
        <v>11.9</v>
      </c>
      <c r="V38">
        <v>3.54</v>
      </c>
      <c r="W38">
        <v>3.96</v>
      </c>
      <c r="X38">
        <v>3.5390000000000001</v>
      </c>
      <c r="Y38">
        <v>14.945</v>
      </c>
      <c r="Z38">
        <v>1790</v>
      </c>
      <c r="AA38">
        <v>0</v>
      </c>
      <c r="AB38">
        <v>5.5599999999999998E-3</v>
      </c>
      <c r="AC38">
        <v>-5.2</v>
      </c>
      <c r="AD38">
        <v>762.16</v>
      </c>
      <c r="AE38">
        <v>1189.67</v>
      </c>
      <c r="AF38">
        <v>960.76</v>
      </c>
      <c r="AG38">
        <v>221.29</v>
      </c>
      <c r="AH38">
        <v>114.71</v>
      </c>
      <c r="AI38">
        <v>176.69</v>
      </c>
      <c r="AJ38">
        <v>8.0399999999999991</v>
      </c>
      <c r="AK38">
        <v>10.39</v>
      </c>
      <c r="AL38">
        <v>221.29</v>
      </c>
      <c r="AM38">
        <v>22.128900000000002</v>
      </c>
      <c r="AN38">
        <v>0</v>
      </c>
      <c r="AO38">
        <v>0</v>
      </c>
      <c r="AP38">
        <v>28</v>
      </c>
      <c r="AQ38">
        <v>0</v>
      </c>
      <c r="AR38">
        <v>28</v>
      </c>
      <c r="AS38">
        <v>0</v>
      </c>
      <c r="AT38">
        <v>2.8E-3</v>
      </c>
      <c r="AU38">
        <v>0</v>
      </c>
      <c r="AV38">
        <v>1.4E-2</v>
      </c>
      <c r="AW38">
        <v>0</v>
      </c>
      <c r="AX38">
        <v>0</v>
      </c>
      <c r="AY38">
        <v>0</v>
      </c>
      <c r="AZ38">
        <f t="shared" si="0"/>
        <v>280</v>
      </c>
      <c r="BA38">
        <f t="shared" si="1"/>
        <v>0</v>
      </c>
      <c r="BB38">
        <v>0</v>
      </c>
      <c r="BC38" s="10">
        <v>5.67</v>
      </c>
      <c r="BD38" s="10">
        <v>-1.5977000000000001</v>
      </c>
      <c r="BE38" s="10">
        <v>21.306999999999999</v>
      </c>
      <c r="BF38" s="11">
        <v>-1.0651333333333334E-4</v>
      </c>
      <c r="BG38" s="11">
        <v>-3.1954000000000005E-4</v>
      </c>
      <c r="BH38" s="12">
        <v>3.7799999999999997E-4</v>
      </c>
      <c r="BI38" s="12">
        <v>5.6700000000000001E-4</v>
      </c>
      <c r="BJ38">
        <v>15000</v>
      </c>
      <c r="BK38">
        <v>10000</v>
      </c>
      <c r="BL38">
        <v>5000</v>
      </c>
      <c r="BM38">
        <v>0.5</v>
      </c>
      <c r="BN38">
        <v>2</v>
      </c>
      <c r="BO38">
        <v>47</v>
      </c>
      <c r="BP38">
        <v>6.5</v>
      </c>
      <c r="BQ38">
        <v>79.099999999999994</v>
      </c>
      <c r="BR38">
        <v>-1</v>
      </c>
      <c r="BT38" s="14">
        <v>6</v>
      </c>
      <c r="BU38" s="14">
        <v>8.9867430000000006</v>
      </c>
    </row>
    <row r="39" spans="1:73" x14ac:dyDescent="0.3">
      <c r="A39" t="s">
        <v>79</v>
      </c>
      <c r="B39" s="48"/>
      <c r="C39">
        <v>27.4</v>
      </c>
      <c r="D39">
        <v>853.91800000000001</v>
      </c>
      <c r="E39">
        <v>4</v>
      </c>
      <c r="F39">
        <v>14</v>
      </c>
      <c r="G39">
        <v>10</v>
      </c>
      <c r="H39">
        <v>1.1710726322667984E-2</v>
      </c>
      <c r="I39">
        <v>0.45</v>
      </c>
      <c r="J39">
        <v>221.29</v>
      </c>
      <c r="K39">
        <v>86.54</v>
      </c>
      <c r="L39">
        <v>218.29</v>
      </c>
      <c r="M39">
        <v>113</v>
      </c>
      <c r="N39">
        <v>62</v>
      </c>
      <c r="O39">
        <v>11</v>
      </c>
      <c r="P39">
        <v>14</v>
      </c>
      <c r="Q39">
        <v>7</v>
      </c>
      <c r="R39">
        <v>3</v>
      </c>
      <c r="S39">
        <v>1</v>
      </c>
      <c r="T39">
        <v>-1.2</v>
      </c>
      <c r="U39">
        <v>11.9</v>
      </c>
      <c r="V39">
        <v>3.54</v>
      </c>
      <c r="W39">
        <v>3.96</v>
      </c>
      <c r="X39">
        <v>3.5390000000000001</v>
      </c>
      <c r="Y39">
        <v>14.945</v>
      </c>
      <c r="Z39">
        <v>1790</v>
      </c>
      <c r="AA39">
        <v>0</v>
      </c>
      <c r="AB39">
        <v>5.5599999999999998E-3</v>
      </c>
      <c r="AC39">
        <v>-5.2</v>
      </c>
      <c r="AD39">
        <v>762.16</v>
      </c>
      <c r="AE39">
        <v>1189.67</v>
      </c>
      <c r="AF39">
        <v>960.76</v>
      </c>
      <c r="AG39">
        <v>221.29</v>
      </c>
      <c r="AH39">
        <v>114.71</v>
      </c>
      <c r="AI39">
        <v>176.69</v>
      </c>
      <c r="AJ39">
        <v>8.0399999999999991</v>
      </c>
      <c r="AK39">
        <v>10.39</v>
      </c>
      <c r="AL39">
        <v>221.29</v>
      </c>
      <c r="AM39">
        <v>22.128900000000002</v>
      </c>
      <c r="AN39">
        <v>0</v>
      </c>
      <c r="AO39">
        <v>0</v>
      </c>
      <c r="AP39">
        <v>154</v>
      </c>
      <c r="AQ39">
        <v>0</v>
      </c>
      <c r="AR39">
        <v>154</v>
      </c>
      <c r="AS39">
        <v>0</v>
      </c>
      <c r="AT39">
        <v>7.6999999999999999E-2</v>
      </c>
      <c r="AU39">
        <v>0</v>
      </c>
      <c r="AV39">
        <v>1.54E-2</v>
      </c>
      <c r="AW39">
        <v>0</v>
      </c>
      <c r="AX39">
        <v>0</v>
      </c>
      <c r="AY39">
        <v>0</v>
      </c>
      <c r="AZ39">
        <f t="shared" si="0"/>
        <v>1540</v>
      </c>
      <c r="BA39">
        <f t="shared" si="1"/>
        <v>0</v>
      </c>
      <c r="BB39">
        <v>0</v>
      </c>
      <c r="BC39" s="10">
        <v>-25.074999999999999</v>
      </c>
      <c r="BD39" s="10">
        <v>-4.9156999999999993</v>
      </c>
      <c r="BE39" s="10">
        <v>53.896000000000001</v>
      </c>
      <c r="BF39" s="11">
        <v>-1.2289249999999999E-3</v>
      </c>
      <c r="BG39" s="11">
        <v>-2.4578499999999997E-3</v>
      </c>
      <c r="BH39" s="12">
        <v>-6.26875E-3</v>
      </c>
      <c r="BI39" s="12">
        <v>-1.25375E-2</v>
      </c>
      <c r="BJ39">
        <v>4000</v>
      </c>
      <c r="BK39">
        <v>2000</v>
      </c>
      <c r="BL39">
        <v>2000</v>
      </c>
      <c r="BM39">
        <v>1</v>
      </c>
      <c r="BN39">
        <v>2</v>
      </c>
      <c r="BO39">
        <v>55</v>
      </c>
      <c r="BP39">
        <v>6.5</v>
      </c>
      <c r="BQ39">
        <v>88.4</v>
      </c>
      <c r="BR39">
        <v>-1</v>
      </c>
      <c r="BT39" s="14">
        <v>13.592449999999999</v>
      </c>
      <c r="BU39" s="14">
        <v>13.423120000000001</v>
      </c>
    </row>
    <row r="40" spans="1:73" x14ac:dyDescent="0.3">
      <c r="A40" t="s">
        <v>80</v>
      </c>
      <c r="B40" s="48"/>
      <c r="C40">
        <v>27.4</v>
      </c>
      <c r="D40">
        <v>853.91800000000001</v>
      </c>
      <c r="E40">
        <v>4</v>
      </c>
      <c r="F40">
        <v>14</v>
      </c>
      <c r="G40">
        <v>10</v>
      </c>
      <c r="H40">
        <v>1.1710726322667984E-2</v>
      </c>
      <c r="I40">
        <v>0.45</v>
      </c>
      <c r="J40">
        <v>221.29</v>
      </c>
      <c r="K40">
        <v>86.54</v>
      </c>
      <c r="L40">
        <v>218.29</v>
      </c>
      <c r="M40">
        <v>113</v>
      </c>
      <c r="N40">
        <v>62</v>
      </c>
      <c r="O40">
        <v>11</v>
      </c>
      <c r="P40">
        <v>14</v>
      </c>
      <c r="Q40">
        <v>7</v>
      </c>
      <c r="R40">
        <v>3</v>
      </c>
      <c r="S40">
        <v>1</v>
      </c>
      <c r="T40">
        <v>-1.2</v>
      </c>
      <c r="U40">
        <v>11.9</v>
      </c>
      <c r="V40">
        <v>3.54</v>
      </c>
      <c r="W40">
        <v>3.96</v>
      </c>
      <c r="X40">
        <v>3.5390000000000001</v>
      </c>
      <c r="Y40">
        <v>14.945</v>
      </c>
      <c r="Z40">
        <v>1790</v>
      </c>
      <c r="AA40">
        <v>0</v>
      </c>
      <c r="AB40">
        <v>5.5599999999999998E-3</v>
      </c>
      <c r="AC40">
        <v>-5.2</v>
      </c>
      <c r="AD40">
        <v>762.16</v>
      </c>
      <c r="AE40">
        <v>1189.67</v>
      </c>
      <c r="AF40">
        <v>960.76</v>
      </c>
      <c r="AG40">
        <v>221.29</v>
      </c>
      <c r="AH40">
        <v>114.71</v>
      </c>
      <c r="AI40">
        <v>176.69</v>
      </c>
      <c r="AJ40">
        <v>8.0399999999999991</v>
      </c>
      <c r="AK40">
        <v>10.39</v>
      </c>
      <c r="AL40">
        <v>221.29</v>
      </c>
      <c r="AM40">
        <v>22.128900000000002</v>
      </c>
      <c r="AN40">
        <v>0</v>
      </c>
      <c r="AO40">
        <v>0</v>
      </c>
      <c r="AP40">
        <v>65</v>
      </c>
      <c r="AQ40">
        <v>0</v>
      </c>
      <c r="AR40">
        <v>65</v>
      </c>
      <c r="AS40">
        <v>0</v>
      </c>
      <c r="AT40">
        <v>1.6666666666666666E-2</v>
      </c>
      <c r="AU40">
        <v>0</v>
      </c>
      <c r="AV40">
        <v>1.7105263157894738E-2</v>
      </c>
      <c r="AW40">
        <v>0</v>
      </c>
      <c r="AX40">
        <v>0</v>
      </c>
      <c r="AY40">
        <v>0</v>
      </c>
      <c r="AZ40">
        <f t="shared" si="0"/>
        <v>650</v>
      </c>
      <c r="BA40">
        <f t="shared" si="1"/>
        <v>0</v>
      </c>
      <c r="BB40">
        <v>0</v>
      </c>
      <c r="BC40" s="10">
        <v>24.149000000000001</v>
      </c>
      <c r="BD40" s="10">
        <v>-8.8498999999999999</v>
      </c>
      <c r="BE40" s="10">
        <v>21.306999999999999</v>
      </c>
      <c r="BF40" s="11">
        <v>-7.0237301587301585E-4</v>
      </c>
      <c r="BG40" s="11">
        <v>-1.0172298850574712E-3</v>
      </c>
      <c r="BH40" s="12">
        <v>1.9165873015873016E-3</v>
      </c>
      <c r="BI40" s="12">
        <v>6.1920512820512821E-3</v>
      </c>
      <c r="BJ40">
        <v>12600</v>
      </c>
      <c r="BK40">
        <v>3900</v>
      </c>
      <c r="BL40">
        <v>8700</v>
      </c>
      <c r="BM40">
        <v>2.2307692307692308</v>
      </c>
      <c r="BN40">
        <v>3</v>
      </c>
      <c r="BO40">
        <v>-65</v>
      </c>
      <c r="BP40">
        <v>2.67</v>
      </c>
      <c r="BQ40">
        <v>74.099999999999994</v>
      </c>
      <c r="BR40">
        <v>0</v>
      </c>
      <c r="BT40" s="14">
        <v>29.5</v>
      </c>
      <c r="BU40" s="14">
        <v>18.52468</v>
      </c>
    </row>
    <row r="41" spans="1:73" x14ac:dyDescent="0.3">
      <c r="A41" t="s">
        <v>68</v>
      </c>
      <c r="B41" s="48" t="s">
        <v>83</v>
      </c>
      <c r="C41">
        <v>41.2</v>
      </c>
      <c r="D41">
        <v>384.24</v>
      </c>
      <c r="E41">
        <v>4</v>
      </c>
      <c r="F41">
        <v>6</v>
      </c>
      <c r="G41">
        <v>2</v>
      </c>
      <c r="H41">
        <v>5.2051207978409154E-3</v>
      </c>
      <c r="I41">
        <v>0.37</v>
      </c>
      <c r="J41">
        <v>124.44</v>
      </c>
      <c r="K41">
        <v>40.159999999999997</v>
      </c>
      <c r="L41">
        <v>99.37</v>
      </c>
      <c r="M41">
        <v>53</v>
      </c>
      <c r="N41">
        <v>28</v>
      </c>
      <c r="O41">
        <v>2</v>
      </c>
      <c r="P41">
        <v>9</v>
      </c>
      <c r="Q41">
        <v>2</v>
      </c>
      <c r="R41">
        <v>2</v>
      </c>
      <c r="S41">
        <v>1</v>
      </c>
      <c r="T41">
        <v>2.4</v>
      </c>
      <c r="U41">
        <v>8.64</v>
      </c>
      <c r="V41">
        <v>1.51</v>
      </c>
      <c r="W41">
        <v>0.89</v>
      </c>
      <c r="X41">
        <v>1.53</v>
      </c>
      <c r="Y41">
        <v>18.998999999999999</v>
      </c>
      <c r="Z41" s="16">
        <v>500</v>
      </c>
      <c r="AA41" s="16">
        <v>0</v>
      </c>
      <c r="AB41">
        <v>5.3199999999999997E-2</v>
      </c>
      <c r="AC41">
        <v>-3.9</v>
      </c>
      <c r="AD41">
        <v>362.49</v>
      </c>
      <c r="AE41">
        <v>580.13</v>
      </c>
      <c r="AF41">
        <v>621.26</v>
      </c>
      <c r="AG41">
        <v>124.44</v>
      </c>
      <c r="AH41">
        <v>62.82</v>
      </c>
      <c r="AI41">
        <v>104.36</v>
      </c>
      <c r="AJ41">
        <v>5.88</v>
      </c>
      <c r="AK41">
        <v>7.84</v>
      </c>
      <c r="AL41">
        <v>123.38</v>
      </c>
      <c r="AM41">
        <v>10.499700000000001</v>
      </c>
      <c r="AN41">
        <v>16</v>
      </c>
      <c r="AO41">
        <v>0</v>
      </c>
      <c r="AP41">
        <v>16</v>
      </c>
      <c r="AQ41">
        <v>0</v>
      </c>
      <c r="AR41">
        <v>16</v>
      </c>
      <c r="AS41">
        <v>0</v>
      </c>
      <c r="AT41">
        <v>5.3333333333333332E-3</v>
      </c>
      <c r="AU41">
        <v>0</v>
      </c>
      <c r="AV41">
        <v>5.3333333333333332E-3</v>
      </c>
      <c r="AW41">
        <v>43.3</v>
      </c>
      <c r="AX41">
        <v>1783.96</v>
      </c>
      <c r="AY41">
        <v>0</v>
      </c>
      <c r="AZ41">
        <f t="shared" si="0"/>
        <v>32</v>
      </c>
      <c r="BA41">
        <f t="shared" si="1"/>
        <v>0</v>
      </c>
      <c r="BB41" s="9">
        <v>19.2</v>
      </c>
      <c r="BC41" s="10">
        <v>35.552</v>
      </c>
      <c r="BD41" s="10">
        <v>-19.451000000000001</v>
      </c>
      <c r="BE41" s="10">
        <v>370.04399999999998</v>
      </c>
      <c r="BF41" s="11">
        <v>-1.7682727272727273E-3</v>
      </c>
      <c r="BG41" s="11">
        <v>-2.4313749999999999E-3</v>
      </c>
      <c r="BH41" s="12">
        <v>3.2320000000000001E-3</v>
      </c>
      <c r="BI41" s="12">
        <v>1.1850666666666667E-2</v>
      </c>
      <c r="BJ41">
        <v>11000</v>
      </c>
      <c r="BK41">
        <v>3000</v>
      </c>
      <c r="BL41">
        <v>8000</v>
      </c>
      <c r="BM41">
        <v>2.6666666666666665</v>
      </c>
      <c r="BN41">
        <v>3</v>
      </c>
      <c r="BO41">
        <v>-5</v>
      </c>
      <c r="BP41">
        <v>2</v>
      </c>
      <c r="BQ41">
        <v>32</v>
      </c>
      <c r="BR41">
        <v>0</v>
      </c>
      <c r="BT41">
        <v>33.199579999999997</v>
      </c>
      <c r="BU41" s="14">
        <v>30.33831</v>
      </c>
    </row>
    <row r="42" spans="1:73" x14ac:dyDescent="0.3">
      <c r="A42" t="s">
        <v>70</v>
      </c>
      <c r="B42" s="48"/>
      <c r="C42">
        <v>41.2</v>
      </c>
      <c r="D42">
        <v>384.24</v>
      </c>
      <c r="E42">
        <v>4</v>
      </c>
      <c r="F42">
        <v>6</v>
      </c>
      <c r="G42">
        <v>2</v>
      </c>
      <c r="H42">
        <v>5.2051207978409154E-3</v>
      </c>
      <c r="I42">
        <v>0.37</v>
      </c>
      <c r="J42">
        <v>124.44</v>
      </c>
      <c r="K42">
        <v>40.159999999999997</v>
      </c>
      <c r="L42">
        <v>99.37</v>
      </c>
      <c r="M42">
        <v>53</v>
      </c>
      <c r="N42">
        <v>28</v>
      </c>
      <c r="O42">
        <v>2</v>
      </c>
      <c r="P42">
        <v>9</v>
      </c>
      <c r="Q42">
        <v>2</v>
      </c>
      <c r="R42">
        <v>2</v>
      </c>
      <c r="S42">
        <v>1</v>
      </c>
      <c r="T42">
        <v>2.4</v>
      </c>
      <c r="U42">
        <v>8.64</v>
      </c>
      <c r="V42">
        <v>1.51</v>
      </c>
      <c r="W42">
        <v>0.89</v>
      </c>
      <c r="X42">
        <v>1.53</v>
      </c>
      <c r="Y42">
        <v>18.998999999999999</v>
      </c>
      <c r="Z42" s="16">
        <v>500</v>
      </c>
      <c r="AA42" s="16">
        <v>0</v>
      </c>
      <c r="AB42">
        <v>5.3199999999999997E-2</v>
      </c>
      <c r="AC42">
        <v>-3.9</v>
      </c>
      <c r="AD42">
        <v>362.49</v>
      </c>
      <c r="AE42">
        <v>580.13</v>
      </c>
      <c r="AF42">
        <v>621.26</v>
      </c>
      <c r="AG42">
        <v>124.44</v>
      </c>
      <c r="AH42">
        <v>62.82</v>
      </c>
      <c r="AI42">
        <v>104.36</v>
      </c>
      <c r="AJ42">
        <v>5.88</v>
      </c>
      <c r="AK42">
        <v>7.84</v>
      </c>
      <c r="AL42">
        <v>123.38</v>
      </c>
      <c r="AM42">
        <v>10.499700000000001</v>
      </c>
      <c r="AN42">
        <v>15</v>
      </c>
      <c r="AO42">
        <v>3.4</v>
      </c>
      <c r="AP42">
        <v>18</v>
      </c>
      <c r="AQ42">
        <v>0</v>
      </c>
      <c r="AR42">
        <v>15</v>
      </c>
      <c r="AS42">
        <v>1E-3</v>
      </c>
      <c r="AT42">
        <v>6.0000000000000001E-3</v>
      </c>
      <c r="AU42">
        <v>0</v>
      </c>
      <c r="AV42">
        <v>5.0000000000000001E-3</v>
      </c>
      <c r="AW42">
        <v>39</v>
      </c>
      <c r="AX42">
        <v>1606.8000000000002</v>
      </c>
      <c r="AY42">
        <v>6.8</v>
      </c>
      <c r="AZ42">
        <f t="shared" si="0"/>
        <v>36</v>
      </c>
      <c r="BA42">
        <f t="shared" si="1"/>
        <v>0</v>
      </c>
      <c r="BB42" s="9">
        <v>21.333333333333332</v>
      </c>
      <c r="BC42" s="10">
        <v>33.039000000000001</v>
      </c>
      <c r="BD42" s="10">
        <v>-19.451000000000001</v>
      </c>
      <c r="BE42" s="10">
        <v>370.04399999999998</v>
      </c>
      <c r="BF42" s="11">
        <v>-1.7682727272727273E-3</v>
      </c>
      <c r="BG42" s="11">
        <v>-2.4313749999999999E-3</v>
      </c>
      <c r="BH42" s="12">
        <v>3.0035454545454545E-3</v>
      </c>
      <c r="BI42" s="12">
        <v>1.1013E-2</v>
      </c>
      <c r="BJ42">
        <v>11000</v>
      </c>
      <c r="BK42">
        <v>3000</v>
      </c>
      <c r="BL42">
        <v>8000</v>
      </c>
      <c r="BM42">
        <v>2.6666666666666665</v>
      </c>
      <c r="BN42">
        <v>3</v>
      </c>
      <c r="BO42">
        <v>-5</v>
      </c>
      <c r="BP42">
        <v>2</v>
      </c>
      <c r="BQ42">
        <v>36</v>
      </c>
      <c r="BR42">
        <v>0</v>
      </c>
      <c r="BT42">
        <v>31.684809999999999</v>
      </c>
      <c r="BU42" s="14">
        <v>39.473709999999997</v>
      </c>
    </row>
    <row r="43" spans="1:73" x14ac:dyDescent="0.3">
      <c r="A43" t="s">
        <v>71</v>
      </c>
      <c r="B43" s="48"/>
      <c r="C43">
        <v>41.2</v>
      </c>
      <c r="D43">
        <v>384.24</v>
      </c>
      <c r="E43">
        <v>4</v>
      </c>
      <c r="F43">
        <v>6</v>
      </c>
      <c r="G43">
        <v>2</v>
      </c>
      <c r="H43">
        <v>5.2051207978409154E-3</v>
      </c>
      <c r="I43">
        <v>0.37</v>
      </c>
      <c r="J43">
        <v>124.44</v>
      </c>
      <c r="K43">
        <v>40.159999999999997</v>
      </c>
      <c r="L43">
        <v>99.37</v>
      </c>
      <c r="M43">
        <v>53</v>
      </c>
      <c r="N43">
        <v>28</v>
      </c>
      <c r="O43">
        <v>2</v>
      </c>
      <c r="P43">
        <v>9</v>
      </c>
      <c r="Q43">
        <v>2</v>
      </c>
      <c r="R43">
        <v>2</v>
      </c>
      <c r="S43">
        <v>1</v>
      </c>
      <c r="T43">
        <v>2.4</v>
      </c>
      <c r="U43">
        <v>8.64</v>
      </c>
      <c r="V43">
        <v>1.51</v>
      </c>
      <c r="W43">
        <v>0.89</v>
      </c>
      <c r="X43">
        <v>1.53</v>
      </c>
      <c r="Y43">
        <v>18.998999999999999</v>
      </c>
      <c r="Z43" s="16">
        <v>500</v>
      </c>
      <c r="AA43" s="16">
        <v>0</v>
      </c>
      <c r="AB43">
        <v>5.3199999999999997E-2</v>
      </c>
      <c r="AC43">
        <v>-3.9</v>
      </c>
      <c r="AD43">
        <v>362.49</v>
      </c>
      <c r="AE43">
        <v>580.13</v>
      </c>
      <c r="AF43">
        <v>621.26</v>
      </c>
      <c r="AG43">
        <v>124.44</v>
      </c>
      <c r="AH43">
        <v>62.82</v>
      </c>
      <c r="AI43">
        <v>104.36</v>
      </c>
      <c r="AJ43">
        <v>5.88</v>
      </c>
      <c r="AK43">
        <v>7.84</v>
      </c>
      <c r="AL43">
        <v>123.38</v>
      </c>
      <c r="AM43">
        <v>10.499700000000001</v>
      </c>
      <c r="AN43">
        <v>13.3</v>
      </c>
      <c r="AO43">
        <v>6.7</v>
      </c>
      <c r="AP43">
        <v>20</v>
      </c>
      <c r="AQ43">
        <v>0</v>
      </c>
      <c r="AR43">
        <v>13.3</v>
      </c>
      <c r="AS43">
        <v>2.2333333333333333E-3</v>
      </c>
      <c r="AT43">
        <v>6.6666666666666671E-3</v>
      </c>
      <c r="AU43">
        <v>0</v>
      </c>
      <c r="AV43">
        <v>4.4333333333333334E-3</v>
      </c>
      <c r="AW43">
        <v>34.4</v>
      </c>
      <c r="AX43">
        <v>1417.28</v>
      </c>
      <c r="AY43">
        <v>13.4</v>
      </c>
      <c r="AZ43">
        <f t="shared" si="0"/>
        <v>40</v>
      </c>
      <c r="BA43">
        <f t="shared" si="1"/>
        <v>0</v>
      </c>
      <c r="BB43" s="9">
        <v>23.466666666666665</v>
      </c>
      <c r="BC43" s="10">
        <v>27.594000000000001</v>
      </c>
      <c r="BD43" s="10">
        <v>-19.451000000000001</v>
      </c>
      <c r="BE43" s="10">
        <v>370.04399999999998</v>
      </c>
      <c r="BF43" s="11">
        <v>-1.7682727272727273E-3</v>
      </c>
      <c r="BG43" s="11">
        <v>-2.4313749999999999E-3</v>
      </c>
      <c r="BH43" s="12">
        <v>2.5085454545454547E-3</v>
      </c>
      <c r="BI43" s="12">
        <v>9.1979999999999996E-3</v>
      </c>
      <c r="BJ43">
        <v>11000</v>
      </c>
      <c r="BK43">
        <v>3000</v>
      </c>
      <c r="BL43">
        <v>8000</v>
      </c>
      <c r="BM43">
        <v>2.6666666666666665</v>
      </c>
      <c r="BN43">
        <v>3</v>
      </c>
      <c r="BO43">
        <v>-5</v>
      </c>
      <c r="BP43">
        <v>2</v>
      </c>
      <c r="BQ43">
        <v>40</v>
      </c>
      <c r="BR43">
        <v>0</v>
      </c>
      <c r="BT43">
        <v>38.456380000000003</v>
      </c>
      <c r="BU43" s="14">
        <v>30.96932</v>
      </c>
    </row>
    <row r="44" spans="1:73" x14ac:dyDescent="0.3">
      <c r="A44" t="s">
        <v>72</v>
      </c>
      <c r="B44" s="48"/>
      <c r="C44">
        <v>41.2</v>
      </c>
      <c r="D44">
        <v>384.24</v>
      </c>
      <c r="E44">
        <v>4</v>
      </c>
      <c r="F44">
        <v>6</v>
      </c>
      <c r="G44">
        <v>2</v>
      </c>
      <c r="H44">
        <v>5.2051207978409154E-3</v>
      </c>
      <c r="I44">
        <v>0.37</v>
      </c>
      <c r="J44">
        <v>124.44</v>
      </c>
      <c r="K44">
        <v>40.159999999999997</v>
      </c>
      <c r="L44">
        <v>99.37</v>
      </c>
      <c r="M44">
        <v>53</v>
      </c>
      <c r="N44">
        <v>28</v>
      </c>
      <c r="O44">
        <v>2</v>
      </c>
      <c r="P44">
        <v>9</v>
      </c>
      <c r="Q44">
        <v>2</v>
      </c>
      <c r="R44">
        <v>2</v>
      </c>
      <c r="S44">
        <v>1</v>
      </c>
      <c r="T44">
        <v>2.4</v>
      </c>
      <c r="U44">
        <v>8.64</v>
      </c>
      <c r="V44">
        <v>1.51</v>
      </c>
      <c r="W44">
        <v>0.89</v>
      </c>
      <c r="X44">
        <v>1.53</v>
      </c>
      <c r="Y44">
        <v>18.998999999999999</v>
      </c>
      <c r="Z44" s="16">
        <v>500</v>
      </c>
      <c r="AA44" s="16">
        <v>0</v>
      </c>
      <c r="AB44">
        <v>5.3199999999999997E-2</v>
      </c>
      <c r="AC44">
        <v>-3.9</v>
      </c>
      <c r="AD44">
        <v>362.49</v>
      </c>
      <c r="AE44">
        <v>580.13</v>
      </c>
      <c r="AF44">
        <v>621.26</v>
      </c>
      <c r="AG44">
        <v>124.44</v>
      </c>
      <c r="AH44">
        <v>62.82</v>
      </c>
      <c r="AI44">
        <v>104.36</v>
      </c>
      <c r="AJ44">
        <v>5.88</v>
      </c>
      <c r="AK44">
        <v>7.84</v>
      </c>
      <c r="AL44">
        <v>123.38</v>
      </c>
      <c r="AM44">
        <v>10.499700000000001</v>
      </c>
      <c r="AN44">
        <v>11.7</v>
      </c>
      <c r="AO44">
        <v>10.4</v>
      </c>
      <c r="AP44">
        <v>21.7</v>
      </c>
      <c r="AQ44">
        <v>0</v>
      </c>
      <c r="AR44">
        <v>11.7</v>
      </c>
      <c r="AS44">
        <v>3.3333333333333335E-3</v>
      </c>
      <c r="AT44">
        <v>7.2333333333333329E-3</v>
      </c>
      <c r="AU44">
        <v>0</v>
      </c>
      <c r="AV44">
        <v>3.8999999999999998E-3</v>
      </c>
      <c r="AW44">
        <v>30.3</v>
      </c>
      <c r="AX44">
        <v>1248.3600000000001</v>
      </c>
      <c r="AY44">
        <v>20.8</v>
      </c>
      <c r="AZ44">
        <f t="shared" si="0"/>
        <v>43.4</v>
      </c>
      <c r="BA44">
        <f t="shared" si="1"/>
        <v>0</v>
      </c>
      <c r="BB44" s="9">
        <v>25.28</v>
      </c>
      <c r="BC44" s="10">
        <v>24.733000000000001</v>
      </c>
      <c r="BD44" s="10">
        <v>-19.451000000000001</v>
      </c>
      <c r="BE44" s="10">
        <v>370.04399999999998</v>
      </c>
      <c r="BF44" s="11">
        <v>-1.7682727272727273E-3</v>
      </c>
      <c r="BG44" s="11">
        <v>-2.4313749999999999E-3</v>
      </c>
      <c r="BH44" s="12">
        <v>2.2484545454545457E-3</v>
      </c>
      <c r="BI44" s="12">
        <v>8.2443333333333327E-3</v>
      </c>
      <c r="BJ44">
        <v>11000</v>
      </c>
      <c r="BK44">
        <v>3000</v>
      </c>
      <c r="BL44">
        <v>8000</v>
      </c>
      <c r="BM44">
        <v>2.6666666666666665</v>
      </c>
      <c r="BN44">
        <v>3</v>
      </c>
      <c r="BO44">
        <v>-5</v>
      </c>
      <c r="BP44">
        <v>2</v>
      </c>
      <c r="BQ44">
        <v>43.3</v>
      </c>
      <c r="BR44">
        <v>0</v>
      </c>
      <c r="BT44">
        <v>23.82499</v>
      </c>
      <c r="BU44" s="14">
        <v>24.297609999999999</v>
      </c>
    </row>
    <row r="45" spans="1:73" x14ac:dyDescent="0.3">
      <c r="A45" t="s">
        <v>73</v>
      </c>
      <c r="B45" s="48"/>
      <c r="C45">
        <v>41.2</v>
      </c>
      <c r="D45">
        <v>384.24</v>
      </c>
      <c r="E45">
        <v>4</v>
      </c>
      <c r="F45">
        <v>6</v>
      </c>
      <c r="G45">
        <v>2</v>
      </c>
      <c r="H45">
        <v>5.2051207978409154E-3</v>
      </c>
      <c r="I45">
        <v>0.37</v>
      </c>
      <c r="J45">
        <v>124.44</v>
      </c>
      <c r="K45">
        <v>40.159999999999997</v>
      </c>
      <c r="L45">
        <v>99.37</v>
      </c>
      <c r="M45">
        <v>53</v>
      </c>
      <c r="N45">
        <v>28</v>
      </c>
      <c r="O45">
        <v>2</v>
      </c>
      <c r="P45">
        <v>9</v>
      </c>
      <c r="Q45">
        <v>2</v>
      </c>
      <c r="R45">
        <v>2</v>
      </c>
      <c r="S45">
        <v>1</v>
      </c>
      <c r="T45">
        <v>2.4</v>
      </c>
      <c r="U45">
        <v>8.64</v>
      </c>
      <c r="V45">
        <v>1.51</v>
      </c>
      <c r="W45">
        <v>0.89</v>
      </c>
      <c r="X45">
        <v>1.53</v>
      </c>
      <c r="Y45">
        <v>18.998999999999999</v>
      </c>
      <c r="Z45" s="16">
        <v>500</v>
      </c>
      <c r="AA45" s="16">
        <v>0</v>
      </c>
      <c r="AB45">
        <v>5.3199999999999997E-2</v>
      </c>
      <c r="AC45">
        <v>-3.9</v>
      </c>
      <c r="AD45">
        <v>362.49</v>
      </c>
      <c r="AE45">
        <v>580.13</v>
      </c>
      <c r="AF45">
        <v>621.26</v>
      </c>
      <c r="AG45">
        <v>124.44</v>
      </c>
      <c r="AH45">
        <v>62.82</v>
      </c>
      <c r="AI45">
        <v>104.36</v>
      </c>
      <c r="AJ45">
        <v>5.88</v>
      </c>
      <c r="AK45">
        <v>7.84</v>
      </c>
      <c r="AL45">
        <v>123.38</v>
      </c>
      <c r="AM45">
        <v>10.499700000000001</v>
      </c>
      <c r="AN45">
        <v>10</v>
      </c>
      <c r="AO45">
        <v>14.6</v>
      </c>
      <c r="AP45">
        <v>23.3</v>
      </c>
      <c r="AQ45">
        <v>0</v>
      </c>
      <c r="AR45">
        <v>10</v>
      </c>
      <c r="AS45">
        <v>4.4333333333333334E-3</v>
      </c>
      <c r="AT45">
        <v>7.7666666666666665E-3</v>
      </c>
      <c r="AU45">
        <v>0</v>
      </c>
      <c r="AV45">
        <v>3.3333333333333335E-3</v>
      </c>
      <c r="AW45">
        <v>26</v>
      </c>
      <c r="AX45">
        <v>1071.2</v>
      </c>
      <c r="AY45">
        <v>29.2</v>
      </c>
      <c r="AZ45">
        <f t="shared" si="0"/>
        <v>46.6</v>
      </c>
      <c r="BA45">
        <f t="shared" si="1"/>
        <v>0</v>
      </c>
      <c r="BB45" s="9">
        <v>26.986666666666668</v>
      </c>
      <c r="BC45" s="10">
        <v>19.760000000000002</v>
      </c>
      <c r="BD45" s="10">
        <v>-19.451000000000001</v>
      </c>
      <c r="BE45" s="10">
        <v>370.04399999999998</v>
      </c>
      <c r="BF45" s="11">
        <v>-1.7682727272727273E-3</v>
      </c>
      <c r="BG45" s="11">
        <v>-2.4313749999999999E-3</v>
      </c>
      <c r="BH45" s="12">
        <v>1.7963636363636365E-3</v>
      </c>
      <c r="BI45" s="12">
        <v>6.5866666666666669E-3</v>
      </c>
      <c r="BJ45">
        <v>11000</v>
      </c>
      <c r="BK45">
        <v>3000</v>
      </c>
      <c r="BL45">
        <v>8000</v>
      </c>
      <c r="BM45">
        <v>2.6666666666666665</v>
      </c>
      <c r="BN45">
        <v>3</v>
      </c>
      <c r="BO45">
        <v>-5</v>
      </c>
      <c r="BP45">
        <v>2</v>
      </c>
      <c r="BQ45">
        <v>46.6</v>
      </c>
      <c r="BR45">
        <v>0</v>
      </c>
      <c r="BT45">
        <v>46.866770000000002</v>
      </c>
      <c r="BU45" s="14">
        <v>40.662320000000001</v>
      </c>
    </row>
    <row r="46" spans="1:73" x14ac:dyDescent="0.3">
      <c r="A46" t="s">
        <v>74</v>
      </c>
      <c r="B46" s="48"/>
      <c r="C46">
        <v>41.2</v>
      </c>
      <c r="D46">
        <v>384.24</v>
      </c>
      <c r="E46">
        <v>4</v>
      </c>
      <c r="F46">
        <v>6</v>
      </c>
      <c r="G46">
        <v>2</v>
      </c>
      <c r="H46">
        <v>5.2051207978409154E-3</v>
      </c>
      <c r="I46">
        <v>0.37</v>
      </c>
      <c r="J46">
        <v>124.44</v>
      </c>
      <c r="K46">
        <v>40.159999999999997</v>
      </c>
      <c r="L46">
        <v>99.37</v>
      </c>
      <c r="M46">
        <v>53</v>
      </c>
      <c r="N46">
        <v>28</v>
      </c>
      <c r="O46">
        <v>2</v>
      </c>
      <c r="P46">
        <v>9</v>
      </c>
      <c r="Q46">
        <v>2</v>
      </c>
      <c r="R46">
        <v>2</v>
      </c>
      <c r="S46">
        <v>1</v>
      </c>
      <c r="T46">
        <v>2.4</v>
      </c>
      <c r="U46">
        <v>8.64</v>
      </c>
      <c r="V46">
        <v>1.51</v>
      </c>
      <c r="W46">
        <v>0.89</v>
      </c>
      <c r="X46">
        <v>1.53</v>
      </c>
      <c r="Y46">
        <v>18.998999999999999</v>
      </c>
      <c r="Z46" s="16">
        <v>500</v>
      </c>
      <c r="AA46" s="16">
        <v>0</v>
      </c>
      <c r="AB46">
        <v>5.3199999999999997E-2</v>
      </c>
      <c r="AC46">
        <v>-3.9</v>
      </c>
      <c r="AD46">
        <v>362.49</v>
      </c>
      <c r="AE46">
        <v>580.13</v>
      </c>
      <c r="AF46">
        <v>621.26</v>
      </c>
      <c r="AG46">
        <v>124.44</v>
      </c>
      <c r="AH46">
        <v>62.82</v>
      </c>
      <c r="AI46">
        <v>104.36</v>
      </c>
      <c r="AJ46">
        <v>5.88</v>
      </c>
      <c r="AK46">
        <v>7.84</v>
      </c>
      <c r="AL46">
        <v>123.38</v>
      </c>
      <c r="AM46">
        <v>10.499700000000001</v>
      </c>
      <c r="AN46">
        <v>8.3000000000000007</v>
      </c>
      <c r="AO46">
        <v>17.7</v>
      </c>
      <c r="AP46">
        <v>25</v>
      </c>
      <c r="AQ46">
        <v>0</v>
      </c>
      <c r="AR46">
        <v>8.3000000000000007</v>
      </c>
      <c r="AS46">
        <v>5.5666666666666668E-3</v>
      </c>
      <c r="AT46">
        <v>8.3333333333333332E-3</v>
      </c>
      <c r="AU46">
        <v>0</v>
      </c>
      <c r="AV46">
        <v>2.7666666666666668E-3</v>
      </c>
      <c r="AW46">
        <v>21.7</v>
      </c>
      <c r="AX46">
        <v>894.04000000000008</v>
      </c>
      <c r="AY46">
        <v>35.4</v>
      </c>
      <c r="AZ46">
        <f t="shared" si="0"/>
        <v>50</v>
      </c>
      <c r="BA46">
        <f t="shared" si="1"/>
        <v>0</v>
      </c>
      <c r="BB46" s="9">
        <v>28.8</v>
      </c>
      <c r="BC46" s="10">
        <v>14.548999999999999</v>
      </c>
      <c r="BD46" s="10">
        <v>-19.451000000000001</v>
      </c>
      <c r="BE46" s="10">
        <v>370.04399999999998</v>
      </c>
      <c r="BF46" s="11">
        <v>-1.7682727272727273E-3</v>
      </c>
      <c r="BG46" s="11">
        <v>-2.4313749999999999E-3</v>
      </c>
      <c r="BH46" s="12">
        <v>1.3226363636363635E-3</v>
      </c>
      <c r="BI46" s="12">
        <v>4.8496666666666662E-3</v>
      </c>
      <c r="BJ46">
        <v>11000</v>
      </c>
      <c r="BK46">
        <v>3000</v>
      </c>
      <c r="BL46">
        <v>8000</v>
      </c>
      <c r="BM46">
        <v>2.6666666666666665</v>
      </c>
      <c r="BN46">
        <v>3</v>
      </c>
      <c r="BO46">
        <v>-5</v>
      </c>
      <c r="BP46">
        <v>2</v>
      </c>
      <c r="BQ46">
        <v>50</v>
      </c>
      <c r="BR46">
        <v>0</v>
      </c>
      <c r="BT46">
        <v>40.530029999999996</v>
      </c>
      <c r="BU46" s="14">
        <v>31.827459999999999</v>
      </c>
    </row>
    <row r="47" spans="1:73" x14ac:dyDescent="0.3">
      <c r="A47" t="s">
        <v>75</v>
      </c>
      <c r="B47" s="48"/>
      <c r="C47">
        <v>41.2</v>
      </c>
      <c r="D47">
        <v>384.24</v>
      </c>
      <c r="E47">
        <v>4</v>
      </c>
      <c r="F47">
        <v>6</v>
      </c>
      <c r="G47">
        <v>2</v>
      </c>
      <c r="H47">
        <v>5.2051207978409154E-3</v>
      </c>
      <c r="I47">
        <v>0.37</v>
      </c>
      <c r="J47">
        <v>124.44</v>
      </c>
      <c r="K47">
        <v>40.159999999999997</v>
      </c>
      <c r="L47">
        <v>99.37</v>
      </c>
      <c r="M47">
        <v>53</v>
      </c>
      <c r="N47">
        <v>28</v>
      </c>
      <c r="O47">
        <v>2</v>
      </c>
      <c r="P47">
        <v>9</v>
      </c>
      <c r="Q47">
        <v>2</v>
      </c>
      <c r="R47">
        <v>2</v>
      </c>
      <c r="S47">
        <v>1</v>
      </c>
      <c r="T47">
        <v>2.4</v>
      </c>
      <c r="U47">
        <v>8.64</v>
      </c>
      <c r="V47">
        <v>1.51</v>
      </c>
      <c r="W47">
        <v>0.89</v>
      </c>
      <c r="X47">
        <v>1.53</v>
      </c>
      <c r="Y47">
        <v>18.998999999999999</v>
      </c>
      <c r="Z47" s="16">
        <v>500</v>
      </c>
      <c r="AA47" s="16">
        <v>0</v>
      </c>
      <c r="AB47">
        <v>5.3199999999999997E-2</v>
      </c>
      <c r="AC47">
        <v>-3.9</v>
      </c>
      <c r="AD47">
        <v>362.49</v>
      </c>
      <c r="AE47">
        <v>580.13</v>
      </c>
      <c r="AF47">
        <v>621.26</v>
      </c>
      <c r="AG47">
        <v>124.44</v>
      </c>
      <c r="AH47">
        <v>62.82</v>
      </c>
      <c r="AI47">
        <v>104.36</v>
      </c>
      <c r="AJ47">
        <v>5.88</v>
      </c>
      <c r="AK47">
        <v>7.84</v>
      </c>
      <c r="AL47">
        <v>123.38</v>
      </c>
      <c r="AM47">
        <v>10.499700000000001</v>
      </c>
      <c r="AN47">
        <v>6.7</v>
      </c>
      <c r="AO47">
        <v>19</v>
      </c>
      <c r="AP47">
        <v>26.7</v>
      </c>
      <c r="AQ47">
        <v>0</v>
      </c>
      <c r="AR47">
        <v>6.7</v>
      </c>
      <c r="AS47">
        <v>6.6666666666666671E-3</v>
      </c>
      <c r="AT47">
        <v>8.8999999999999999E-3</v>
      </c>
      <c r="AU47">
        <v>0</v>
      </c>
      <c r="AV47">
        <v>2.2333333333333333E-3</v>
      </c>
      <c r="AW47">
        <v>17.3</v>
      </c>
      <c r="AX47">
        <v>712.7600000000001</v>
      </c>
      <c r="AY47">
        <v>38</v>
      </c>
      <c r="AZ47">
        <f t="shared" si="0"/>
        <v>53.4</v>
      </c>
      <c r="BA47">
        <f t="shared" si="1"/>
        <v>0</v>
      </c>
      <c r="BB47" s="9">
        <v>30.613333333333333</v>
      </c>
      <c r="BC47" s="10">
        <v>11.375</v>
      </c>
      <c r="BD47" s="10">
        <v>-19.451000000000001</v>
      </c>
      <c r="BE47" s="10">
        <v>370.04399999999998</v>
      </c>
      <c r="BF47" s="11">
        <v>-1.7682727272727273E-3</v>
      </c>
      <c r="BG47" s="11">
        <v>-2.4313749999999999E-3</v>
      </c>
      <c r="BH47" s="12">
        <v>1.034090909090909E-3</v>
      </c>
      <c r="BI47" s="12">
        <v>3.7916666666666667E-3</v>
      </c>
      <c r="BJ47">
        <v>11000</v>
      </c>
      <c r="BK47">
        <v>3000</v>
      </c>
      <c r="BL47">
        <v>8000</v>
      </c>
      <c r="BM47">
        <v>2.6666666666666665</v>
      </c>
      <c r="BN47">
        <v>3</v>
      </c>
      <c r="BO47">
        <v>-5</v>
      </c>
      <c r="BP47">
        <v>2</v>
      </c>
      <c r="BQ47">
        <v>53.4</v>
      </c>
      <c r="BR47">
        <v>0</v>
      </c>
      <c r="BT47">
        <v>45.566609999999997</v>
      </c>
      <c r="BU47" s="14">
        <v>35.057389999999998</v>
      </c>
    </row>
    <row r="48" spans="1:73" x14ac:dyDescent="0.3">
      <c r="A48" t="s">
        <v>76</v>
      </c>
      <c r="B48" s="48"/>
      <c r="C48">
        <v>41.2</v>
      </c>
      <c r="D48">
        <v>384.24</v>
      </c>
      <c r="E48">
        <v>4</v>
      </c>
      <c r="F48">
        <v>6</v>
      </c>
      <c r="G48">
        <v>2</v>
      </c>
      <c r="H48">
        <v>5.2051207978409154E-3</v>
      </c>
      <c r="I48">
        <v>0.37</v>
      </c>
      <c r="J48">
        <v>124.44</v>
      </c>
      <c r="K48">
        <v>40.159999999999997</v>
      </c>
      <c r="L48">
        <v>99.37</v>
      </c>
      <c r="M48">
        <v>53</v>
      </c>
      <c r="N48">
        <v>28</v>
      </c>
      <c r="O48">
        <v>2</v>
      </c>
      <c r="P48">
        <v>9</v>
      </c>
      <c r="Q48">
        <v>2</v>
      </c>
      <c r="R48">
        <v>2</v>
      </c>
      <c r="S48">
        <v>1</v>
      </c>
      <c r="T48">
        <v>2.4</v>
      </c>
      <c r="U48">
        <v>8.64</v>
      </c>
      <c r="V48">
        <v>1.51</v>
      </c>
      <c r="W48">
        <v>0.89</v>
      </c>
      <c r="X48">
        <v>1.53</v>
      </c>
      <c r="Y48">
        <v>18.998999999999999</v>
      </c>
      <c r="Z48" s="16">
        <v>500</v>
      </c>
      <c r="AA48" s="16">
        <v>0</v>
      </c>
      <c r="AB48">
        <v>5.3199999999999997E-2</v>
      </c>
      <c r="AC48">
        <v>-3.9</v>
      </c>
      <c r="AD48">
        <v>362.49</v>
      </c>
      <c r="AE48">
        <v>580.13</v>
      </c>
      <c r="AF48">
        <v>621.26</v>
      </c>
      <c r="AG48">
        <v>124.44</v>
      </c>
      <c r="AH48">
        <v>62.82</v>
      </c>
      <c r="AI48">
        <v>104.36</v>
      </c>
      <c r="AJ48">
        <v>5.88</v>
      </c>
      <c r="AK48">
        <v>7.84</v>
      </c>
      <c r="AL48">
        <v>123.38</v>
      </c>
      <c r="AM48">
        <v>10.499700000000001</v>
      </c>
      <c r="AN48">
        <v>5</v>
      </c>
      <c r="AO48">
        <v>20.399999999999999</v>
      </c>
      <c r="AP48">
        <v>28.3</v>
      </c>
      <c r="AQ48">
        <v>0</v>
      </c>
      <c r="AR48">
        <v>5</v>
      </c>
      <c r="AS48">
        <v>7.7666666666666665E-3</v>
      </c>
      <c r="AT48">
        <v>9.4333333333333335E-3</v>
      </c>
      <c r="AU48">
        <v>0</v>
      </c>
      <c r="AV48">
        <v>1.6666666666666668E-3</v>
      </c>
      <c r="AW48">
        <v>13</v>
      </c>
      <c r="AX48">
        <v>535.6</v>
      </c>
      <c r="AY48">
        <v>40.799999999999997</v>
      </c>
      <c r="AZ48">
        <f t="shared" si="0"/>
        <v>56.6</v>
      </c>
      <c r="BA48">
        <f t="shared" si="1"/>
        <v>0</v>
      </c>
      <c r="BB48" s="9">
        <v>32.32</v>
      </c>
      <c r="BC48" s="10">
        <v>6.4020000000000001</v>
      </c>
      <c r="BD48" s="10">
        <v>-19.451000000000001</v>
      </c>
      <c r="BE48" s="10">
        <v>370.04399999999998</v>
      </c>
      <c r="BF48" s="11">
        <v>-1.7682727272727273E-3</v>
      </c>
      <c r="BG48" s="11">
        <v>-2.4313749999999999E-3</v>
      </c>
      <c r="BH48" s="12">
        <v>5.8200000000000005E-4</v>
      </c>
      <c r="BI48" s="12">
        <v>2.134E-3</v>
      </c>
      <c r="BJ48">
        <v>11000</v>
      </c>
      <c r="BK48">
        <v>3000</v>
      </c>
      <c r="BL48">
        <v>8000</v>
      </c>
      <c r="BM48">
        <v>2.6666666666666665</v>
      </c>
      <c r="BN48">
        <v>3</v>
      </c>
      <c r="BO48">
        <v>-5</v>
      </c>
      <c r="BP48">
        <v>2</v>
      </c>
      <c r="BQ48">
        <v>56.6</v>
      </c>
      <c r="BR48">
        <v>0</v>
      </c>
      <c r="BT48">
        <v>36.202330000000003</v>
      </c>
      <c r="BU48" s="14">
        <v>27.667110000000001</v>
      </c>
    </row>
    <row r="49" spans="1:73" x14ac:dyDescent="0.3">
      <c r="A49" t="s">
        <v>77</v>
      </c>
      <c r="B49" s="48"/>
      <c r="C49">
        <v>41.2</v>
      </c>
      <c r="D49">
        <v>384.24</v>
      </c>
      <c r="E49">
        <v>4</v>
      </c>
      <c r="F49">
        <v>6</v>
      </c>
      <c r="G49">
        <v>2</v>
      </c>
      <c r="H49">
        <v>5.2051207978409154E-3</v>
      </c>
      <c r="I49">
        <v>0.37</v>
      </c>
      <c r="J49">
        <v>124.44</v>
      </c>
      <c r="K49">
        <v>40.159999999999997</v>
      </c>
      <c r="L49">
        <v>99.37</v>
      </c>
      <c r="M49">
        <v>53</v>
      </c>
      <c r="N49">
        <v>28</v>
      </c>
      <c r="O49">
        <v>2</v>
      </c>
      <c r="P49">
        <v>9</v>
      </c>
      <c r="Q49">
        <v>2</v>
      </c>
      <c r="R49">
        <v>2</v>
      </c>
      <c r="S49">
        <v>1</v>
      </c>
      <c r="T49">
        <v>2.4</v>
      </c>
      <c r="U49">
        <v>8.64</v>
      </c>
      <c r="V49">
        <v>1.51</v>
      </c>
      <c r="W49">
        <v>0.89</v>
      </c>
      <c r="X49">
        <v>1.53</v>
      </c>
      <c r="Y49">
        <v>18.998999999999999</v>
      </c>
      <c r="Z49" s="16">
        <v>500</v>
      </c>
      <c r="AA49" s="16">
        <v>0</v>
      </c>
      <c r="AB49">
        <v>5.3199999999999997E-2</v>
      </c>
      <c r="AC49">
        <v>-3.9</v>
      </c>
      <c r="AD49">
        <v>362.49</v>
      </c>
      <c r="AE49">
        <v>580.13</v>
      </c>
      <c r="AF49">
        <v>621.26</v>
      </c>
      <c r="AG49">
        <v>124.44</v>
      </c>
      <c r="AH49">
        <v>62.82</v>
      </c>
      <c r="AI49">
        <v>104.36</v>
      </c>
      <c r="AJ49">
        <v>5.88</v>
      </c>
      <c r="AK49">
        <v>7.84</v>
      </c>
      <c r="AL49">
        <v>123.38</v>
      </c>
      <c r="AM49">
        <v>10.499700000000001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f t="shared" si="0"/>
        <v>0</v>
      </c>
      <c r="BA49">
        <f t="shared" si="1"/>
        <v>0</v>
      </c>
      <c r="BB49" s="9">
        <v>44.8</v>
      </c>
      <c r="BC49" s="10">
        <v>36.982999999999997</v>
      </c>
      <c r="BD49" s="10">
        <v>-19.451000000000001</v>
      </c>
      <c r="BE49" s="10">
        <v>370.04399999999998</v>
      </c>
      <c r="BF49" s="11">
        <v>-1.7682727272727273E-3</v>
      </c>
      <c r="BG49" s="11">
        <v>-2.4313749999999999E-3</v>
      </c>
      <c r="BH49" s="12">
        <v>3.3620909090909088E-3</v>
      </c>
      <c r="BI49" s="12">
        <v>1.2327666666666666E-2</v>
      </c>
      <c r="BJ49">
        <v>11000</v>
      </c>
      <c r="BK49">
        <v>3000</v>
      </c>
      <c r="BL49">
        <v>8000</v>
      </c>
      <c r="BM49">
        <v>2.6666666666666665</v>
      </c>
      <c r="BN49">
        <v>3</v>
      </c>
      <c r="BO49">
        <v>-45</v>
      </c>
      <c r="BP49">
        <v>2</v>
      </c>
      <c r="BQ49">
        <v>79.7</v>
      </c>
      <c r="BR49">
        <v>0</v>
      </c>
      <c r="BT49" s="14">
        <v>27.25864</v>
      </c>
      <c r="BU49" s="14">
        <v>23.910830000000001</v>
      </c>
    </row>
    <row r="50" spans="1:73" x14ac:dyDescent="0.3">
      <c r="A50" t="s">
        <v>78</v>
      </c>
      <c r="B50" s="48"/>
      <c r="C50">
        <v>41.2</v>
      </c>
      <c r="D50">
        <v>384.24</v>
      </c>
      <c r="E50">
        <v>4</v>
      </c>
      <c r="F50">
        <v>6</v>
      </c>
      <c r="G50">
        <v>2</v>
      </c>
      <c r="H50">
        <v>5.2051207978409154E-3</v>
      </c>
      <c r="I50">
        <v>0.37</v>
      </c>
      <c r="J50">
        <v>124.44</v>
      </c>
      <c r="K50">
        <v>40.159999999999997</v>
      </c>
      <c r="L50">
        <v>99.37</v>
      </c>
      <c r="M50">
        <v>53</v>
      </c>
      <c r="N50">
        <v>28</v>
      </c>
      <c r="O50">
        <v>2</v>
      </c>
      <c r="P50">
        <v>9</v>
      </c>
      <c r="Q50">
        <v>2</v>
      </c>
      <c r="R50">
        <v>2</v>
      </c>
      <c r="S50">
        <v>1</v>
      </c>
      <c r="T50">
        <v>2.4</v>
      </c>
      <c r="U50">
        <v>8.64</v>
      </c>
      <c r="V50">
        <v>1.51</v>
      </c>
      <c r="W50">
        <v>0.89</v>
      </c>
      <c r="X50">
        <v>1.53</v>
      </c>
      <c r="Y50">
        <v>18.998999999999999</v>
      </c>
      <c r="Z50" s="16">
        <v>500</v>
      </c>
      <c r="AA50" s="16">
        <v>0</v>
      </c>
      <c r="AB50">
        <v>5.3199999999999997E-2</v>
      </c>
      <c r="AC50">
        <v>-3.9</v>
      </c>
      <c r="AD50">
        <v>362.49</v>
      </c>
      <c r="AE50">
        <v>580.13</v>
      </c>
      <c r="AF50">
        <v>621.26</v>
      </c>
      <c r="AG50">
        <v>124.44</v>
      </c>
      <c r="AH50">
        <v>62.82</v>
      </c>
      <c r="AI50">
        <v>104.36</v>
      </c>
      <c r="AJ50">
        <v>5.88</v>
      </c>
      <c r="AK50">
        <v>7.84</v>
      </c>
      <c r="AL50">
        <v>123.38</v>
      </c>
      <c r="AM50">
        <v>10.499700000000001</v>
      </c>
      <c r="AN50">
        <v>0</v>
      </c>
      <c r="AO50">
        <v>0</v>
      </c>
      <c r="AP50">
        <v>28</v>
      </c>
      <c r="AQ50">
        <v>0</v>
      </c>
      <c r="AR50">
        <v>28</v>
      </c>
      <c r="AS50">
        <v>0</v>
      </c>
      <c r="AT50">
        <v>2.8E-3</v>
      </c>
      <c r="AU50">
        <v>0</v>
      </c>
      <c r="AV50">
        <v>1.4E-2</v>
      </c>
      <c r="AW50">
        <v>0</v>
      </c>
      <c r="AX50">
        <v>0</v>
      </c>
      <c r="AY50">
        <v>0</v>
      </c>
      <c r="AZ50">
        <f t="shared" si="0"/>
        <v>56</v>
      </c>
      <c r="BA50">
        <f t="shared" si="1"/>
        <v>0</v>
      </c>
      <c r="BB50">
        <v>0</v>
      </c>
      <c r="BC50" s="10">
        <v>5.67</v>
      </c>
      <c r="BD50" s="10">
        <v>-1.5977000000000001</v>
      </c>
      <c r="BE50" s="10">
        <v>21.306999999999999</v>
      </c>
      <c r="BF50" s="11">
        <v>-1.0651333333333334E-4</v>
      </c>
      <c r="BG50" s="11">
        <v>-3.1954000000000005E-4</v>
      </c>
      <c r="BH50" s="12">
        <v>3.7799999999999997E-4</v>
      </c>
      <c r="BI50" s="12">
        <v>5.6700000000000001E-4</v>
      </c>
      <c r="BJ50">
        <v>15000</v>
      </c>
      <c r="BK50">
        <v>10000</v>
      </c>
      <c r="BL50">
        <v>5000</v>
      </c>
      <c r="BM50">
        <v>0.5</v>
      </c>
      <c r="BN50">
        <v>2</v>
      </c>
      <c r="BO50">
        <v>47</v>
      </c>
      <c r="BP50">
        <v>6.5</v>
      </c>
      <c r="BQ50">
        <v>79.099999999999994</v>
      </c>
      <c r="BR50">
        <v>-1</v>
      </c>
      <c r="BT50" s="14">
        <v>22.937629999999999</v>
      </c>
      <c r="BU50" s="14">
        <v>20.404050000000002</v>
      </c>
    </row>
    <row r="51" spans="1:73" x14ac:dyDescent="0.3">
      <c r="A51" t="s">
        <v>79</v>
      </c>
      <c r="B51" s="48"/>
      <c r="C51">
        <v>41.2</v>
      </c>
      <c r="D51">
        <v>384.24</v>
      </c>
      <c r="E51">
        <v>4</v>
      </c>
      <c r="F51">
        <v>6</v>
      </c>
      <c r="G51">
        <v>2</v>
      </c>
      <c r="H51">
        <v>5.2051207978409154E-3</v>
      </c>
      <c r="I51">
        <v>0.37</v>
      </c>
      <c r="J51">
        <v>124.44</v>
      </c>
      <c r="K51">
        <v>40.159999999999997</v>
      </c>
      <c r="L51">
        <v>99.37</v>
      </c>
      <c r="M51">
        <v>53</v>
      </c>
      <c r="N51">
        <v>28</v>
      </c>
      <c r="O51">
        <v>2</v>
      </c>
      <c r="P51">
        <v>9</v>
      </c>
      <c r="Q51">
        <v>2</v>
      </c>
      <c r="R51">
        <v>2</v>
      </c>
      <c r="S51">
        <v>1</v>
      </c>
      <c r="T51">
        <v>2.4</v>
      </c>
      <c r="U51">
        <v>8.64</v>
      </c>
      <c r="V51">
        <v>1.51</v>
      </c>
      <c r="W51">
        <v>0.89</v>
      </c>
      <c r="X51">
        <v>1.53</v>
      </c>
      <c r="Y51">
        <v>18.998999999999999</v>
      </c>
      <c r="Z51" s="16">
        <v>500</v>
      </c>
      <c r="AA51" s="16">
        <v>0</v>
      </c>
      <c r="AB51">
        <v>5.3199999999999997E-2</v>
      </c>
      <c r="AC51">
        <v>-3.9</v>
      </c>
      <c r="AD51">
        <v>362.49</v>
      </c>
      <c r="AE51">
        <v>580.13</v>
      </c>
      <c r="AF51">
        <v>621.26</v>
      </c>
      <c r="AG51">
        <v>124.44</v>
      </c>
      <c r="AH51">
        <v>62.82</v>
      </c>
      <c r="AI51">
        <v>104.36</v>
      </c>
      <c r="AJ51">
        <v>5.88</v>
      </c>
      <c r="AK51">
        <v>7.84</v>
      </c>
      <c r="AL51">
        <v>123.38</v>
      </c>
      <c r="AM51">
        <v>10.499700000000001</v>
      </c>
      <c r="AN51">
        <v>0</v>
      </c>
      <c r="AO51">
        <v>0</v>
      </c>
      <c r="AP51">
        <v>154</v>
      </c>
      <c r="AQ51">
        <v>0</v>
      </c>
      <c r="AR51">
        <v>154</v>
      </c>
      <c r="AS51">
        <v>0</v>
      </c>
      <c r="AT51">
        <v>7.6999999999999999E-2</v>
      </c>
      <c r="AU51">
        <v>0</v>
      </c>
      <c r="AV51">
        <v>1.54E-2</v>
      </c>
      <c r="AW51">
        <v>0</v>
      </c>
      <c r="AX51">
        <v>0</v>
      </c>
      <c r="AY51">
        <v>0</v>
      </c>
      <c r="AZ51">
        <f t="shared" si="0"/>
        <v>308</v>
      </c>
      <c r="BA51">
        <f t="shared" si="1"/>
        <v>0</v>
      </c>
      <c r="BB51">
        <v>0</v>
      </c>
      <c r="BC51" s="10">
        <v>-25.074999999999999</v>
      </c>
      <c r="BD51" s="10">
        <v>-4.9156999999999993</v>
      </c>
      <c r="BE51" s="10">
        <v>53.896000000000001</v>
      </c>
      <c r="BF51" s="11">
        <v>-1.2289249999999999E-3</v>
      </c>
      <c r="BG51" s="11">
        <v>-2.4578499999999997E-3</v>
      </c>
      <c r="BH51" s="12">
        <v>-6.26875E-3</v>
      </c>
      <c r="BI51" s="12">
        <v>-1.25375E-2</v>
      </c>
      <c r="BJ51">
        <v>4000</v>
      </c>
      <c r="BK51">
        <v>2000</v>
      </c>
      <c r="BL51">
        <v>2000</v>
      </c>
      <c r="BM51">
        <v>1</v>
      </c>
      <c r="BN51">
        <v>2</v>
      </c>
      <c r="BO51">
        <v>55</v>
      </c>
      <c r="BP51">
        <v>6.5</v>
      </c>
      <c r="BQ51">
        <v>88.4</v>
      </c>
      <c r="BR51">
        <v>-1</v>
      </c>
      <c r="BT51" s="14">
        <v>17.46697</v>
      </c>
      <c r="BU51" s="14">
        <v>16.07245</v>
      </c>
    </row>
    <row r="52" spans="1:73" x14ac:dyDescent="0.3">
      <c r="A52" t="s">
        <v>80</v>
      </c>
      <c r="B52" s="48"/>
      <c r="C52">
        <v>41.2</v>
      </c>
      <c r="D52">
        <v>384.24</v>
      </c>
      <c r="E52">
        <v>4</v>
      </c>
      <c r="F52">
        <v>6</v>
      </c>
      <c r="G52">
        <v>2</v>
      </c>
      <c r="H52">
        <v>5.2051207978409154E-3</v>
      </c>
      <c r="I52">
        <v>0.37</v>
      </c>
      <c r="J52">
        <v>124.44</v>
      </c>
      <c r="K52">
        <v>40.159999999999997</v>
      </c>
      <c r="L52">
        <v>99.37</v>
      </c>
      <c r="M52">
        <v>53</v>
      </c>
      <c r="N52">
        <v>28</v>
      </c>
      <c r="O52">
        <v>2</v>
      </c>
      <c r="P52">
        <v>9</v>
      </c>
      <c r="Q52">
        <v>2</v>
      </c>
      <c r="R52">
        <v>2</v>
      </c>
      <c r="S52">
        <v>1</v>
      </c>
      <c r="T52">
        <v>2.4</v>
      </c>
      <c r="U52">
        <v>8.64</v>
      </c>
      <c r="V52">
        <v>1.51</v>
      </c>
      <c r="W52">
        <v>0.89</v>
      </c>
      <c r="X52">
        <v>1.53</v>
      </c>
      <c r="Y52">
        <v>18.998999999999999</v>
      </c>
      <c r="Z52" s="16">
        <v>500</v>
      </c>
      <c r="AA52" s="16">
        <v>0</v>
      </c>
      <c r="AB52">
        <v>5.3199999999999997E-2</v>
      </c>
      <c r="AC52">
        <v>-3.9</v>
      </c>
      <c r="AD52">
        <v>362.49</v>
      </c>
      <c r="AE52">
        <v>580.13</v>
      </c>
      <c r="AF52">
        <v>621.26</v>
      </c>
      <c r="AG52">
        <v>124.44</v>
      </c>
      <c r="AH52">
        <v>62.82</v>
      </c>
      <c r="AI52">
        <v>104.36</v>
      </c>
      <c r="AJ52">
        <v>5.88</v>
      </c>
      <c r="AK52">
        <v>7.84</v>
      </c>
      <c r="AL52">
        <v>123.38</v>
      </c>
      <c r="AM52">
        <v>10.499700000000001</v>
      </c>
      <c r="AN52">
        <v>0</v>
      </c>
      <c r="AO52">
        <v>0</v>
      </c>
      <c r="AP52">
        <v>65</v>
      </c>
      <c r="AQ52">
        <v>0</v>
      </c>
      <c r="AR52">
        <v>65</v>
      </c>
      <c r="AS52">
        <v>0</v>
      </c>
      <c r="AT52">
        <v>1.6666666666666666E-2</v>
      </c>
      <c r="AU52">
        <v>0</v>
      </c>
      <c r="AV52">
        <v>1.7105263157894738E-2</v>
      </c>
      <c r="AW52">
        <v>0</v>
      </c>
      <c r="AX52">
        <v>0</v>
      </c>
      <c r="AY52">
        <v>0</v>
      </c>
      <c r="AZ52">
        <f t="shared" si="0"/>
        <v>130</v>
      </c>
      <c r="BA52">
        <f t="shared" si="1"/>
        <v>0</v>
      </c>
      <c r="BB52">
        <v>0</v>
      </c>
      <c r="BC52" s="10">
        <v>24.149000000000001</v>
      </c>
      <c r="BD52" s="10">
        <v>-8.8498999999999999</v>
      </c>
      <c r="BE52" s="10">
        <v>21.306999999999999</v>
      </c>
      <c r="BF52" s="11">
        <v>-7.0237301587301585E-4</v>
      </c>
      <c r="BG52" s="11">
        <v>-1.0172298850574712E-3</v>
      </c>
      <c r="BH52" s="12">
        <v>1.9165873015873016E-3</v>
      </c>
      <c r="BI52" s="12">
        <v>6.1920512820512821E-3</v>
      </c>
      <c r="BJ52">
        <v>12600</v>
      </c>
      <c r="BK52">
        <v>3900</v>
      </c>
      <c r="BL52">
        <v>8700</v>
      </c>
      <c r="BM52">
        <v>2.2307692307692308</v>
      </c>
      <c r="BN52">
        <v>3</v>
      </c>
      <c r="BO52">
        <v>-65</v>
      </c>
      <c r="BP52">
        <v>2.67</v>
      </c>
      <c r="BQ52">
        <v>74.099999999999994</v>
      </c>
      <c r="BR52">
        <v>0</v>
      </c>
      <c r="BT52" s="14">
        <v>23.391200000000001</v>
      </c>
      <c r="BU52" s="14">
        <v>19.362929999999999</v>
      </c>
    </row>
    <row r="53" spans="1:73" x14ac:dyDescent="0.3">
      <c r="A53" t="s">
        <v>68</v>
      </c>
      <c r="B53" s="48" t="s">
        <v>84</v>
      </c>
      <c r="C53">
        <v>51.4</v>
      </c>
      <c r="D53">
        <v>557.04999999999995</v>
      </c>
      <c r="E53">
        <v>2</v>
      </c>
      <c r="F53">
        <v>8</v>
      </c>
      <c r="G53">
        <v>6</v>
      </c>
      <c r="H53">
        <v>1.0771025940220808E-2</v>
      </c>
      <c r="I53">
        <v>0.2</v>
      </c>
      <c r="J53">
        <v>112.4</v>
      </c>
      <c r="K53">
        <v>60.48</v>
      </c>
      <c r="L53">
        <v>157.29</v>
      </c>
      <c r="M53">
        <v>69</v>
      </c>
      <c r="N53">
        <v>40</v>
      </c>
      <c r="O53">
        <v>0</v>
      </c>
      <c r="P53">
        <v>11</v>
      </c>
      <c r="Q53">
        <v>4</v>
      </c>
      <c r="R53">
        <v>4</v>
      </c>
      <c r="S53">
        <v>2</v>
      </c>
      <c r="T53">
        <v>8.81</v>
      </c>
      <c r="U53">
        <v>12.55</v>
      </c>
      <c r="V53">
        <v>3.05</v>
      </c>
      <c r="W53">
        <v>4.72</v>
      </c>
      <c r="X53">
        <v>4.4690000000000003</v>
      </c>
      <c r="Y53">
        <v>17.030999999999999</v>
      </c>
      <c r="Z53" s="16">
        <v>881</v>
      </c>
      <c r="AA53" s="16">
        <v>1</v>
      </c>
      <c r="AB53">
        <v>6.7400000000000003E-3</v>
      </c>
      <c r="AC53">
        <v>-4.9000000000000004</v>
      </c>
      <c r="AD53">
        <v>491.11</v>
      </c>
      <c r="AE53">
        <v>774.43</v>
      </c>
      <c r="AF53">
        <v>861.46</v>
      </c>
      <c r="AG53">
        <v>112.4</v>
      </c>
      <c r="AH53">
        <v>95.9</v>
      </c>
      <c r="AI53">
        <v>132.9</v>
      </c>
      <c r="AJ53">
        <v>7.17</v>
      </c>
      <c r="AK53">
        <v>8.7100000000000009</v>
      </c>
      <c r="AL53">
        <v>111.34</v>
      </c>
      <c r="AM53">
        <v>15.6187</v>
      </c>
      <c r="AN53">
        <v>16</v>
      </c>
      <c r="AO53">
        <v>0</v>
      </c>
      <c r="AP53">
        <v>16</v>
      </c>
      <c r="AQ53">
        <v>0</v>
      </c>
      <c r="AR53">
        <v>16</v>
      </c>
      <c r="AS53">
        <v>0</v>
      </c>
      <c r="AT53">
        <v>5.3333333333333332E-3</v>
      </c>
      <c r="AU53">
        <v>0</v>
      </c>
      <c r="AV53">
        <v>5.3333333333333332E-3</v>
      </c>
      <c r="AW53">
        <v>43.3</v>
      </c>
      <c r="AX53">
        <v>2225.62</v>
      </c>
      <c r="AY53">
        <v>0</v>
      </c>
      <c r="AZ53">
        <f t="shared" si="0"/>
        <v>96</v>
      </c>
      <c r="BA53">
        <f t="shared" si="1"/>
        <v>0</v>
      </c>
      <c r="BB53" s="9">
        <v>19.2</v>
      </c>
      <c r="BC53" s="10">
        <v>35.552</v>
      </c>
      <c r="BD53" s="10">
        <v>-19.451000000000001</v>
      </c>
      <c r="BE53" s="10">
        <v>370.04399999999998</v>
      </c>
      <c r="BF53" s="11">
        <v>-1.7682727272727273E-3</v>
      </c>
      <c r="BG53" s="11">
        <v>-2.4313749999999999E-3</v>
      </c>
      <c r="BH53" s="12">
        <v>3.2320000000000001E-3</v>
      </c>
      <c r="BI53" s="12">
        <v>1.1850666666666667E-2</v>
      </c>
      <c r="BJ53">
        <v>11000</v>
      </c>
      <c r="BK53">
        <v>3000</v>
      </c>
      <c r="BL53">
        <v>8000</v>
      </c>
      <c r="BM53">
        <v>2.6666666666666665</v>
      </c>
      <c r="BN53">
        <v>3</v>
      </c>
      <c r="BO53">
        <v>-5</v>
      </c>
      <c r="BP53">
        <v>2</v>
      </c>
      <c r="BQ53">
        <v>32</v>
      </c>
      <c r="BR53">
        <v>0</v>
      </c>
      <c r="BT53">
        <v>26.27</v>
      </c>
      <c r="BU53" s="14">
        <v>25.87</v>
      </c>
    </row>
    <row r="54" spans="1:73" x14ac:dyDescent="0.3">
      <c r="A54" t="s">
        <v>70</v>
      </c>
      <c r="B54" s="48"/>
      <c r="C54">
        <v>51.4</v>
      </c>
      <c r="D54">
        <v>557.04999999999995</v>
      </c>
      <c r="E54">
        <v>2</v>
      </c>
      <c r="F54">
        <v>8</v>
      </c>
      <c r="G54">
        <v>6</v>
      </c>
      <c r="H54">
        <v>1.0771025940220808E-2</v>
      </c>
      <c r="I54">
        <v>0.2</v>
      </c>
      <c r="J54">
        <v>112.4</v>
      </c>
      <c r="K54">
        <v>60.48</v>
      </c>
      <c r="L54">
        <v>157.29</v>
      </c>
      <c r="M54">
        <v>69</v>
      </c>
      <c r="N54">
        <v>40</v>
      </c>
      <c r="O54">
        <v>0</v>
      </c>
      <c r="P54">
        <v>11</v>
      </c>
      <c r="Q54">
        <v>4</v>
      </c>
      <c r="R54">
        <v>4</v>
      </c>
      <c r="S54">
        <v>2</v>
      </c>
      <c r="T54">
        <v>8.81</v>
      </c>
      <c r="U54">
        <v>12.55</v>
      </c>
      <c r="V54">
        <v>3.05</v>
      </c>
      <c r="W54">
        <v>4.72</v>
      </c>
      <c r="X54">
        <v>4.4690000000000003</v>
      </c>
      <c r="Y54">
        <v>17.030999999999999</v>
      </c>
      <c r="Z54" s="16">
        <v>881</v>
      </c>
      <c r="AA54" s="16">
        <v>1</v>
      </c>
      <c r="AB54">
        <v>6.7400000000000003E-3</v>
      </c>
      <c r="AC54">
        <v>-4.9000000000000004</v>
      </c>
      <c r="AD54">
        <v>491.11</v>
      </c>
      <c r="AE54">
        <v>774.43</v>
      </c>
      <c r="AF54">
        <v>861.46</v>
      </c>
      <c r="AG54">
        <v>112.4</v>
      </c>
      <c r="AH54">
        <v>95.9</v>
      </c>
      <c r="AI54">
        <v>132.9</v>
      </c>
      <c r="AJ54">
        <v>7.17</v>
      </c>
      <c r="AK54">
        <v>8.7100000000000009</v>
      </c>
      <c r="AL54">
        <v>111.34</v>
      </c>
      <c r="AM54">
        <v>15.6187</v>
      </c>
      <c r="AN54">
        <v>15</v>
      </c>
      <c r="AO54">
        <v>3.4</v>
      </c>
      <c r="AP54">
        <v>18</v>
      </c>
      <c r="AQ54">
        <v>0</v>
      </c>
      <c r="AR54">
        <v>15</v>
      </c>
      <c r="AS54">
        <v>1E-3</v>
      </c>
      <c r="AT54">
        <v>6.0000000000000001E-3</v>
      </c>
      <c r="AU54">
        <v>0</v>
      </c>
      <c r="AV54">
        <v>5.0000000000000001E-3</v>
      </c>
      <c r="AW54">
        <v>39</v>
      </c>
      <c r="AX54">
        <v>2004.6</v>
      </c>
      <c r="AY54">
        <v>20.399999999999999</v>
      </c>
      <c r="AZ54">
        <f t="shared" si="0"/>
        <v>108</v>
      </c>
      <c r="BA54">
        <f t="shared" si="1"/>
        <v>0</v>
      </c>
      <c r="BB54" s="9">
        <v>21.333333333333332</v>
      </c>
      <c r="BC54" s="10">
        <v>33.039000000000001</v>
      </c>
      <c r="BD54" s="10">
        <v>-19.451000000000001</v>
      </c>
      <c r="BE54" s="10">
        <v>370.04399999999998</v>
      </c>
      <c r="BF54" s="11">
        <v>-1.7682727272727273E-3</v>
      </c>
      <c r="BG54" s="11">
        <v>-2.4313749999999999E-3</v>
      </c>
      <c r="BH54" s="12">
        <v>3.0035454545454545E-3</v>
      </c>
      <c r="BI54" s="12">
        <v>1.1013E-2</v>
      </c>
      <c r="BJ54">
        <v>11000</v>
      </c>
      <c r="BK54">
        <v>3000</v>
      </c>
      <c r="BL54">
        <v>8000</v>
      </c>
      <c r="BM54">
        <v>2.6666666666666665</v>
      </c>
      <c r="BN54">
        <v>3</v>
      </c>
      <c r="BO54">
        <v>-5</v>
      </c>
      <c r="BP54">
        <v>2</v>
      </c>
      <c r="BQ54">
        <v>36</v>
      </c>
      <c r="BR54">
        <v>0</v>
      </c>
      <c r="BT54">
        <v>41.91</v>
      </c>
      <c r="BU54" s="14">
        <v>33.83</v>
      </c>
    </row>
    <row r="55" spans="1:73" x14ac:dyDescent="0.3">
      <c r="A55" t="s">
        <v>71</v>
      </c>
      <c r="B55" s="48"/>
      <c r="C55">
        <v>51.4</v>
      </c>
      <c r="D55">
        <v>557.04999999999995</v>
      </c>
      <c r="E55">
        <v>2</v>
      </c>
      <c r="F55">
        <v>8</v>
      </c>
      <c r="G55">
        <v>6</v>
      </c>
      <c r="H55">
        <v>1.0771025940220808E-2</v>
      </c>
      <c r="I55">
        <v>0.2</v>
      </c>
      <c r="J55">
        <v>112.4</v>
      </c>
      <c r="K55">
        <v>60.48</v>
      </c>
      <c r="L55">
        <v>157.29</v>
      </c>
      <c r="M55">
        <v>69</v>
      </c>
      <c r="N55">
        <v>40</v>
      </c>
      <c r="O55">
        <v>0</v>
      </c>
      <c r="P55">
        <v>11</v>
      </c>
      <c r="Q55">
        <v>4</v>
      </c>
      <c r="R55">
        <v>4</v>
      </c>
      <c r="S55">
        <v>2</v>
      </c>
      <c r="T55">
        <v>8.81</v>
      </c>
      <c r="U55">
        <v>12.55</v>
      </c>
      <c r="V55">
        <v>3.05</v>
      </c>
      <c r="W55">
        <v>4.72</v>
      </c>
      <c r="X55">
        <v>4.4690000000000003</v>
      </c>
      <c r="Y55">
        <v>17.030999999999999</v>
      </c>
      <c r="Z55" s="16">
        <v>881</v>
      </c>
      <c r="AA55" s="16">
        <v>1</v>
      </c>
      <c r="AB55">
        <v>6.7400000000000003E-3</v>
      </c>
      <c r="AC55">
        <v>-4.9000000000000004</v>
      </c>
      <c r="AD55">
        <v>491.11</v>
      </c>
      <c r="AE55">
        <v>774.43</v>
      </c>
      <c r="AF55">
        <v>861.46</v>
      </c>
      <c r="AG55">
        <v>112.4</v>
      </c>
      <c r="AH55">
        <v>95.9</v>
      </c>
      <c r="AI55">
        <v>132.9</v>
      </c>
      <c r="AJ55">
        <v>7.17</v>
      </c>
      <c r="AK55">
        <v>8.7100000000000009</v>
      </c>
      <c r="AL55">
        <v>111.34</v>
      </c>
      <c r="AM55">
        <v>15.6187</v>
      </c>
      <c r="AN55">
        <v>13.3</v>
      </c>
      <c r="AO55">
        <v>6.7</v>
      </c>
      <c r="AP55">
        <v>20</v>
      </c>
      <c r="AQ55">
        <v>0</v>
      </c>
      <c r="AR55">
        <v>13.3</v>
      </c>
      <c r="AS55">
        <v>2.2333333333333333E-3</v>
      </c>
      <c r="AT55">
        <v>6.6666666666666671E-3</v>
      </c>
      <c r="AU55">
        <v>0</v>
      </c>
      <c r="AV55">
        <v>4.4333333333333334E-3</v>
      </c>
      <c r="AW55">
        <v>34.4</v>
      </c>
      <c r="AX55">
        <v>1768.1599999999999</v>
      </c>
      <c r="AY55">
        <v>40.200000000000003</v>
      </c>
      <c r="AZ55">
        <f t="shared" si="0"/>
        <v>120</v>
      </c>
      <c r="BA55">
        <f t="shared" si="1"/>
        <v>0</v>
      </c>
      <c r="BB55" s="9">
        <v>23.466666666666665</v>
      </c>
      <c r="BC55" s="10">
        <v>27.594000000000001</v>
      </c>
      <c r="BD55" s="10">
        <v>-19.451000000000001</v>
      </c>
      <c r="BE55" s="10">
        <v>370.04399999999998</v>
      </c>
      <c r="BF55" s="11">
        <v>-1.7682727272727273E-3</v>
      </c>
      <c r="BG55" s="11">
        <v>-2.4313749999999999E-3</v>
      </c>
      <c r="BH55" s="12">
        <v>2.5085454545454547E-3</v>
      </c>
      <c r="BI55" s="12">
        <v>9.1979999999999996E-3</v>
      </c>
      <c r="BJ55">
        <v>11000</v>
      </c>
      <c r="BK55">
        <v>3000</v>
      </c>
      <c r="BL55">
        <v>8000</v>
      </c>
      <c r="BM55">
        <v>2.6666666666666665</v>
      </c>
      <c r="BN55">
        <v>3</v>
      </c>
      <c r="BO55">
        <v>-5</v>
      </c>
      <c r="BP55">
        <v>2</v>
      </c>
      <c r="BQ55">
        <v>40</v>
      </c>
      <c r="BR55">
        <v>0</v>
      </c>
      <c r="BT55">
        <v>81.31</v>
      </c>
      <c r="BU55" s="14">
        <v>42.81</v>
      </c>
    </row>
    <row r="56" spans="1:73" x14ac:dyDescent="0.3">
      <c r="A56" t="s">
        <v>72</v>
      </c>
      <c r="B56" s="48"/>
      <c r="C56">
        <v>51.4</v>
      </c>
      <c r="D56">
        <v>557.04999999999995</v>
      </c>
      <c r="E56">
        <v>2</v>
      </c>
      <c r="F56">
        <v>8</v>
      </c>
      <c r="G56">
        <v>6</v>
      </c>
      <c r="H56">
        <v>1.0771025940220808E-2</v>
      </c>
      <c r="I56">
        <v>0.2</v>
      </c>
      <c r="J56">
        <v>112.4</v>
      </c>
      <c r="K56">
        <v>60.48</v>
      </c>
      <c r="L56">
        <v>157.29</v>
      </c>
      <c r="M56">
        <v>69</v>
      </c>
      <c r="N56">
        <v>40</v>
      </c>
      <c r="O56">
        <v>0</v>
      </c>
      <c r="P56">
        <v>11</v>
      </c>
      <c r="Q56">
        <v>4</v>
      </c>
      <c r="R56">
        <v>4</v>
      </c>
      <c r="S56">
        <v>2</v>
      </c>
      <c r="T56">
        <v>8.81</v>
      </c>
      <c r="U56">
        <v>12.55</v>
      </c>
      <c r="V56">
        <v>3.05</v>
      </c>
      <c r="W56">
        <v>4.72</v>
      </c>
      <c r="X56">
        <v>4.4690000000000003</v>
      </c>
      <c r="Y56">
        <v>17.030999999999999</v>
      </c>
      <c r="Z56" s="16">
        <v>881</v>
      </c>
      <c r="AA56" s="16">
        <v>1</v>
      </c>
      <c r="AB56">
        <v>6.7400000000000003E-3</v>
      </c>
      <c r="AC56">
        <v>-4.9000000000000004</v>
      </c>
      <c r="AD56">
        <v>491.11</v>
      </c>
      <c r="AE56">
        <v>774.43</v>
      </c>
      <c r="AF56">
        <v>861.46</v>
      </c>
      <c r="AG56">
        <v>112.4</v>
      </c>
      <c r="AH56">
        <v>95.9</v>
      </c>
      <c r="AI56">
        <v>132.9</v>
      </c>
      <c r="AJ56">
        <v>7.17</v>
      </c>
      <c r="AK56">
        <v>8.7100000000000009</v>
      </c>
      <c r="AL56">
        <v>111.34</v>
      </c>
      <c r="AM56">
        <v>15.6187</v>
      </c>
      <c r="AN56">
        <v>11.7</v>
      </c>
      <c r="AO56">
        <v>10.4</v>
      </c>
      <c r="AP56">
        <v>21.7</v>
      </c>
      <c r="AQ56">
        <v>0</v>
      </c>
      <c r="AR56">
        <v>11.7</v>
      </c>
      <c r="AS56">
        <v>3.3333333333333335E-3</v>
      </c>
      <c r="AT56">
        <v>7.2333333333333329E-3</v>
      </c>
      <c r="AU56">
        <v>0</v>
      </c>
      <c r="AV56">
        <v>3.8999999999999998E-3</v>
      </c>
      <c r="AW56">
        <v>30.3</v>
      </c>
      <c r="AX56">
        <v>1557.42</v>
      </c>
      <c r="AY56">
        <v>62.400000000000006</v>
      </c>
      <c r="AZ56">
        <f t="shared" si="0"/>
        <v>130.19999999999999</v>
      </c>
      <c r="BA56">
        <f t="shared" si="1"/>
        <v>0</v>
      </c>
      <c r="BB56" s="9">
        <v>25.28</v>
      </c>
      <c r="BC56" s="10">
        <v>24.733000000000001</v>
      </c>
      <c r="BD56" s="10">
        <v>-19.451000000000001</v>
      </c>
      <c r="BE56" s="10">
        <v>370.04399999999998</v>
      </c>
      <c r="BF56" s="11">
        <v>-1.7682727272727273E-3</v>
      </c>
      <c r="BG56" s="11">
        <v>-2.4313749999999999E-3</v>
      </c>
      <c r="BH56" s="12">
        <v>2.2484545454545457E-3</v>
      </c>
      <c r="BI56" s="12">
        <v>8.2443333333333327E-3</v>
      </c>
      <c r="BJ56">
        <v>11000</v>
      </c>
      <c r="BK56">
        <v>3000</v>
      </c>
      <c r="BL56">
        <v>8000</v>
      </c>
      <c r="BM56">
        <v>2.6666666666666665</v>
      </c>
      <c r="BN56">
        <v>3</v>
      </c>
      <c r="BO56">
        <v>-5</v>
      </c>
      <c r="BP56">
        <v>2</v>
      </c>
      <c r="BQ56">
        <v>43.3</v>
      </c>
      <c r="BR56">
        <v>0</v>
      </c>
      <c r="BT56">
        <v>68.290000000000006</v>
      </c>
      <c r="BU56" s="14">
        <v>41.06</v>
      </c>
    </row>
    <row r="57" spans="1:73" x14ac:dyDescent="0.3">
      <c r="A57" t="s">
        <v>73</v>
      </c>
      <c r="B57" s="48"/>
      <c r="C57">
        <v>51.4</v>
      </c>
      <c r="D57">
        <v>557.04999999999995</v>
      </c>
      <c r="E57">
        <v>2</v>
      </c>
      <c r="F57">
        <v>8</v>
      </c>
      <c r="G57">
        <v>6</v>
      </c>
      <c r="H57">
        <v>1.0771025940220808E-2</v>
      </c>
      <c r="I57">
        <v>0.2</v>
      </c>
      <c r="J57">
        <v>112.4</v>
      </c>
      <c r="K57">
        <v>60.48</v>
      </c>
      <c r="L57">
        <v>157.29</v>
      </c>
      <c r="M57">
        <v>69</v>
      </c>
      <c r="N57">
        <v>40</v>
      </c>
      <c r="O57">
        <v>0</v>
      </c>
      <c r="P57">
        <v>11</v>
      </c>
      <c r="Q57">
        <v>4</v>
      </c>
      <c r="R57">
        <v>4</v>
      </c>
      <c r="S57">
        <v>2</v>
      </c>
      <c r="T57">
        <v>8.81</v>
      </c>
      <c r="U57">
        <v>12.55</v>
      </c>
      <c r="V57">
        <v>3.05</v>
      </c>
      <c r="W57">
        <v>4.72</v>
      </c>
      <c r="X57">
        <v>4.4690000000000003</v>
      </c>
      <c r="Y57">
        <v>17.030999999999999</v>
      </c>
      <c r="Z57" s="16">
        <v>881</v>
      </c>
      <c r="AA57" s="16">
        <v>1</v>
      </c>
      <c r="AB57">
        <v>6.7400000000000003E-3</v>
      </c>
      <c r="AC57">
        <v>-4.9000000000000004</v>
      </c>
      <c r="AD57">
        <v>491.11</v>
      </c>
      <c r="AE57">
        <v>774.43</v>
      </c>
      <c r="AF57">
        <v>861.46</v>
      </c>
      <c r="AG57">
        <v>112.4</v>
      </c>
      <c r="AH57">
        <v>95.9</v>
      </c>
      <c r="AI57">
        <v>132.9</v>
      </c>
      <c r="AJ57">
        <v>7.17</v>
      </c>
      <c r="AK57">
        <v>8.7100000000000009</v>
      </c>
      <c r="AL57">
        <v>111.34</v>
      </c>
      <c r="AM57">
        <v>15.6187</v>
      </c>
      <c r="AN57">
        <v>10</v>
      </c>
      <c r="AO57">
        <v>14.6</v>
      </c>
      <c r="AP57">
        <v>23.3</v>
      </c>
      <c r="AQ57">
        <v>0</v>
      </c>
      <c r="AR57">
        <v>10</v>
      </c>
      <c r="AS57">
        <v>4.4333333333333334E-3</v>
      </c>
      <c r="AT57">
        <v>7.7666666666666665E-3</v>
      </c>
      <c r="AU57">
        <v>0</v>
      </c>
      <c r="AV57">
        <v>3.3333333333333335E-3</v>
      </c>
      <c r="AW57">
        <v>26</v>
      </c>
      <c r="AX57">
        <v>1336.3999999999999</v>
      </c>
      <c r="AY57">
        <v>87.6</v>
      </c>
      <c r="AZ57">
        <f t="shared" si="0"/>
        <v>139.80000000000001</v>
      </c>
      <c r="BA57">
        <f t="shared" si="1"/>
        <v>0</v>
      </c>
      <c r="BB57" s="9">
        <v>26.986666666666668</v>
      </c>
      <c r="BC57" s="10">
        <v>19.760000000000002</v>
      </c>
      <c r="BD57" s="10">
        <v>-19.451000000000001</v>
      </c>
      <c r="BE57" s="10">
        <v>370.04399999999998</v>
      </c>
      <c r="BF57" s="11">
        <v>-1.7682727272727273E-3</v>
      </c>
      <c r="BG57" s="11">
        <v>-2.4313749999999999E-3</v>
      </c>
      <c r="BH57" s="12">
        <v>1.7963636363636365E-3</v>
      </c>
      <c r="BI57" s="12">
        <v>6.5866666666666669E-3</v>
      </c>
      <c r="BJ57">
        <v>11000</v>
      </c>
      <c r="BK57">
        <v>3000</v>
      </c>
      <c r="BL57">
        <v>8000</v>
      </c>
      <c r="BM57">
        <v>2.6666666666666665</v>
      </c>
      <c r="BN57">
        <v>3</v>
      </c>
      <c r="BO57">
        <v>-5</v>
      </c>
      <c r="BP57">
        <v>2</v>
      </c>
      <c r="BQ57">
        <v>46.6</v>
      </c>
      <c r="BR57">
        <v>0</v>
      </c>
      <c r="BT57">
        <v>38.659999999999997</v>
      </c>
      <c r="BU57" s="14">
        <v>34.21</v>
      </c>
    </row>
    <row r="58" spans="1:73" x14ac:dyDescent="0.3">
      <c r="A58" t="s">
        <v>74</v>
      </c>
      <c r="B58" s="48"/>
      <c r="C58">
        <v>51.4</v>
      </c>
      <c r="D58">
        <v>557.04999999999995</v>
      </c>
      <c r="E58">
        <v>2</v>
      </c>
      <c r="F58">
        <v>8</v>
      </c>
      <c r="G58">
        <v>6</v>
      </c>
      <c r="H58">
        <v>1.0771025940220808E-2</v>
      </c>
      <c r="I58">
        <v>0.2</v>
      </c>
      <c r="J58">
        <v>112.4</v>
      </c>
      <c r="K58">
        <v>60.48</v>
      </c>
      <c r="L58">
        <v>157.29</v>
      </c>
      <c r="M58">
        <v>69</v>
      </c>
      <c r="N58">
        <v>40</v>
      </c>
      <c r="O58">
        <v>0</v>
      </c>
      <c r="P58">
        <v>11</v>
      </c>
      <c r="Q58">
        <v>4</v>
      </c>
      <c r="R58">
        <v>4</v>
      </c>
      <c r="S58">
        <v>2</v>
      </c>
      <c r="T58">
        <v>8.81</v>
      </c>
      <c r="U58">
        <v>12.55</v>
      </c>
      <c r="V58">
        <v>3.05</v>
      </c>
      <c r="W58">
        <v>4.72</v>
      </c>
      <c r="X58">
        <v>4.4690000000000003</v>
      </c>
      <c r="Y58">
        <v>17.030999999999999</v>
      </c>
      <c r="Z58" s="16">
        <v>881</v>
      </c>
      <c r="AA58" s="16">
        <v>1</v>
      </c>
      <c r="AB58">
        <v>6.7400000000000003E-3</v>
      </c>
      <c r="AC58">
        <v>-4.9000000000000004</v>
      </c>
      <c r="AD58">
        <v>491.11</v>
      </c>
      <c r="AE58">
        <v>774.43</v>
      </c>
      <c r="AF58">
        <v>861.46</v>
      </c>
      <c r="AG58">
        <v>112.4</v>
      </c>
      <c r="AH58">
        <v>95.9</v>
      </c>
      <c r="AI58">
        <v>132.9</v>
      </c>
      <c r="AJ58">
        <v>7.17</v>
      </c>
      <c r="AK58">
        <v>8.7100000000000009</v>
      </c>
      <c r="AL58">
        <v>111.34</v>
      </c>
      <c r="AM58">
        <v>15.6187</v>
      </c>
      <c r="AN58">
        <v>8.3000000000000007</v>
      </c>
      <c r="AO58">
        <v>17.7</v>
      </c>
      <c r="AP58">
        <v>25</v>
      </c>
      <c r="AQ58">
        <v>0</v>
      </c>
      <c r="AR58">
        <v>8.3000000000000007</v>
      </c>
      <c r="AS58">
        <v>5.5666666666666668E-3</v>
      </c>
      <c r="AT58">
        <v>8.3333333333333332E-3</v>
      </c>
      <c r="AU58">
        <v>0</v>
      </c>
      <c r="AV58">
        <v>2.7666666666666668E-3</v>
      </c>
      <c r="AW58">
        <v>21.7</v>
      </c>
      <c r="AX58">
        <v>1115.3799999999999</v>
      </c>
      <c r="AY58">
        <v>106.19999999999999</v>
      </c>
      <c r="AZ58">
        <f t="shared" si="0"/>
        <v>150</v>
      </c>
      <c r="BA58">
        <f t="shared" si="1"/>
        <v>0</v>
      </c>
      <c r="BB58" s="9">
        <v>28.8</v>
      </c>
      <c r="BC58" s="10">
        <v>14.548999999999999</v>
      </c>
      <c r="BD58" s="10">
        <v>-19.451000000000001</v>
      </c>
      <c r="BE58" s="10">
        <v>370.04399999999998</v>
      </c>
      <c r="BF58" s="11">
        <v>-1.7682727272727273E-3</v>
      </c>
      <c r="BG58" s="11">
        <v>-2.4313749999999999E-3</v>
      </c>
      <c r="BH58" s="12">
        <v>1.3226363636363635E-3</v>
      </c>
      <c r="BI58" s="12">
        <v>4.8496666666666662E-3</v>
      </c>
      <c r="BJ58">
        <v>11000</v>
      </c>
      <c r="BK58">
        <v>3000</v>
      </c>
      <c r="BL58">
        <v>8000</v>
      </c>
      <c r="BM58">
        <v>2.6666666666666665</v>
      </c>
      <c r="BN58">
        <v>3</v>
      </c>
      <c r="BO58">
        <v>-5</v>
      </c>
      <c r="BP58">
        <v>2</v>
      </c>
      <c r="BQ58">
        <v>50</v>
      </c>
      <c r="BR58">
        <v>0</v>
      </c>
      <c r="BT58">
        <v>28.04</v>
      </c>
      <c r="BU58" s="14">
        <v>30.13</v>
      </c>
    </row>
    <row r="59" spans="1:73" x14ac:dyDescent="0.3">
      <c r="A59" t="s">
        <v>75</v>
      </c>
      <c r="B59" s="48"/>
      <c r="C59">
        <v>51.4</v>
      </c>
      <c r="D59">
        <v>557.04999999999995</v>
      </c>
      <c r="E59">
        <v>2</v>
      </c>
      <c r="F59">
        <v>8</v>
      </c>
      <c r="G59">
        <v>6</v>
      </c>
      <c r="H59">
        <v>1.0771025940220808E-2</v>
      </c>
      <c r="I59">
        <v>0.2</v>
      </c>
      <c r="J59">
        <v>112.4</v>
      </c>
      <c r="K59">
        <v>60.48</v>
      </c>
      <c r="L59">
        <v>157.29</v>
      </c>
      <c r="M59">
        <v>69</v>
      </c>
      <c r="N59">
        <v>40</v>
      </c>
      <c r="O59">
        <v>0</v>
      </c>
      <c r="P59">
        <v>11</v>
      </c>
      <c r="Q59">
        <v>4</v>
      </c>
      <c r="R59">
        <v>4</v>
      </c>
      <c r="S59">
        <v>2</v>
      </c>
      <c r="T59">
        <v>8.81</v>
      </c>
      <c r="U59">
        <v>12.55</v>
      </c>
      <c r="V59">
        <v>3.05</v>
      </c>
      <c r="W59">
        <v>4.72</v>
      </c>
      <c r="X59">
        <v>4.4690000000000003</v>
      </c>
      <c r="Y59">
        <v>17.030999999999999</v>
      </c>
      <c r="Z59" s="16">
        <v>881</v>
      </c>
      <c r="AA59" s="16">
        <v>1</v>
      </c>
      <c r="AB59">
        <v>6.7400000000000003E-3</v>
      </c>
      <c r="AC59">
        <v>-4.9000000000000004</v>
      </c>
      <c r="AD59">
        <v>491.11</v>
      </c>
      <c r="AE59">
        <v>774.43</v>
      </c>
      <c r="AF59">
        <v>861.46</v>
      </c>
      <c r="AG59">
        <v>112.4</v>
      </c>
      <c r="AH59">
        <v>95.9</v>
      </c>
      <c r="AI59">
        <v>132.9</v>
      </c>
      <c r="AJ59">
        <v>7.17</v>
      </c>
      <c r="AK59">
        <v>8.7100000000000009</v>
      </c>
      <c r="AL59">
        <v>111.34</v>
      </c>
      <c r="AM59">
        <v>15.6187</v>
      </c>
      <c r="AN59">
        <v>6.7</v>
      </c>
      <c r="AO59">
        <v>19</v>
      </c>
      <c r="AP59">
        <v>26.7</v>
      </c>
      <c r="AQ59">
        <v>0</v>
      </c>
      <c r="AR59">
        <v>6.7</v>
      </c>
      <c r="AS59">
        <v>6.6666666666666671E-3</v>
      </c>
      <c r="AT59">
        <v>8.8999999999999999E-3</v>
      </c>
      <c r="AU59">
        <v>0</v>
      </c>
      <c r="AV59">
        <v>2.2333333333333333E-3</v>
      </c>
      <c r="AW59">
        <v>17.3</v>
      </c>
      <c r="AX59">
        <v>889.22</v>
      </c>
      <c r="AY59">
        <v>114</v>
      </c>
      <c r="AZ59">
        <f t="shared" si="0"/>
        <v>160.19999999999999</v>
      </c>
      <c r="BA59">
        <f t="shared" si="1"/>
        <v>0</v>
      </c>
      <c r="BB59" s="9">
        <v>30.613333333333333</v>
      </c>
      <c r="BC59" s="10">
        <v>11.375</v>
      </c>
      <c r="BD59" s="10">
        <v>-19.451000000000001</v>
      </c>
      <c r="BE59" s="10">
        <v>370.04399999999998</v>
      </c>
      <c r="BF59" s="11">
        <v>-1.7682727272727273E-3</v>
      </c>
      <c r="BG59" s="11">
        <v>-2.4313749999999999E-3</v>
      </c>
      <c r="BH59" s="12">
        <v>1.034090909090909E-3</v>
      </c>
      <c r="BI59" s="12">
        <v>3.7916666666666667E-3</v>
      </c>
      <c r="BJ59">
        <v>11000</v>
      </c>
      <c r="BK59">
        <v>3000</v>
      </c>
      <c r="BL59">
        <v>8000</v>
      </c>
      <c r="BM59">
        <v>2.6666666666666665</v>
      </c>
      <c r="BN59">
        <v>3</v>
      </c>
      <c r="BO59">
        <v>-5</v>
      </c>
      <c r="BP59">
        <v>2</v>
      </c>
      <c r="BQ59">
        <v>53.4</v>
      </c>
      <c r="BR59">
        <v>0</v>
      </c>
      <c r="BT59">
        <v>37.15</v>
      </c>
      <c r="BU59" s="14">
        <v>32.020000000000003</v>
      </c>
    </row>
    <row r="60" spans="1:73" x14ac:dyDescent="0.3">
      <c r="A60" t="s">
        <v>76</v>
      </c>
      <c r="B60" s="48"/>
      <c r="C60">
        <v>51.4</v>
      </c>
      <c r="D60">
        <v>557.04999999999995</v>
      </c>
      <c r="E60">
        <v>2</v>
      </c>
      <c r="F60">
        <v>8</v>
      </c>
      <c r="G60">
        <v>6</v>
      </c>
      <c r="H60">
        <v>1.0771025940220808E-2</v>
      </c>
      <c r="I60">
        <v>0.2</v>
      </c>
      <c r="J60">
        <v>112.4</v>
      </c>
      <c r="K60">
        <v>60.48</v>
      </c>
      <c r="L60">
        <v>157.29</v>
      </c>
      <c r="M60">
        <v>69</v>
      </c>
      <c r="N60">
        <v>40</v>
      </c>
      <c r="O60">
        <v>0</v>
      </c>
      <c r="P60">
        <v>11</v>
      </c>
      <c r="Q60">
        <v>4</v>
      </c>
      <c r="R60">
        <v>4</v>
      </c>
      <c r="S60">
        <v>2</v>
      </c>
      <c r="T60">
        <v>8.81</v>
      </c>
      <c r="U60">
        <v>12.55</v>
      </c>
      <c r="V60">
        <v>3.05</v>
      </c>
      <c r="W60">
        <v>4.72</v>
      </c>
      <c r="X60">
        <v>4.4690000000000003</v>
      </c>
      <c r="Y60">
        <v>17.030999999999999</v>
      </c>
      <c r="Z60" s="16">
        <v>881</v>
      </c>
      <c r="AA60" s="16">
        <v>1</v>
      </c>
      <c r="AB60">
        <v>6.7400000000000003E-3</v>
      </c>
      <c r="AC60">
        <v>-4.9000000000000004</v>
      </c>
      <c r="AD60">
        <v>491.11</v>
      </c>
      <c r="AE60">
        <v>774.43</v>
      </c>
      <c r="AF60">
        <v>861.46</v>
      </c>
      <c r="AG60">
        <v>112.4</v>
      </c>
      <c r="AH60">
        <v>95.9</v>
      </c>
      <c r="AI60">
        <v>132.9</v>
      </c>
      <c r="AJ60">
        <v>7.17</v>
      </c>
      <c r="AK60">
        <v>8.7100000000000009</v>
      </c>
      <c r="AL60">
        <v>111.34</v>
      </c>
      <c r="AM60">
        <v>15.6187</v>
      </c>
      <c r="AN60">
        <v>5</v>
      </c>
      <c r="AO60">
        <v>20.399999999999999</v>
      </c>
      <c r="AP60">
        <v>28.3</v>
      </c>
      <c r="AQ60">
        <v>0</v>
      </c>
      <c r="AR60">
        <v>5</v>
      </c>
      <c r="AS60">
        <v>7.7666666666666665E-3</v>
      </c>
      <c r="AT60">
        <v>9.4333333333333335E-3</v>
      </c>
      <c r="AU60">
        <v>0</v>
      </c>
      <c r="AV60">
        <v>1.6666666666666668E-3</v>
      </c>
      <c r="AW60">
        <v>13</v>
      </c>
      <c r="AX60">
        <v>668.19999999999993</v>
      </c>
      <c r="AY60">
        <v>122.39999999999999</v>
      </c>
      <c r="AZ60">
        <f t="shared" si="0"/>
        <v>169.8</v>
      </c>
      <c r="BA60">
        <f t="shared" si="1"/>
        <v>0</v>
      </c>
      <c r="BB60" s="9">
        <v>32.32</v>
      </c>
      <c r="BC60" s="10">
        <v>6.4020000000000001</v>
      </c>
      <c r="BD60" s="10">
        <v>-19.451000000000001</v>
      </c>
      <c r="BE60" s="10">
        <v>370.04399999999998</v>
      </c>
      <c r="BF60" s="11">
        <v>-1.7682727272727273E-3</v>
      </c>
      <c r="BG60" s="11">
        <v>-2.4313749999999999E-3</v>
      </c>
      <c r="BH60" s="12">
        <v>5.8200000000000005E-4</v>
      </c>
      <c r="BI60" s="12">
        <v>2.134E-3</v>
      </c>
      <c r="BJ60">
        <v>11000</v>
      </c>
      <c r="BK60">
        <v>3000</v>
      </c>
      <c r="BL60">
        <v>8000</v>
      </c>
      <c r="BM60">
        <v>2.6666666666666665</v>
      </c>
      <c r="BN60">
        <v>3</v>
      </c>
      <c r="BO60">
        <v>-5</v>
      </c>
      <c r="BP60">
        <v>2</v>
      </c>
      <c r="BQ60">
        <v>56.6</v>
      </c>
      <c r="BR60">
        <v>0</v>
      </c>
      <c r="BT60">
        <v>15.32231</v>
      </c>
      <c r="BU60" s="14">
        <v>13.601430000000001</v>
      </c>
    </row>
    <row r="61" spans="1:73" x14ac:dyDescent="0.3">
      <c r="A61" t="s">
        <v>77</v>
      </c>
      <c r="B61" s="48"/>
      <c r="C61">
        <v>51.4</v>
      </c>
      <c r="D61">
        <v>557.04999999999995</v>
      </c>
      <c r="E61">
        <v>2</v>
      </c>
      <c r="F61">
        <v>8</v>
      </c>
      <c r="G61">
        <v>6</v>
      </c>
      <c r="H61">
        <v>1.0771025940220808E-2</v>
      </c>
      <c r="I61">
        <v>0.2</v>
      </c>
      <c r="J61">
        <v>112.4</v>
      </c>
      <c r="K61">
        <v>60.48</v>
      </c>
      <c r="L61">
        <v>157.29</v>
      </c>
      <c r="M61">
        <v>69</v>
      </c>
      <c r="N61">
        <v>40</v>
      </c>
      <c r="O61">
        <v>0</v>
      </c>
      <c r="P61">
        <v>11</v>
      </c>
      <c r="Q61">
        <v>4</v>
      </c>
      <c r="R61">
        <v>4</v>
      </c>
      <c r="S61">
        <v>2</v>
      </c>
      <c r="T61">
        <v>8.81</v>
      </c>
      <c r="U61">
        <v>12.55</v>
      </c>
      <c r="V61">
        <v>3.05</v>
      </c>
      <c r="W61">
        <v>4.72</v>
      </c>
      <c r="X61">
        <v>4.4690000000000003</v>
      </c>
      <c r="Y61">
        <v>17.030999999999999</v>
      </c>
      <c r="Z61" s="16">
        <v>881</v>
      </c>
      <c r="AA61" s="16">
        <v>1</v>
      </c>
      <c r="AB61">
        <v>6.7400000000000003E-3</v>
      </c>
      <c r="AC61">
        <v>-4.9000000000000004</v>
      </c>
      <c r="AD61">
        <v>491.11</v>
      </c>
      <c r="AE61">
        <v>774.43</v>
      </c>
      <c r="AF61">
        <v>861.46</v>
      </c>
      <c r="AG61">
        <v>112.4</v>
      </c>
      <c r="AH61">
        <v>95.9</v>
      </c>
      <c r="AI61">
        <v>132.9</v>
      </c>
      <c r="AJ61">
        <v>7.17</v>
      </c>
      <c r="AK61">
        <v>8.7100000000000009</v>
      </c>
      <c r="AL61">
        <v>111.34</v>
      </c>
      <c r="AM61">
        <v>15.6187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f t="shared" si="0"/>
        <v>0</v>
      </c>
      <c r="BA61">
        <f t="shared" si="1"/>
        <v>0</v>
      </c>
      <c r="BB61" s="9">
        <v>44.8</v>
      </c>
      <c r="BC61" s="10">
        <v>36.982999999999997</v>
      </c>
      <c r="BD61" s="10">
        <v>-19.451000000000001</v>
      </c>
      <c r="BE61" s="10">
        <v>370.04399999999998</v>
      </c>
      <c r="BF61" s="11">
        <v>-1.7682727272727273E-3</v>
      </c>
      <c r="BG61" s="11">
        <v>-2.4313749999999999E-3</v>
      </c>
      <c r="BH61" s="12">
        <v>3.3620909090909088E-3</v>
      </c>
      <c r="BI61" s="12">
        <v>1.2327666666666666E-2</v>
      </c>
      <c r="BJ61">
        <v>11000</v>
      </c>
      <c r="BK61">
        <v>3000</v>
      </c>
      <c r="BL61">
        <v>8000</v>
      </c>
      <c r="BM61">
        <v>2.6666666666666665</v>
      </c>
      <c r="BN61">
        <v>3</v>
      </c>
      <c r="BO61">
        <v>-45</v>
      </c>
      <c r="BP61">
        <v>2</v>
      </c>
      <c r="BQ61">
        <v>79.7</v>
      </c>
      <c r="BR61">
        <v>0</v>
      </c>
      <c r="BT61" s="14">
        <v>51.29</v>
      </c>
      <c r="BU61" s="14">
        <v>34.200000000000003</v>
      </c>
    </row>
    <row r="62" spans="1:73" x14ac:dyDescent="0.3">
      <c r="A62" t="s">
        <v>78</v>
      </c>
      <c r="B62" s="48"/>
      <c r="C62">
        <v>51.4</v>
      </c>
      <c r="D62">
        <v>557.04999999999995</v>
      </c>
      <c r="E62">
        <v>2</v>
      </c>
      <c r="F62">
        <v>8</v>
      </c>
      <c r="G62">
        <v>6</v>
      </c>
      <c r="H62">
        <v>1.0771025940220808E-2</v>
      </c>
      <c r="I62">
        <v>0.2</v>
      </c>
      <c r="J62">
        <v>112.4</v>
      </c>
      <c r="K62">
        <v>60.48</v>
      </c>
      <c r="L62">
        <v>157.29</v>
      </c>
      <c r="M62">
        <v>69</v>
      </c>
      <c r="N62">
        <v>40</v>
      </c>
      <c r="O62">
        <v>0</v>
      </c>
      <c r="P62">
        <v>11</v>
      </c>
      <c r="Q62">
        <v>4</v>
      </c>
      <c r="R62">
        <v>4</v>
      </c>
      <c r="S62">
        <v>2</v>
      </c>
      <c r="T62">
        <v>8.81</v>
      </c>
      <c r="U62">
        <v>12.55</v>
      </c>
      <c r="V62">
        <v>3.05</v>
      </c>
      <c r="W62">
        <v>4.72</v>
      </c>
      <c r="X62">
        <v>4.4690000000000003</v>
      </c>
      <c r="Y62">
        <v>17.030999999999999</v>
      </c>
      <c r="Z62" s="16">
        <v>881</v>
      </c>
      <c r="AA62" s="16">
        <v>1</v>
      </c>
      <c r="AB62">
        <v>6.7400000000000003E-3</v>
      </c>
      <c r="AC62">
        <v>-4.9000000000000004</v>
      </c>
      <c r="AD62">
        <v>491.11</v>
      </c>
      <c r="AE62">
        <v>774.43</v>
      </c>
      <c r="AF62">
        <v>861.46</v>
      </c>
      <c r="AG62">
        <v>112.4</v>
      </c>
      <c r="AH62">
        <v>95.9</v>
      </c>
      <c r="AI62">
        <v>132.9</v>
      </c>
      <c r="AJ62">
        <v>7.17</v>
      </c>
      <c r="AK62">
        <v>8.7100000000000009</v>
      </c>
      <c r="AL62">
        <v>111.34</v>
      </c>
      <c r="AM62">
        <v>15.6187</v>
      </c>
      <c r="AN62">
        <v>0</v>
      </c>
      <c r="AO62">
        <v>0</v>
      </c>
      <c r="AP62">
        <v>28</v>
      </c>
      <c r="AQ62">
        <v>0</v>
      </c>
      <c r="AR62">
        <v>28</v>
      </c>
      <c r="AS62">
        <v>0</v>
      </c>
      <c r="AT62">
        <v>2.8E-3</v>
      </c>
      <c r="AU62">
        <v>0</v>
      </c>
      <c r="AV62">
        <v>1.4E-2</v>
      </c>
      <c r="AW62">
        <v>0</v>
      </c>
      <c r="AX62">
        <v>0</v>
      </c>
      <c r="AY62">
        <v>0</v>
      </c>
      <c r="AZ62">
        <f t="shared" si="0"/>
        <v>168</v>
      </c>
      <c r="BA62">
        <f t="shared" si="1"/>
        <v>0</v>
      </c>
      <c r="BB62">
        <v>0</v>
      </c>
      <c r="BC62" s="10">
        <v>5.67</v>
      </c>
      <c r="BD62" s="10">
        <v>-1.5977000000000001</v>
      </c>
      <c r="BE62" s="10">
        <v>21.306999999999999</v>
      </c>
      <c r="BF62" s="11">
        <v>-1.0651333333333334E-4</v>
      </c>
      <c r="BG62" s="11">
        <v>-3.1954000000000005E-4</v>
      </c>
      <c r="BH62" s="12">
        <v>3.7799999999999997E-4</v>
      </c>
      <c r="BI62" s="12">
        <v>5.6700000000000001E-4</v>
      </c>
      <c r="BJ62">
        <v>15000</v>
      </c>
      <c r="BK62">
        <v>10000</v>
      </c>
      <c r="BL62">
        <v>5000</v>
      </c>
      <c r="BM62">
        <v>0.5</v>
      </c>
      <c r="BN62">
        <v>2</v>
      </c>
      <c r="BO62">
        <v>47</v>
      </c>
      <c r="BP62">
        <v>6.5</v>
      </c>
      <c r="BQ62">
        <v>79.099999999999994</v>
      </c>
      <c r="BR62">
        <v>-1</v>
      </c>
      <c r="BT62" s="14">
        <v>24.33</v>
      </c>
      <c r="BU62" s="14">
        <v>14.14</v>
      </c>
    </row>
    <row r="63" spans="1:73" x14ac:dyDescent="0.3">
      <c r="A63" t="s">
        <v>79</v>
      </c>
      <c r="B63" s="48"/>
      <c r="C63">
        <v>51.4</v>
      </c>
      <c r="D63">
        <v>557.04999999999995</v>
      </c>
      <c r="E63">
        <v>2</v>
      </c>
      <c r="F63">
        <v>8</v>
      </c>
      <c r="G63">
        <v>6</v>
      </c>
      <c r="H63">
        <v>1.0771025940220808E-2</v>
      </c>
      <c r="I63">
        <v>0.2</v>
      </c>
      <c r="J63">
        <v>112.4</v>
      </c>
      <c r="K63">
        <v>60.48</v>
      </c>
      <c r="L63">
        <v>157.29</v>
      </c>
      <c r="M63">
        <v>69</v>
      </c>
      <c r="N63">
        <v>40</v>
      </c>
      <c r="O63">
        <v>0</v>
      </c>
      <c r="P63">
        <v>11</v>
      </c>
      <c r="Q63">
        <v>4</v>
      </c>
      <c r="R63">
        <v>4</v>
      </c>
      <c r="S63">
        <v>2</v>
      </c>
      <c r="T63">
        <v>8.81</v>
      </c>
      <c r="U63">
        <v>12.55</v>
      </c>
      <c r="V63">
        <v>3.05</v>
      </c>
      <c r="W63">
        <v>4.72</v>
      </c>
      <c r="X63">
        <v>4.4690000000000003</v>
      </c>
      <c r="Y63">
        <v>17.030999999999999</v>
      </c>
      <c r="Z63" s="16">
        <v>881</v>
      </c>
      <c r="AA63" s="16">
        <v>1</v>
      </c>
      <c r="AB63">
        <v>6.7400000000000003E-3</v>
      </c>
      <c r="AC63">
        <v>-4.9000000000000004</v>
      </c>
      <c r="AD63">
        <v>491.11</v>
      </c>
      <c r="AE63">
        <v>774.43</v>
      </c>
      <c r="AF63">
        <v>861.46</v>
      </c>
      <c r="AG63">
        <v>112.4</v>
      </c>
      <c r="AH63">
        <v>95.9</v>
      </c>
      <c r="AI63">
        <v>132.9</v>
      </c>
      <c r="AJ63">
        <v>7.17</v>
      </c>
      <c r="AK63">
        <v>8.7100000000000009</v>
      </c>
      <c r="AL63">
        <v>111.34</v>
      </c>
      <c r="AM63">
        <v>15.6187</v>
      </c>
      <c r="AN63">
        <v>0</v>
      </c>
      <c r="AO63">
        <v>0</v>
      </c>
      <c r="AP63">
        <v>154</v>
      </c>
      <c r="AQ63">
        <v>0</v>
      </c>
      <c r="AR63">
        <v>154</v>
      </c>
      <c r="AS63">
        <v>0</v>
      </c>
      <c r="AT63">
        <v>7.6999999999999999E-2</v>
      </c>
      <c r="AU63">
        <v>0</v>
      </c>
      <c r="AV63">
        <v>1.54E-2</v>
      </c>
      <c r="AW63">
        <v>0</v>
      </c>
      <c r="AX63">
        <v>0</v>
      </c>
      <c r="AY63">
        <v>0</v>
      </c>
      <c r="AZ63">
        <f t="shared" si="0"/>
        <v>924</v>
      </c>
      <c r="BA63">
        <f t="shared" si="1"/>
        <v>0</v>
      </c>
      <c r="BB63">
        <v>0</v>
      </c>
      <c r="BC63" s="10">
        <v>-25.074999999999999</v>
      </c>
      <c r="BD63" s="10">
        <v>-4.9156999999999993</v>
      </c>
      <c r="BE63" s="10">
        <v>53.896000000000001</v>
      </c>
      <c r="BF63" s="11">
        <v>-1.2289249999999999E-3</v>
      </c>
      <c r="BG63" s="11">
        <v>-2.4578499999999997E-3</v>
      </c>
      <c r="BH63" s="12">
        <v>-6.26875E-3</v>
      </c>
      <c r="BI63" s="12">
        <v>-1.25375E-2</v>
      </c>
      <c r="BJ63">
        <v>4000</v>
      </c>
      <c r="BK63">
        <v>2000</v>
      </c>
      <c r="BL63">
        <v>2000</v>
      </c>
      <c r="BM63">
        <v>1</v>
      </c>
      <c r="BN63">
        <v>2</v>
      </c>
      <c r="BO63">
        <v>55</v>
      </c>
      <c r="BP63">
        <v>6.5</v>
      </c>
      <c r="BQ63">
        <v>88.4</v>
      </c>
      <c r="BR63">
        <v>-1</v>
      </c>
      <c r="BT63" s="14">
        <v>14.06</v>
      </c>
      <c r="BU63" s="14">
        <v>9.2799999999999994</v>
      </c>
    </row>
    <row r="64" spans="1:73" x14ac:dyDescent="0.3">
      <c r="A64" t="s">
        <v>80</v>
      </c>
      <c r="B64" s="48"/>
      <c r="C64">
        <v>51.4</v>
      </c>
      <c r="D64">
        <v>557.04999999999995</v>
      </c>
      <c r="E64">
        <v>2</v>
      </c>
      <c r="F64">
        <v>8</v>
      </c>
      <c r="G64">
        <v>6</v>
      </c>
      <c r="H64">
        <v>1.0771025940220808E-2</v>
      </c>
      <c r="I64">
        <v>0.2</v>
      </c>
      <c r="J64">
        <v>112.4</v>
      </c>
      <c r="K64">
        <v>60.48</v>
      </c>
      <c r="L64">
        <v>157.29</v>
      </c>
      <c r="M64">
        <v>69</v>
      </c>
      <c r="N64">
        <v>40</v>
      </c>
      <c r="O64">
        <v>0</v>
      </c>
      <c r="P64">
        <v>11</v>
      </c>
      <c r="Q64">
        <v>4</v>
      </c>
      <c r="R64">
        <v>4</v>
      </c>
      <c r="S64">
        <v>2</v>
      </c>
      <c r="T64">
        <v>8.81</v>
      </c>
      <c r="U64">
        <v>12.55</v>
      </c>
      <c r="V64">
        <v>3.05</v>
      </c>
      <c r="W64">
        <v>4.72</v>
      </c>
      <c r="X64">
        <v>4.4690000000000003</v>
      </c>
      <c r="Y64">
        <v>17.030999999999999</v>
      </c>
      <c r="Z64" s="16">
        <v>881</v>
      </c>
      <c r="AA64" s="16">
        <v>1</v>
      </c>
      <c r="AB64">
        <v>6.7400000000000003E-3</v>
      </c>
      <c r="AC64">
        <v>-4.9000000000000004</v>
      </c>
      <c r="AD64">
        <v>491.11</v>
      </c>
      <c r="AE64">
        <v>774.43</v>
      </c>
      <c r="AF64">
        <v>861.46</v>
      </c>
      <c r="AG64">
        <v>112.4</v>
      </c>
      <c r="AH64">
        <v>95.9</v>
      </c>
      <c r="AI64">
        <v>132.9</v>
      </c>
      <c r="AJ64">
        <v>7.17</v>
      </c>
      <c r="AK64">
        <v>8.7100000000000009</v>
      </c>
      <c r="AL64">
        <v>111.34</v>
      </c>
      <c r="AM64">
        <v>15.6187</v>
      </c>
      <c r="AN64">
        <v>0</v>
      </c>
      <c r="AO64">
        <v>0</v>
      </c>
      <c r="AP64">
        <v>65</v>
      </c>
      <c r="AQ64">
        <v>0</v>
      </c>
      <c r="AR64">
        <v>65</v>
      </c>
      <c r="AS64">
        <v>0</v>
      </c>
      <c r="AT64">
        <v>1.6666666666666666E-2</v>
      </c>
      <c r="AU64">
        <v>0</v>
      </c>
      <c r="AV64">
        <v>1.7105263157894738E-2</v>
      </c>
      <c r="AW64">
        <v>0</v>
      </c>
      <c r="AX64">
        <v>0</v>
      </c>
      <c r="AY64">
        <v>0</v>
      </c>
      <c r="AZ64">
        <f t="shared" si="0"/>
        <v>390</v>
      </c>
      <c r="BA64">
        <f t="shared" si="1"/>
        <v>0</v>
      </c>
      <c r="BB64">
        <v>0</v>
      </c>
      <c r="BC64" s="10">
        <v>24.149000000000001</v>
      </c>
      <c r="BD64" s="10">
        <v>-8.8498999999999999</v>
      </c>
      <c r="BE64" s="10">
        <v>21.306999999999999</v>
      </c>
      <c r="BF64" s="11">
        <v>-7.0237301587301585E-4</v>
      </c>
      <c r="BG64" s="11">
        <v>-1.0172298850574712E-3</v>
      </c>
      <c r="BH64" s="12">
        <v>1.9165873015873016E-3</v>
      </c>
      <c r="BI64" s="12">
        <v>6.1920512820512821E-3</v>
      </c>
      <c r="BJ64">
        <v>12600</v>
      </c>
      <c r="BK64">
        <v>3900</v>
      </c>
      <c r="BL64">
        <v>8700</v>
      </c>
      <c r="BM64">
        <v>2.2307692307692308</v>
      </c>
      <c r="BN64">
        <v>3</v>
      </c>
      <c r="BO64">
        <v>-65</v>
      </c>
      <c r="BP64">
        <v>2.67</v>
      </c>
      <c r="BQ64">
        <v>74.099999999999994</v>
      </c>
      <c r="BR64">
        <v>0</v>
      </c>
      <c r="BT64" s="14">
        <v>9.75</v>
      </c>
      <c r="BU64" s="14">
        <v>12.59</v>
      </c>
    </row>
    <row r="65" spans="1:73" x14ac:dyDescent="0.3">
      <c r="A65" t="s">
        <v>68</v>
      </c>
      <c r="B65" s="48" t="s">
        <v>85</v>
      </c>
      <c r="C65">
        <v>55.1</v>
      </c>
      <c r="D65">
        <v>499.61900000000003</v>
      </c>
      <c r="E65">
        <v>2</v>
      </c>
      <c r="F65">
        <v>7</v>
      </c>
      <c r="G65">
        <v>5</v>
      </c>
      <c r="H65">
        <v>1.0007625810867881E-2</v>
      </c>
      <c r="I65">
        <v>0.25</v>
      </c>
      <c r="J65">
        <v>87.55</v>
      </c>
      <c r="K65">
        <v>58.1</v>
      </c>
      <c r="L65">
        <v>150.32</v>
      </c>
      <c r="M65">
        <v>70</v>
      </c>
      <c r="N65">
        <v>37</v>
      </c>
      <c r="O65">
        <v>0</v>
      </c>
      <c r="P65">
        <v>10</v>
      </c>
      <c r="Q65">
        <v>4</v>
      </c>
      <c r="R65">
        <v>4</v>
      </c>
      <c r="S65">
        <v>2</v>
      </c>
      <c r="T65">
        <v>8.8699999999999992</v>
      </c>
      <c r="U65">
        <v>13.64</v>
      </c>
      <c r="V65">
        <v>3.01</v>
      </c>
      <c r="W65">
        <v>5.45</v>
      </c>
      <c r="X65">
        <v>4.4870000000000001</v>
      </c>
      <c r="Y65">
        <v>16.963999999999999</v>
      </c>
      <c r="Z65" s="16">
        <v>752</v>
      </c>
      <c r="AA65" s="16">
        <v>1</v>
      </c>
      <c r="AB65">
        <v>2.24E-2</v>
      </c>
      <c r="AC65">
        <v>-4.4000000000000004</v>
      </c>
      <c r="AD65">
        <v>464.59</v>
      </c>
      <c r="AE65">
        <v>758.46</v>
      </c>
      <c r="AF65">
        <v>818.91</v>
      </c>
      <c r="AG65">
        <v>87.55</v>
      </c>
      <c r="AH65">
        <v>69.069999999999993</v>
      </c>
      <c r="AI65">
        <v>143.61000000000001</v>
      </c>
      <c r="AJ65">
        <v>6.75</v>
      </c>
      <c r="AK65">
        <v>9.23</v>
      </c>
      <c r="AL65">
        <v>84.8</v>
      </c>
      <c r="AM65">
        <v>14.7585</v>
      </c>
      <c r="AN65">
        <v>16</v>
      </c>
      <c r="AO65">
        <v>0</v>
      </c>
      <c r="AP65">
        <v>16</v>
      </c>
      <c r="AQ65">
        <v>0</v>
      </c>
      <c r="AR65">
        <v>16</v>
      </c>
      <c r="AS65">
        <v>0</v>
      </c>
      <c r="AT65">
        <v>5.3333333333333332E-3</v>
      </c>
      <c r="AU65">
        <v>0</v>
      </c>
      <c r="AV65">
        <v>5.3333333333333332E-3</v>
      </c>
      <c r="AW65">
        <v>43.3</v>
      </c>
      <c r="AX65">
        <v>2385.83</v>
      </c>
      <c r="AY65">
        <v>0</v>
      </c>
      <c r="AZ65">
        <f t="shared" si="0"/>
        <v>80</v>
      </c>
      <c r="BA65">
        <f t="shared" si="1"/>
        <v>0</v>
      </c>
      <c r="BB65" s="9">
        <v>19.2</v>
      </c>
      <c r="BC65" s="10">
        <v>35.552</v>
      </c>
      <c r="BD65" s="10">
        <v>-19.451000000000001</v>
      </c>
      <c r="BE65" s="10">
        <v>370.04399999999998</v>
      </c>
      <c r="BF65" s="11">
        <v>-1.7682727272727273E-3</v>
      </c>
      <c r="BG65" s="11">
        <v>-2.4313749999999999E-3</v>
      </c>
      <c r="BH65" s="12">
        <v>3.2320000000000001E-3</v>
      </c>
      <c r="BI65" s="12">
        <v>1.1850666666666667E-2</v>
      </c>
      <c r="BJ65">
        <v>11000</v>
      </c>
      <c r="BK65">
        <v>3000</v>
      </c>
      <c r="BL65">
        <v>8000</v>
      </c>
      <c r="BM65">
        <v>2.6666666666666665</v>
      </c>
      <c r="BN65">
        <v>3</v>
      </c>
      <c r="BO65">
        <v>-5</v>
      </c>
      <c r="BP65">
        <v>2</v>
      </c>
      <c r="BQ65">
        <v>32</v>
      </c>
      <c r="BR65">
        <v>0</v>
      </c>
      <c r="BT65">
        <v>74.959999999999994</v>
      </c>
      <c r="BU65" s="14">
        <v>42.99</v>
      </c>
    </row>
    <row r="66" spans="1:73" x14ac:dyDescent="0.3">
      <c r="A66" t="s">
        <v>70</v>
      </c>
      <c r="B66" s="48"/>
      <c r="C66">
        <v>55.1</v>
      </c>
      <c r="D66">
        <v>499.61900000000003</v>
      </c>
      <c r="E66">
        <v>2</v>
      </c>
      <c r="F66">
        <v>7</v>
      </c>
      <c r="G66">
        <v>5</v>
      </c>
      <c r="H66">
        <v>1.0007625810867881E-2</v>
      </c>
      <c r="I66">
        <v>0.25</v>
      </c>
      <c r="J66">
        <v>87.55</v>
      </c>
      <c r="K66">
        <v>58.1</v>
      </c>
      <c r="L66">
        <v>150.32</v>
      </c>
      <c r="M66">
        <v>70</v>
      </c>
      <c r="N66">
        <v>37</v>
      </c>
      <c r="O66">
        <v>0</v>
      </c>
      <c r="P66">
        <v>10</v>
      </c>
      <c r="Q66">
        <v>4</v>
      </c>
      <c r="R66">
        <v>4</v>
      </c>
      <c r="S66">
        <v>2</v>
      </c>
      <c r="T66">
        <v>8.8699999999999992</v>
      </c>
      <c r="U66">
        <v>13.64</v>
      </c>
      <c r="V66">
        <v>3.01</v>
      </c>
      <c r="W66">
        <v>5.45</v>
      </c>
      <c r="X66">
        <v>4.4870000000000001</v>
      </c>
      <c r="Y66">
        <v>16.963999999999999</v>
      </c>
      <c r="Z66" s="16">
        <v>752</v>
      </c>
      <c r="AA66" s="16">
        <v>1</v>
      </c>
      <c r="AB66">
        <v>2.24E-2</v>
      </c>
      <c r="AC66">
        <v>-4.4000000000000004</v>
      </c>
      <c r="AD66">
        <v>464.59</v>
      </c>
      <c r="AE66">
        <v>758.46</v>
      </c>
      <c r="AF66">
        <v>818.91</v>
      </c>
      <c r="AG66">
        <v>87.55</v>
      </c>
      <c r="AH66">
        <v>69.069999999999993</v>
      </c>
      <c r="AI66">
        <v>143.61000000000001</v>
      </c>
      <c r="AJ66">
        <v>6.75</v>
      </c>
      <c r="AK66">
        <v>9.23</v>
      </c>
      <c r="AL66">
        <v>84.8</v>
      </c>
      <c r="AM66">
        <v>14.7585</v>
      </c>
      <c r="AN66">
        <v>15</v>
      </c>
      <c r="AO66">
        <v>3.4</v>
      </c>
      <c r="AP66">
        <v>18</v>
      </c>
      <c r="AQ66">
        <v>0</v>
      </c>
      <c r="AR66">
        <v>15</v>
      </c>
      <c r="AS66">
        <v>1E-3</v>
      </c>
      <c r="AT66">
        <v>6.0000000000000001E-3</v>
      </c>
      <c r="AU66">
        <v>0</v>
      </c>
      <c r="AV66">
        <v>5.0000000000000001E-3</v>
      </c>
      <c r="AW66">
        <v>39</v>
      </c>
      <c r="AX66">
        <v>2148.9</v>
      </c>
      <c r="AY66">
        <v>17</v>
      </c>
      <c r="AZ66">
        <f t="shared" si="0"/>
        <v>90</v>
      </c>
      <c r="BA66">
        <f t="shared" si="1"/>
        <v>0</v>
      </c>
      <c r="BB66" s="9">
        <v>21.333333333333332</v>
      </c>
      <c r="BC66" s="10">
        <v>33.039000000000001</v>
      </c>
      <c r="BD66" s="10">
        <v>-19.451000000000001</v>
      </c>
      <c r="BE66" s="10">
        <v>370.04399999999998</v>
      </c>
      <c r="BF66" s="11">
        <v>-1.7682727272727273E-3</v>
      </c>
      <c r="BG66" s="11">
        <v>-2.4313749999999999E-3</v>
      </c>
      <c r="BH66" s="12">
        <v>3.0035454545454545E-3</v>
      </c>
      <c r="BI66" s="12">
        <v>1.1013E-2</v>
      </c>
      <c r="BJ66">
        <v>11000</v>
      </c>
      <c r="BK66">
        <v>3000</v>
      </c>
      <c r="BL66">
        <v>8000</v>
      </c>
      <c r="BM66">
        <v>2.6666666666666665</v>
      </c>
      <c r="BN66">
        <v>3</v>
      </c>
      <c r="BO66">
        <v>-5</v>
      </c>
      <c r="BP66">
        <v>2</v>
      </c>
      <c r="BQ66">
        <v>36</v>
      </c>
      <c r="BR66">
        <v>0</v>
      </c>
      <c r="BT66">
        <v>52.66</v>
      </c>
      <c r="BU66" s="14">
        <v>38</v>
      </c>
    </row>
    <row r="67" spans="1:73" x14ac:dyDescent="0.3">
      <c r="A67" t="s">
        <v>71</v>
      </c>
      <c r="B67" s="48"/>
      <c r="C67">
        <v>55.1</v>
      </c>
      <c r="D67">
        <v>499.61900000000003</v>
      </c>
      <c r="E67">
        <v>2</v>
      </c>
      <c r="F67">
        <v>7</v>
      </c>
      <c r="G67">
        <v>5</v>
      </c>
      <c r="H67">
        <v>1.0007625810867881E-2</v>
      </c>
      <c r="I67">
        <v>0.25</v>
      </c>
      <c r="J67">
        <v>87.55</v>
      </c>
      <c r="K67">
        <v>58.1</v>
      </c>
      <c r="L67">
        <v>150.32</v>
      </c>
      <c r="M67">
        <v>70</v>
      </c>
      <c r="N67">
        <v>37</v>
      </c>
      <c r="O67">
        <v>0</v>
      </c>
      <c r="P67">
        <v>10</v>
      </c>
      <c r="Q67">
        <v>4</v>
      </c>
      <c r="R67">
        <v>4</v>
      </c>
      <c r="S67">
        <v>2</v>
      </c>
      <c r="T67">
        <v>8.8699999999999992</v>
      </c>
      <c r="U67">
        <v>13.64</v>
      </c>
      <c r="V67">
        <v>3.01</v>
      </c>
      <c r="W67">
        <v>5.45</v>
      </c>
      <c r="X67">
        <v>4.4870000000000001</v>
      </c>
      <c r="Y67">
        <v>16.963999999999999</v>
      </c>
      <c r="Z67" s="16">
        <v>752</v>
      </c>
      <c r="AA67" s="16">
        <v>1</v>
      </c>
      <c r="AB67">
        <v>2.24E-2</v>
      </c>
      <c r="AC67">
        <v>-4.4000000000000004</v>
      </c>
      <c r="AD67">
        <v>464.59</v>
      </c>
      <c r="AE67">
        <v>758.46</v>
      </c>
      <c r="AF67">
        <v>818.91</v>
      </c>
      <c r="AG67">
        <v>87.55</v>
      </c>
      <c r="AH67">
        <v>69.069999999999993</v>
      </c>
      <c r="AI67">
        <v>143.61000000000001</v>
      </c>
      <c r="AJ67">
        <v>6.75</v>
      </c>
      <c r="AK67">
        <v>9.23</v>
      </c>
      <c r="AL67">
        <v>84.8</v>
      </c>
      <c r="AM67">
        <v>14.7585</v>
      </c>
      <c r="AN67">
        <v>13.3</v>
      </c>
      <c r="AO67">
        <v>6.7</v>
      </c>
      <c r="AP67">
        <v>20</v>
      </c>
      <c r="AQ67">
        <v>0</v>
      </c>
      <c r="AR67">
        <v>13.3</v>
      </c>
      <c r="AS67">
        <v>2.2333333333333333E-3</v>
      </c>
      <c r="AT67">
        <v>6.6666666666666671E-3</v>
      </c>
      <c r="AU67">
        <v>0</v>
      </c>
      <c r="AV67">
        <v>4.4333333333333334E-3</v>
      </c>
      <c r="AW67">
        <v>34.4</v>
      </c>
      <c r="AX67">
        <v>1895.44</v>
      </c>
      <c r="AY67">
        <v>33.5</v>
      </c>
      <c r="AZ67">
        <f t="shared" si="0"/>
        <v>100</v>
      </c>
      <c r="BA67">
        <f t="shared" si="1"/>
        <v>0</v>
      </c>
      <c r="BB67" s="9">
        <v>23.466666666666665</v>
      </c>
      <c r="BC67" s="10">
        <v>27.594000000000001</v>
      </c>
      <c r="BD67" s="10">
        <v>-19.451000000000001</v>
      </c>
      <c r="BE67" s="10">
        <v>370.04399999999998</v>
      </c>
      <c r="BF67" s="11">
        <v>-1.7682727272727273E-3</v>
      </c>
      <c r="BG67" s="11">
        <v>-2.4313749999999999E-3</v>
      </c>
      <c r="BH67" s="12">
        <v>2.5085454545454547E-3</v>
      </c>
      <c r="BI67" s="12">
        <v>9.1979999999999996E-3</v>
      </c>
      <c r="BJ67">
        <v>11000</v>
      </c>
      <c r="BK67">
        <v>3000</v>
      </c>
      <c r="BL67">
        <v>8000</v>
      </c>
      <c r="BM67">
        <v>2.6666666666666665</v>
      </c>
      <c r="BN67">
        <v>3</v>
      </c>
      <c r="BO67">
        <v>-5</v>
      </c>
      <c r="BP67">
        <v>2</v>
      </c>
      <c r="BQ67">
        <v>40</v>
      </c>
      <c r="BR67">
        <v>0</v>
      </c>
      <c r="BT67">
        <v>66.78</v>
      </c>
      <c r="BU67" s="14">
        <v>38.82</v>
      </c>
    </row>
    <row r="68" spans="1:73" x14ac:dyDescent="0.3">
      <c r="A68" t="s">
        <v>72</v>
      </c>
      <c r="B68" s="48"/>
      <c r="C68">
        <v>55.1</v>
      </c>
      <c r="D68">
        <v>499.61900000000003</v>
      </c>
      <c r="E68">
        <v>2</v>
      </c>
      <c r="F68">
        <v>7</v>
      </c>
      <c r="G68">
        <v>5</v>
      </c>
      <c r="H68">
        <v>1.0007625810867881E-2</v>
      </c>
      <c r="I68">
        <v>0.25</v>
      </c>
      <c r="J68">
        <v>87.55</v>
      </c>
      <c r="K68">
        <v>58.1</v>
      </c>
      <c r="L68">
        <v>150.32</v>
      </c>
      <c r="M68">
        <v>70</v>
      </c>
      <c r="N68">
        <v>37</v>
      </c>
      <c r="O68">
        <v>0</v>
      </c>
      <c r="P68">
        <v>10</v>
      </c>
      <c r="Q68">
        <v>4</v>
      </c>
      <c r="R68">
        <v>4</v>
      </c>
      <c r="S68">
        <v>2</v>
      </c>
      <c r="T68">
        <v>8.8699999999999992</v>
      </c>
      <c r="U68">
        <v>13.64</v>
      </c>
      <c r="V68">
        <v>3.01</v>
      </c>
      <c r="W68">
        <v>5.45</v>
      </c>
      <c r="X68">
        <v>4.4870000000000001</v>
      </c>
      <c r="Y68">
        <v>16.963999999999999</v>
      </c>
      <c r="Z68" s="16">
        <v>752</v>
      </c>
      <c r="AA68" s="16">
        <v>1</v>
      </c>
      <c r="AB68">
        <v>2.24E-2</v>
      </c>
      <c r="AC68">
        <v>-4.4000000000000004</v>
      </c>
      <c r="AD68">
        <v>464.59</v>
      </c>
      <c r="AE68">
        <v>758.46</v>
      </c>
      <c r="AF68">
        <v>818.91</v>
      </c>
      <c r="AG68">
        <v>87.55</v>
      </c>
      <c r="AH68">
        <v>69.069999999999993</v>
      </c>
      <c r="AI68">
        <v>143.61000000000001</v>
      </c>
      <c r="AJ68">
        <v>6.75</v>
      </c>
      <c r="AK68">
        <v>9.23</v>
      </c>
      <c r="AL68">
        <v>84.8</v>
      </c>
      <c r="AM68">
        <v>14.7585</v>
      </c>
      <c r="AN68">
        <v>11.7</v>
      </c>
      <c r="AO68">
        <v>10.4</v>
      </c>
      <c r="AP68">
        <v>21.7</v>
      </c>
      <c r="AQ68">
        <v>0</v>
      </c>
      <c r="AR68">
        <v>11.7</v>
      </c>
      <c r="AS68">
        <v>3.3333333333333335E-3</v>
      </c>
      <c r="AT68">
        <v>7.2333333333333329E-3</v>
      </c>
      <c r="AU68">
        <v>0</v>
      </c>
      <c r="AV68">
        <v>3.8999999999999998E-3</v>
      </c>
      <c r="AW68">
        <v>30.3</v>
      </c>
      <c r="AX68">
        <v>1669.53</v>
      </c>
      <c r="AY68">
        <v>52</v>
      </c>
      <c r="AZ68">
        <f t="shared" si="0"/>
        <v>108.5</v>
      </c>
      <c r="BA68">
        <f t="shared" si="1"/>
        <v>0</v>
      </c>
      <c r="BB68" s="9">
        <v>25.28</v>
      </c>
      <c r="BC68" s="10">
        <v>24.733000000000001</v>
      </c>
      <c r="BD68" s="10">
        <v>-19.451000000000001</v>
      </c>
      <c r="BE68" s="10">
        <v>370.04399999999998</v>
      </c>
      <c r="BF68" s="11">
        <v>-1.7682727272727273E-3</v>
      </c>
      <c r="BG68" s="11">
        <v>-2.4313749999999999E-3</v>
      </c>
      <c r="BH68" s="12">
        <v>2.2484545454545457E-3</v>
      </c>
      <c r="BI68" s="12">
        <v>8.2443333333333327E-3</v>
      </c>
      <c r="BJ68">
        <v>11000</v>
      </c>
      <c r="BK68">
        <v>3000</v>
      </c>
      <c r="BL68">
        <v>8000</v>
      </c>
      <c r="BM68">
        <v>2.6666666666666665</v>
      </c>
      <c r="BN68">
        <v>3</v>
      </c>
      <c r="BO68">
        <v>-5</v>
      </c>
      <c r="BP68">
        <v>2</v>
      </c>
      <c r="BQ68">
        <v>43.3</v>
      </c>
      <c r="BR68">
        <v>0</v>
      </c>
      <c r="BT68">
        <v>88.12</v>
      </c>
      <c r="BU68" s="14">
        <v>47.76</v>
      </c>
    </row>
    <row r="69" spans="1:73" x14ac:dyDescent="0.3">
      <c r="A69" t="s">
        <v>73</v>
      </c>
      <c r="B69" s="48"/>
      <c r="C69">
        <v>55.1</v>
      </c>
      <c r="D69">
        <v>499.61900000000003</v>
      </c>
      <c r="E69">
        <v>2</v>
      </c>
      <c r="F69">
        <v>7</v>
      </c>
      <c r="G69">
        <v>5</v>
      </c>
      <c r="H69">
        <v>1.0007625810867881E-2</v>
      </c>
      <c r="I69">
        <v>0.25</v>
      </c>
      <c r="J69">
        <v>87.55</v>
      </c>
      <c r="K69">
        <v>58.1</v>
      </c>
      <c r="L69">
        <v>150.32</v>
      </c>
      <c r="M69">
        <v>70</v>
      </c>
      <c r="N69">
        <v>37</v>
      </c>
      <c r="O69">
        <v>0</v>
      </c>
      <c r="P69">
        <v>10</v>
      </c>
      <c r="Q69">
        <v>4</v>
      </c>
      <c r="R69">
        <v>4</v>
      </c>
      <c r="S69">
        <v>2</v>
      </c>
      <c r="T69">
        <v>8.8699999999999992</v>
      </c>
      <c r="U69">
        <v>13.64</v>
      </c>
      <c r="V69">
        <v>3.01</v>
      </c>
      <c r="W69">
        <v>5.45</v>
      </c>
      <c r="X69">
        <v>4.4870000000000001</v>
      </c>
      <c r="Y69">
        <v>16.963999999999999</v>
      </c>
      <c r="Z69" s="16">
        <v>752</v>
      </c>
      <c r="AA69" s="16">
        <v>1</v>
      </c>
      <c r="AB69">
        <v>2.24E-2</v>
      </c>
      <c r="AC69">
        <v>-4.4000000000000004</v>
      </c>
      <c r="AD69">
        <v>464.59</v>
      </c>
      <c r="AE69">
        <v>758.46</v>
      </c>
      <c r="AF69">
        <v>818.91</v>
      </c>
      <c r="AG69">
        <v>87.55</v>
      </c>
      <c r="AH69">
        <v>69.069999999999993</v>
      </c>
      <c r="AI69">
        <v>143.61000000000001</v>
      </c>
      <c r="AJ69">
        <v>6.75</v>
      </c>
      <c r="AK69">
        <v>9.23</v>
      </c>
      <c r="AL69">
        <v>84.8</v>
      </c>
      <c r="AM69">
        <v>14.7585</v>
      </c>
      <c r="AN69">
        <v>10</v>
      </c>
      <c r="AO69">
        <v>14.6</v>
      </c>
      <c r="AP69">
        <v>23.3</v>
      </c>
      <c r="AQ69">
        <v>0</v>
      </c>
      <c r="AR69">
        <v>10</v>
      </c>
      <c r="AS69">
        <v>4.4333333333333334E-3</v>
      </c>
      <c r="AT69">
        <v>7.7666666666666665E-3</v>
      </c>
      <c r="AU69">
        <v>0</v>
      </c>
      <c r="AV69">
        <v>3.3333333333333335E-3</v>
      </c>
      <c r="AW69">
        <v>26</v>
      </c>
      <c r="AX69">
        <v>1432.6000000000001</v>
      </c>
      <c r="AY69">
        <v>73</v>
      </c>
      <c r="AZ69">
        <f t="shared" ref="AZ69:AZ132" si="2">AP69*G69</f>
        <v>116.5</v>
      </c>
      <c r="BA69">
        <f t="shared" ref="BA69:BA104" si="3">AQ69*E69</f>
        <v>0</v>
      </c>
      <c r="BB69" s="9">
        <v>26.986666666666668</v>
      </c>
      <c r="BC69" s="10">
        <v>19.760000000000002</v>
      </c>
      <c r="BD69" s="10">
        <v>-19.451000000000001</v>
      </c>
      <c r="BE69" s="10">
        <v>370.04399999999998</v>
      </c>
      <c r="BF69" s="11">
        <v>-1.7682727272727273E-3</v>
      </c>
      <c r="BG69" s="11">
        <v>-2.4313749999999999E-3</v>
      </c>
      <c r="BH69" s="12">
        <v>1.7963636363636365E-3</v>
      </c>
      <c r="BI69" s="12">
        <v>6.5866666666666669E-3</v>
      </c>
      <c r="BJ69">
        <v>11000</v>
      </c>
      <c r="BK69">
        <v>3000</v>
      </c>
      <c r="BL69">
        <v>8000</v>
      </c>
      <c r="BM69">
        <v>2.6666666666666665</v>
      </c>
      <c r="BN69">
        <v>3</v>
      </c>
      <c r="BO69">
        <v>-5</v>
      </c>
      <c r="BP69">
        <v>2</v>
      </c>
      <c r="BQ69">
        <v>46.6</v>
      </c>
      <c r="BR69">
        <v>0</v>
      </c>
      <c r="BT69">
        <v>99.75</v>
      </c>
      <c r="BU69" s="14">
        <v>52.04</v>
      </c>
    </row>
    <row r="70" spans="1:73" x14ac:dyDescent="0.3">
      <c r="A70" t="s">
        <v>74</v>
      </c>
      <c r="B70" s="48"/>
      <c r="C70">
        <v>55.1</v>
      </c>
      <c r="D70">
        <v>499.61900000000003</v>
      </c>
      <c r="E70">
        <v>2</v>
      </c>
      <c r="F70">
        <v>7</v>
      </c>
      <c r="G70">
        <v>5</v>
      </c>
      <c r="H70">
        <v>1.0007625810867881E-2</v>
      </c>
      <c r="I70">
        <v>0.25</v>
      </c>
      <c r="J70">
        <v>87.55</v>
      </c>
      <c r="K70">
        <v>58.1</v>
      </c>
      <c r="L70">
        <v>150.32</v>
      </c>
      <c r="M70">
        <v>70</v>
      </c>
      <c r="N70">
        <v>37</v>
      </c>
      <c r="O70">
        <v>0</v>
      </c>
      <c r="P70">
        <v>10</v>
      </c>
      <c r="Q70">
        <v>4</v>
      </c>
      <c r="R70">
        <v>4</v>
      </c>
      <c r="S70">
        <v>2</v>
      </c>
      <c r="T70">
        <v>8.8699999999999992</v>
      </c>
      <c r="U70">
        <v>13.64</v>
      </c>
      <c r="V70">
        <v>3.01</v>
      </c>
      <c r="W70">
        <v>5.45</v>
      </c>
      <c r="X70">
        <v>4.4870000000000001</v>
      </c>
      <c r="Y70">
        <v>16.963999999999999</v>
      </c>
      <c r="Z70" s="16">
        <v>752</v>
      </c>
      <c r="AA70" s="16">
        <v>1</v>
      </c>
      <c r="AB70">
        <v>2.24E-2</v>
      </c>
      <c r="AC70">
        <v>-4.4000000000000004</v>
      </c>
      <c r="AD70">
        <v>464.59</v>
      </c>
      <c r="AE70">
        <v>758.46</v>
      </c>
      <c r="AF70">
        <v>818.91</v>
      </c>
      <c r="AG70">
        <v>87.55</v>
      </c>
      <c r="AH70">
        <v>69.069999999999993</v>
      </c>
      <c r="AI70">
        <v>143.61000000000001</v>
      </c>
      <c r="AJ70">
        <v>6.75</v>
      </c>
      <c r="AK70">
        <v>9.23</v>
      </c>
      <c r="AL70">
        <v>84.8</v>
      </c>
      <c r="AM70">
        <v>14.7585</v>
      </c>
      <c r="AN70">
        <v>8.3000000000000007</v>
      </c>
      <c r="AO70">
        <v>17.7</v>
      </c>
      <c r="AP70">
        <v>25</v>
      </c>
      <c r="AQ70">
        <v>0</v>
      </c>
      <c r="AR70">
        <v>8.3000000000000007</v>
      </c>
      <c r="AS70">
        <v>5.5666666666666668E-3</v>
      </c>
      <c r="AT70">
        <v>8.3333333333333332E-3</v>
      </c>
      <c r="AU70">
        <v>0</v>
      </c>
      <c r="AV70">
        <v>2.7666666666666668E-3</v>
      </c>
      <c r="AW70">
        <v>21.7</v>
      </c>
      <c r="AX70">
        <v>1195.67</v>
      </c>
      <c r="AY70">
        <v>88.5</v>
      </c>
      <c r="AZ70">
        <f t="shared" si="2"/>
        <v>125</v>
      </c>
      <c r="BA70">
        <f t="shared" si="3"/>
        <v>0</v>
      </c>
      <c r="BB70" s="9">
        <v>28.8</v>
      </c>
      <c r="BC70" s="10">
        <v>14.548999999999999</v>
      </c>
      <c r="BD70" s="10">
        <v>-19.451000000000001</v>
      </c>
      <c r="BE70" s="10">
        <v>370.04399999999998</v>
      </c>
      <c r="BF70" s="11">
        <v>-1.7682727272727273E-3</v>
      </c>
      <c r="BG70" s="11">
        <v>-2.4313749999999999E-3</v>
      </c>
      <c r="BH70" s="12">
        <v>1.3226363636363635E-3</v>
      </c>
      <c r="BI70" s="12">
        <v>4.8496666666666662E-3</v>
      </c>
      <c r="BJ70">
        <v>11000</v>
      </c>
      <c r="BK70">
        <v>3000</v>
      </c>
      <c r="BL70">
        <v>8000</v>
      </c>
      <c r="BM70">
        <v>2.6666666666666665</v>
      </c>
      <c r="BN70">
        <v>3</v>
      </c>
      <c r="BO70">
        <v>-5</v>
      </c>
      <c r="BP70">
        <v>2</v>
      </c>
      <c r="BQ70">
        <v>50</v>
      </c>
      <c r="BR70">
        <v>0</v>
      </c>
      <c r="BT70">
        <v>93.36</v>
      </c>
      <c r="BU70" s="14">
        <v>50.35</v>
      </c>
    </row>
    <row r="71" spans="1:73" x14ac:dyDescent="0.3">
      <c r="A71" t="s">
        <v>75</v>
      </c>
      <c r="B71" s="48"/>
      <c r="C71">
        <v>55.1</v>
      </c>
      <c r="D71">
        <v>499.61900000000003</v>
      </c>
      <c r="E71">
        <v>2</v>
      </c>
      <c r="F71">
        <v>7</v>
      </c>
      <c r="G71">
        <v>5</v>
      </c>
      <c r="H71">
        <v>1.0007625810867881E-2</v>
      </c>
      <c r="I71">
        <v>0.25</v>
      </c>
      <c r="J71">
        <v>87.55</v>
      </c>
      <c r="K71">
        <v>58.1</v>
      </c>
      <c r="L71">
        <v>150.32</v>
      </c>
      <c r="M71">
        <v>70</v>
      </c>
      <c r="N71">
        <v>37</v>
      </c>
      <c r="O71">
        <v>0</v>
      </c>
      <c r="P71">
        <v>10</v>
      </c>
      <c r="Q71">
        <v>4</v>
      </c>
      <c r="R71">
        <v>4</v>
      </c>
      <c r="S71">
        <v>2</v>
      </c>
      <c r="T71">
        <v>8.8699999999999992</v>
      </c>
      <c r="U71">
        <v>13.64</v>
      </c>
      <c r="V71">
        <v>3.01</v>
      </c>
      <c r="W71">
        <v>5.45</v>
      </c>
      <c r="X71">
        <v>4.4870000000000001</v>
      </c>
      <c r="Y71">
        <v>16.963999999999999</v>
      </c>
      <c r="Z71" s="16">
        <v>752</v>
      </c>
      <c r="AA71" s="16">
        <v>1</v>
      </c>
      <c r="AB71">
        <v>2.24E-2</v>
      </c>
      <c r="AC71">
        <v>-4.4000000000000004</v>
      </c>
      <c r="AD71">
        <v>464.59</v>
      </c>
      <c r="AE71">
        <v>758.46</v>
      </c>
      <c r="AF71">
        <v>818.91</v>
      </c>
      <c r="AG71">
        <v>87.55</v>
      </c>
      <c r="AH71">
        <v>69.069999999999993</v>
      </c>
      <c r="AI71">
        <v>143.61000000000001</v>
      </c>
      <c r="AJ71">
        <v>6.75</v>
      </c>
      <c r="AK71">
        <v>9.23</v>
      </c>
      <c r="AL71">
        <v>84.8</v>
      </c>
      <c r="AM71">
        <v>14.7585</v>
      </c>
      <c r="AN71">
        <v>6.7</v>
      </c>
      <c r="AO71">
        <v>19</v>
      </c>
      <c r="AP71">
        <v>26.7</v>
      </c>
      <c r="AQ71">
        <v>0</v>
      </c>
      <c r="AR71">
        <v>6.7</v>
      </c>
      <c r="AS71">
        <v>6.6666666666666671E-3</v>
      </c>
      <c r="AT71">
        <v>8.8999999999999999E-3</v>
      </c>
      <c r="AU71">
        <v>0</v>
      </c>
      <c r="AV71">
        <v>2.2333333333333333E-3</v>
      </c>
      <c r="AW71">
        <v>17.3</v>
      </c>
      <c r="AX71">
        <v>953.23</v>
      </c>
      <c r="AY71">
        <v>95</v>
      </c>
      <c r="AZ71">
        <f t="shared" si="2"/>
        <v>133.5</v>
      </c>
      <c r="BA71">
        <f t="shared" si="3"/>
        <v>0</v>
      </c>
      <c r="BB71" s="9">
        <v>30.613333333333333</v>
      </c>
      <c r="BC71" s="10">
        <v>11.375</v>
      </c>
      <c r="BD71" s="10">
        <v>-19.451000000000001</v>
      </c>
      <c r="BE71" s="10">
        <v>370.04399999999998</v>
      </c>
      <c r="BF71" s="11">
        <v>-1.7682727272727273E-3</v>
      </c>
      <c r="BG71" s="11">
        <v>-2.4313749999999999E-3</v>
      </c>
      <c r="BH71" s="12">
        <v>1.034090909090909E-3</v>
      </c>
      <c r="BI71" s="12">
        <v>3.7916666666666667E-3</v>
      </c>
      <c r="BJ71">
        <v>11000</v>
      </c>
      <c r="BK71">
        <v>3000</v>
      </c>
      <c r="BL71">
        <v>8000</v>
      </c>
      <c r="BM71">
        <v>2.6666666666666665</v>
      </c>
      <c r="BN71">
        <v>3</v>
      </c>
      <c r="BO71">
        <v>-5</v>
      </c>
      <c r="BP71">
        <v>2</v>
      </c>
      <c r="BQ71">
        <v>53.4</v>
      </c>
      <c r="BR71">
        <v>0</v>
      </c>
      <c r="BT71">
        <v>64.14</v>
      </c>
      <c r="BU71" s="14">
        <v>39.24</v>
      </c>
    </row>
    <row r="72" spans="1:73" x14ac:dyDescent="0.3">
      <c r="A72" t="s">
        <v>76</v>
      </c>
      <c r="B72" s="48"/>
      <c r="C72">
        <v>55.1</v>
      </c>
      <c r="D72">
        <v>499.61900000000003</v>
      </c>
      <c r="E72">
        <v>2</v>
      </c>
      <c r="F72">
        <v>7</v>
      </c>
      <c r="G72">
        <v>5</v>
      </c>
      <c r="H72">
        <v>1.0007625810867881E-2</v>
      </c>
      <c r="I72">
        <v>0.25</v>
      </c>
      <c r="J72">
        <v>87.55</v>
      </c>
      <c r="K72">
        <v>58.1</v>
      </c>
      <c r="L72">
        <v>150.32</v>
      </c>
      <c r="M72">
        <v>70</v>
      </c>
      <c r="N72">
        <v>37</v>
      </c>
      <c r="O72">
        <v>0</v>
      </c>
      <c r="P72">
        <v>10</v>
      </c>
      <c r="Q72">
        <v>4</v>
      </c>
      <c r="R72">
        <v>4</v>
      </c>
      <c r="S72">
        <v>2</v>
      </c>
      <c r="T72">
        <v>8.8699999999999992</v>
      </c>
      <c r="U72">
        <v>13.64</v>
      </c>
      <c r="V72">
        <v>3.01</v>
      </c>
      <c r="W72">
        <v>5.45</v>
      </c>
      <c r="X72">
        <v>4.4870000000000001</v>
      </c>
      <c r="Y72">
        <v>16.963999999999999</v>
      </c>
      <c r="Z72" s="16">
        <v>752</v>
      </c>
      <c r="AA72" s="16">
        <v>1</v>
      </c>
      <c r="AB72">
        <v>2.24E-2</v>
      </c>
      <c r="AC72">
        <v>-4.4000000000000004</v>
      </c>
      <c r="AD72">
        <v>464.59</v>
      </c>
      <c r="AE72">
        <v>758.46</v>
      </c>
      <c r="AF72">
        <v>818.91</v>
      </c>
      <c r="AG72">
        <v>87.55</v>
      </c>
      <c r="AH72">
        <v>69.069999999999993</v>
      </c>
      <c r="AI72">
        <v>143.61000000000001</v>
      </c>
      <c r="AJ72">
        <v>6.75</v>
      </c>
      <c r="AK72">
        <v>9.23</v>
      </c>
      <c r="AL72">
        <v>84.8</v>
      </c>
      <c r="AM72">
        <v>14.7585</v>
      </c>
      <c r="AN72">
        <v>5</v>
      </c>
      <c r="AO72">
        <v>20.399999999999999</v>
      </c>
      <c r="AP72">
        <v>28.3</v>
      </c>
      <c r="AQ72">
        <v>0</v>
      </c>
      <c r="AR72">
        <v>5</v>
      </c>
      <c r="AS72">
        <v>7.7666666666666665E-3</v>
      </c>
      <c r="AT72">
        <v>9.4333333333333335E-3</v>
      </c>
      <c r="AU72">
        <v>0</v>
      </c>
      <c r="AV72">
        <v>1.6666666666666668E-3</v>
      </c>
      <c r="AW72">
        <v>13</v>
      </c>
      <c r="AX72">
        <v>716.30000000000007</v>
      </c>
      <c r="AY72">
        <v>102</v>
      </c>
      <c r="AZ72">
        <f t="shared" si="2"/>
        <v>141.5</v>
      </c>
      <c r="BA72">
        <f t="shared" si="3"/>
        <v>0</v>
      </c>
      <c r="BB72" s="9">
        <v>32.32</v>
      </c>
      <c r="BC72" s="10">
        <v>6.4020000000000001</v>
      </c>
      <c r="BD72" s="10">
        <v>-19.451000000000001</v>
      </c>
      <c r="BE72" s="10">
        <v>370.04399999999998</v>
      </c>
      <c r="BF72" s="11">
        <v>-1.7682727272727273E-3</v>
      </c>
      <c r="BG72" s="11">
        <v>-2.4313749999999999E-3</v>
      </c>
      <c r="BH72" s="12">
        <v>5.8200000000000005E-4</v>
      </c>
      <c r="BI72" s="12">
        <v>2.134E-3</v>
      </c>
      <c r="BJ72">
        <v>11000</v>
      </c>
      <c r="BK72">
        <v>3000</v>
      </c>
      <c r="BL72">
        <v>8000</v>
      </c>
      <c r="BM72">
        <v>2.6666666666666665</v>
      </c>
      <c r="BN72">
        <v>3</v>
      </c>
      <c r="BO72">
        <v>-5</v>
      </c>
      <c r="BP72">
        <v>2</v>
      </c>
      <c r="BQ72">
        <v>56.6</v>
      </c>
      <c r="BR72">
        <v>0</v>
      </c>
      <c r="BT72">
        <v>34.831870000000002</v>
      </c>
      <c r="BU72" s="14">
        <v>23.351479999999999</v>
      </c>
    </row>
    <row r="73" spans="1:73" x14ac:dyDescent="0.3">
      <c r="A73" t="s">
        <v>77</v>
      </c>
      <c r="B73" s="48"/>
      <c r="C73">
        <v>55.1</v>
      </c>
      <c r="D73">
        <v>499.61900000000003</v>
      </c>
      <c r="E73">
        <v>2</v>
      </c>
      <c r="F73">
        <v>7</v>
      </c>
      <c r="G73">
        <v>5</v>
      </c>
      <c r="H73">
        <v>1.0007625810867881E-2</v>
      </c>
      <c r="I73">
        <v>0.25</v>
      </c>
      <c r="J73">
        <v>87.55</v>
      </c>
      <c r="K73">
        <v>58.1</v>
      </c>
      <c r="L73">
        <v>150.32</v>
      </c>
      <c r="M73">
        <v>70</v>
      </c>
      <c r="N73">
        <v>37</v>
      </c>
      <c r="O73">
        <v>0</v>
      </c>
      <c r="P73">
        <v>10</v>
      </c>
      <c r="Q73">
        <v>4</v>
      </c>
      <c r="R73">
        <v>4</v>
      </c>
      <c r="S73">
        <v>2</v>
      </c>
      <c r="T73">
        <v>8.8699999999999992</v>
      </c>
      <c r="U73">
        <v>13.64</v>
      </c>
      <c r="V73">
        <v>3.01</v>
      </c>
      <c r="W73">
        <v>5.45</v>
      </c>
      <c r="X73">
        <v>4.4870000000000001</v>
      </c>
      <c r="Y73">
        <v>16.963999999999999</v>
      </c>
      <c r="Z73" s="16">
        <v>752</v>
      </c>
      <c r="AA73" s="16">
        <v>1</v>
      </c>
      <c r="AB73">
        <v>2.24E-2</v>
      </c>
      <c r="AC73">
        <v>-4.4000000000000004</v>
      </c>
      <c r="AD73">
        <v>464.59</v>
      </c>
      <c r="AE73">
        <v>758.46</v>
      </c>
      <c r="AF73">
        <v>818.91</v>
      </c>
      <c r="AG73">
        <v>87.55</v>
      </c>
      <c r="AH73">
        <v>69.069999999999993</v>
      </c>
      <c r="AI73">
        <v>143.61000000000001</v>
      </c>
      <c r="AJ73">
        <v>6.75</v>
      </c>
      <c r="AK73">
        <v>9.23</v>
      </c>
      <c r="AL73">
        <v>84.8</v>
      </c>
      <c r="AM73">
        <v>14.7585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f t="shared" si="2"/>
        <v>0</v>
      </c>
      <c r="BA73">
        <f t="shared" si="3"/>
        <v>0</v>
      </c>
      <c r="BB73" s="9">
        <v>44.8</v>
      </c>
      <c r="BC73" s="10">
        <v>36.982999999999997</v>
      </c>
      <c r="BD73" s="10">
        <v>-19.451000000000001</v>
      </c>
      <c r="BE73" s="10">
        <v>370.04399999999998</v>
      </c>
      <c r="BF73" s="11">
        <v>-1.7682727272727273E-3</v>
      </c>
      <c r="BG73" s="11">
        <v>-2.4313749999999999E-3</v>
      </c>
      <c r="BH73" s="12">
        <v>3.3620909090909088E-3</v>
      </c>
      <c r="BI73" s="12">
        <v>1.2327666666666666E-2</v>
      </c>
      <c r="BJ73">
        <v>11000</v>
      </c>
      <c r="BK73">
        <v>3000</v>
      </c>
      <c r="BL73">
        <v>8000</v>
      </c>
      <c r="BM73">
        <v>2.6666666666666665</v>
      </c>
      <c r="BN73">
        <v>3</v>
      </c>
      <c r="BO73">
        <v>-45</v>
      </c>
      <c r="BP73">
        <v>2</v>
      </c>
      <c r="BQ73">
        <v>79.7</v>
      </c>
      <c r="BR73">
        <v>0</v>
      </c>
      <c r="BT73" s="14">
        <v>23.65522</v>
      </c>
      <c r="BU73" s="14">
        <v>18.149999999999999</v>
      </c>
    </row>
    <row r="74" spans="1:73" x14ac:dyDescent="0.3">
      <c r="A74" t="s">
        <v>78</v>
      </c>
      <c r="B74" s="48"/>
      <c r="C74">
        <v>55.1</v>
      </c>
      <c r="D74">
        <v>499.61900000000003</v>
      </c>
      <c r="E74">
        <v>2</v>
      </c>
      <c r="F74">
        <v>7</v>
      </c>
      <c r="G74">
        <v>5</v>
      </c>
      <c r="H74">
        <v>1.0007625810867881E-2</v>
      </c>
      <c r="I74">
        <v>0.25</v>
      </c>
      <c r="J74">
        <v>87.55</v>
      </c>
      <c r="K74">
        <v>58.1</v>
      </c>
      <c r="L74">
        <v>150.32</v>
      </c>
      <c r="M74">
        <v>70</v>
      </c>
      <c r="N74">
        <v>37</v>
      </c>
      <c r="O74">
        <v>0</v>
      </c>
      <c r="P74">
        <v>10</v>
      </c>
      <c r="Q74">
        <v>4</v>
      </c>
      <c r="R74">
        <v>4</v>
      </c>
      <c r="S74">
        <v>2</v>
      </c>
      <c r="T74">
        <v>8.8699999999999992</v>
      </c>
      <c r="U74">
        <v>13.64</v>
      </c>
      <c r="V74">
        <v>3.01</v>
      </c>
      <c r="W74">
        <v>5.45</v>
      </c>
      <c r="X74">
        <v>4.4870000000000001</v>
      </c>
      <c r="Y74">
        <v>16.963999999999999</v>
      </c>
      <c r="Z74" s="16">
        <v>752</v>
      </c>
      <c r="AA74" s="16">
        <v>1</v>
      </c>
      <c r="AB74">
        <v>2.24E-2</v>
      </c>
      <c r="AC74">
        <v>-4.4000000000000004</v>
      </c>
      <c r="AD74">
        <v>464.59</v>
      </c>
      <c r="AE74">
        <v>758.46</v>
      </c>
      <c r="AF74">
        <v>818.91</v>
      </c>
      <c r="AG74">
        <v>87.55</v>
      </c>
      <c r="AH74">
        <v>69.069999999999993</v>
      </c>
      <c r="AI74">
        <v>143.61000000000001</v>
      </c>
      <c r="AJ74">
        <v>6.75</v>
      </c>
      <c r="AK74">
        <v>9.23</v>
      </c>
      <c r="AL74">
        <v>84.8</v>
      </c>
      <c r="AM74">
        <v>14.7585</v>
      </c>
      <c r="AN74">
        <v>0</v>
      </c>
      <c r="AO74">
        <v>0</v>
      </c>
      <c r="AP74">
        <v>28</v>
      </c>
      <c r="AQ74">
        <v>0</v>
      </c>
      <c r="AR74">
        <v>28</v>
      </c>
      <c r="AS74">
        <v>0</v>
      </c>
      <c r="AT74">
        <v>2.8E-3</v>
      </c>
      <c r="AU74">
        <v>0</v>
      </c>
      <c r="AV74">
        <v>1.4E-2</v>
      </c>
      <c r="AW74">
        <v>0</v>
      </c>
      <c r="AX74">
        <v>0</v>
      </c>
      <c r="AY74">
        <v>0</v>
      </c>
      <c r="AZ74">
        <f t="shared" si="2"/>
        <v>140</v>
      </c>
      <c r="BA74">
        <f t="shared" si="3"/>
        <v>0</v>
      </c>
      <c r="BB74">
        <v>0</v>
      </c>
      <c r="BC74" s="10">
        <v>5.67</v>
      </c>
      <c r="BD74" s="10">
        <v>-1.5977000000000001</v>
      </c>
      <c r="BE74" s="10">
        <v>21.306999999999999</v>
      </c>
      <c r="BF74" s="11">
        <v>-1.0651333333333334E-4</v>
      </c>
      <c r="BG74" s="11">
        <v>-3.1954000000000005E-4</v>
      </c>
      <c r="BH74" s="12">
        <v>3.7799999999999997E-4</v>
      </c>
      <c r="BI74" s="12">
        <v>5.6700000000000001E-4</v>
      </c>
      <c r="BJ74">
        <v>15000</v>
      </c>
      <c r="BK74">
        <v>10000</v>
      </c>
      <c r="BL74">
        <v>5000</v>
      </c>
      <c r="BM74">
        <v>0.5</v>
      </c>
      <c r="BN74">
        <v>2</v>
      </c>
      <c r="BO74">
        <v>47</v>
      </c>
      <c r="BP74">
        <v>6.5</v>
      </c>
      <c r="BQ74">
        <v>79.099999999999994</v>
      </c>
      <c r="BR74">
        <v>-1</v>
      </c>
      <c r="BT74" s="14">
        <v>32.849600000000002</v>
      </c>
      <c r="BU74" s="14">
        <v>16.92388</v>
      </c>
    </row>
    <row r="75" spans="1:73" x14ac:dyDescent="0.3">
      <c r="A75" t="s">
        <v>79</v>
      </c>
      <c r="B75" s="48"/>
      <c r="C75">
        <v>55.1</v>
      </c>
      <c r="D75">
        <v>499.61900000000003</v>
      </c>
      <c r="E75">
        <v>2</v>
      </c>
      <c r="F75">
        <v>7</v>
      </c>
      <c r="G75">
        <v>5</v>
      </c>
      <c r="H75">
        <v>1.0007625810867881E-2</v>
      </c>
      <c r="I75">
        <v>0.25</v>
      </c>
      <c r="J75">
        <v>87.55</v>
      </c>
      <c r="K75">
        <v>58.1</v>
      </c>
      <c r="L75">
        <v>150.32</v>
      </c>
      <c r="M75">
        <v>70</v>
      </c>
      <c r="N75">
        <v>37</v>
      </c>
      <c r="O75">
        <v>0</v>
      </c>
      <c r="P75">
        <v>10</v>
      </c>
      <c r="Q75">
        <v>4</v>
      </c>
      <c r="R75">
        <v>4</v>
      </c>
      <c r="S75">
        <v>2</v>
      </c>
      <c r="T75">
        <v>8.8699999999999992</v>
      </c>
      <c r="U75">
        <v>13.64</v>
      </c>
      <c r="V75">
        <v>3.01</v>
      </c>
      <c r="W75">
        <v>5.45</v>
      </c>
      <c r="X75">
        <v>4.4870000000000001</v>
      </c>
      <c r="Y75">
        <v>16.963999999999999</v>
      </c>
      <c r="Z75" s="16">
        <v>752</v>
      </c>
      <c r="AA75" s="16">
        <v>1</v>
      </c>
      <c r="AB75">
        <v>2.24E-2</v>
      </c>
      <c r="AC75">
        <v>-4.4000000000000004</v>
      </c>
      <c r="AD75">
        <v>464.59</v>
      </c>
      <c r="AE75">
        <v>758.46</v>
      </c>
      <c r="AF75">
        <v>818.91</v>
      </c>
      <c r="AG75">
        <v>87.55</v>
      </c>
      <c r="AH75">
        <v>69.069999999999993</v>
      </c>
      <c r="AI75">
        <v>143.61000000000001</v>
      </c>
      <c r="AJ75">
        <v>6.75</v>
      </c>
      <c r="AK75">
        <v>9.23</v>
      </c>
      <c r="AL75">
        <v>84.8</v>
      </c>
      <c r="AM75">
        <v>14.7585</v>
      </c>
      <c r="AN75">
        <v>0</v>
      </c>
      <c r="AO75">
        <v>0</v>
      </c>
      <c r="AP75">
        <v>154</v>
      </c>
      <c r="AQ75">
        <v>0</v>
      </c>
      <c r="AR75">
        <v>154</v>
      </c>
      <c r="AS75">
        <v>0</v>
      </c>
      <c r="AT75">
        <v>7.6999999999999999E-2</v>
      </c>
      <c r="AU75">
        <v>0</v>
      </c>
      <c r="AV75">
        <v>1.54E-2</v>
      </c>
      <c r="AW75">
        <v>0</v>
      </c>
      <c r="AX75">
        <v>0</v>
      </c>
      <c r="AY75">
        <v>0</v>
      </c>
      <c r="AZ75">
        <f t="shared" si="2"/>
        <v>770</v>
      </c>
      <c r="BA75">
        <f t="shared" si="3"/>
        <v>0</v>
      </c>
      <c r="BB75">
        <v>0</v>
      </c>
      <c r="BC75" s="10">
        <v>-25.074999999999999</v>
      </c>
      <c r="BD75" s="10">
        <v>-4.9156999999999993</v>
      </c>
      <c r="BE75" s="10">
        <v>53.896000000000001</v>
      </c>
      <c r="BF75" s="11">
        <v>-1.2289249999999999E-3</v>
      </c>
      <c r="BG75" s="11">
        <v>-2.4578499999999997E-3</v>
      </c>
      <c r="BH75" s="12">
        <v>-6.26875E-3</v>
      </c>
      <c r="BI75" s="12">
        <v>-1.25375E-2</v>
      </c>
      <c r="BJ75">
        <v>4000</v>
      </c>
      <c r="BK75">
        <v>2000</v>
      </c>
      <c r="BL75">
        <v>2000</v>
      </c>
      <c r="BM75">
        <v>1</v>
      </c>
      <c r="BN75">
        <v>2</v>
      </c>
      <c r="BO75">
        <v>55</v>
      </c>
      <c r="BP75">
        <v>6.5</v>
      </c>
      <c r="BQ75">
        <v>88.4</v>
      </c>
      <c r="BR75">
        <v>-1</v>
      </c>
      <c r="BT75" s="14">
        <v>19.953949999999999</v>
      </c>
      <c r="BU75" s="14">
        <v>17.68338</v>
      </c>
    </row>
    <row r="76" spans="1:73" x14ac:dyDescent="0.3">
      <c r="A76" t="s">
        <v>80</v>
      </c>
      <c r="B76" s="48"/>
      <c r="C76">
        <v>55.1</v>
      </c>
      <c r="D76">
        <v>499.61900000000003</v>
      </c>
      <c r="E76">
        <v>2</v>
      </c>
      <c r="F76">
        <v>7</v>
      </c>
      <c r="G76">
        <v>5</v>
      </c>
      <c r="H76">
        <v>1.0007625810867881E-2</v>
      </c>
      <c r="I76">
        <v>0.25</v>
      </c>
      <c r="J76">
        <v>87.55</v>
      </c>
      <c r="K76">
        <v>58.1</v>
      </c>
      <c r="L76">
        <v>150.32</v>
      </c>
      <c r="M76">
        <v>70</v>
      </c>
      <c r="N76">
        <v>37</v>
      </c>
      <c r="O76">
        <v>0</v>
      </c>
      <c r="P76">
        <v>10</v>
      </c>
      <c r="Q76">
        <v>4</v>
      </c>
      <c r="R76">
        <v>4</v>
      </c>
      <c r="S76">
        <v>2</v>
      </c>
      <c r="T76">
        <v>8.8699999999999992</v>
      </c>
      <c r="U76">
        <v>13.64</v>
      </c>
      <c r="V76">
        <v>3.01</v>
      </c>
      <c r="W76">
        <v>5.45</v>
      </c>
      <c r="X76">
        <v>4.4870000000000001</v>
      </c>
      <c r="Y76">
        <v>16.963999999999999</v>
      </c>
      <c r="Z76" s="16">
        <v>752</v>
      </c>
      <c r="AA76" s="16">
        <v>1</v>
      </c>
      <c r="AB76">
        <v>2.24E-2</v>
      </c>
      <c r="AC76">
        <v>-4.4000000000000004</v>
      </c>
      <c r="AD76">
        <v>464.59</v>
      </c>
      <c r="AE76">
        <v>758.46</v>
      </c>
      <c r="AF76">
        <v>818.91</v>
      </c>
      <c r="AG76">
        <v>87.55</v>
      </c>
      <c r="AH76">
        <v>69.069999999999993</v>
      </c>
      <c r="AI76">
        <v>143.61000000000001</v>
      </c>
      <c r="AJ76">
        <v>6.75</v>
      </c>
      <c r="AK76">
        <v>9.23</v>
      </c>
      <c r="AL76">
        <v>84.8</v>
      </c>
      <c r="AM76">
        <v>14.7585</v>
      </c>
      <c r="AN76">
        <v>0</v>
      </c>
      <c r="AO76">
        <v>0</v>
      </c>
      <c r="AP76">
        <v>65</v>
      </c>
      <c r="AQ76">
        <v>0</v>
      </c>
      <c r="AR76">
        <v>65</v>
      </c>
      <c r="AS76">
        <v>0</v>
      </c>
      <c r="AT76">
        <v>1.6666666666666666E-2</v>
      </c>
      <c r="AU76">
        <v>0</v>
      </c>
      <c r="AV76">
        <v>1.7105263157894738E-2</v>
      </c>
      <c r="AW76">
        <v>0</v>
      </c>
      <c r="AX76">
        <v>0</v>
      </c>
      <c r="AY76">
        <v>0</v>
      </c>
      <c r="AZ76">
        <f t="shared" si="2"/>
        <v>325</v>
      </c>
      <c r="BA76">
        <f t="shared" si="3"/>
        <v>0</v>
      </c>
      <c r="BB76">
        <v>0</v>
      </c>
      <c r="BC76" s="10">
        <v>24.149000000000001</v>
      </c>
      <c r="BD76" s="10">
        <v>-8.8498999999999999</v>
      </c>
      <c r="BE76" s="10">
        <v>21.306999999999999</v>
      </c>
      <c r="BF76" s="11">
        <v>-7.0237301587301585E-4</v>
      </c>
      <c r="BG76" s="11">
        <v>-1.0172298850574712E-3</v>
      </c>
      <c r="BH76" s="12">
        <v>1.9165873015873016E-3</v>
      </c>
      <c r="BI76" s="12">
        <v>6.1920512820512821E-3</v>
      </c>
      <c r="BJ76">
        <v>12600</v>
      </c>
      <c r="BK76">
        <v>3900</v>
      </c>
      <c r="BL76">
        <v>8700</v>
      </c>
      <c r="BM76">
        <v>2.2307692307692308</v>
      </c>
      <c r="BN76">
        <v>3</v>
      </c>
      <c r="BO76">
        <v>-65</v>
      </c>
      <c r="BP76">
        <v>2.67</v>
      </c>
      <c r="BQ76">
        <v>74.099999999999994</v>
      </c>
      <c r="BR76">
        <v>0</v>
      </c>
      <c r="BT76" s="14">
        <v>24.27</v>
      </c>
      <c r="BU76" s="14">
        <v>17.54</v>
      </c>
    </row>
    <row r="77" spans="1:73" x14ac:dyDescent="0.3">
      <c r="A77" t="s">
        <v>68</v>
      </c>
      <c r="B77" s="48" t="s">
        <v>86</v>
      </c>
      <c r="C77">
        <v>26.5</v>
      </c>
      <c r="D77">
        <v>588.56200000000001</v>
      </c>
      <c r="E77">
        <v>3</v>
      </c>
      <c r="F77">
        <v>12</v>
      </c>
      <c r="G77">
        <v>9</v>
      </c>
      <c r="H77">
        <v>1.7001476748270353E-2</v>
      </c>
      <c r="I77">
        <v>0.55000000000000004</v>
      </c>
      <c r="J77">
        <v>160.83000000000001</v>
      </c>
      <c r="K77">
        <v>55.93</v>
      </c>
      <c r="L77">
        <v>139.02000000000001</v>
      </c>
      <c r="M77">
        <v>74</v>
      </c>
      <c r="N77">
        <v>42</v>
      </c>
      <c r="O77">
        <v>10</v>
      </c>
      <c r="P77">
        <v>5</v>
      </c>
      <c r="Q77">
        <v>7</v>
      </c>
      <c r="R77">
        <v>2</v>
      </c>
      <c r="S77">
        <v>4</v>
      </c>
      <c r="T77">
        <v>-3.7</v>
      </c>
      <c r="U77">
        <v>9.33</v>
      </c>
      <c r="V77">
        <v>1.1599999999999999</v>
      </c>
      <c r="W77">
        <v>0.6</v>
      </c>
      <c r="X77">
        <v>1.1599999999999999</v>
      </c>
      <c r="Y77">
        <v>14.791</v>
      </c>
      <c r="Z77" s="16">
        <v>969</v>
      </c>
      <c r="AA77" s="16">
        <v>0</v>
      </c>
      <c r="AB77">
        <v>0.08</v>
      </c>
      <c r="AC77">
        <v>-2.8</v>
      </c>
      <c r="AD77">
        <v>496.16</v>
      </c>
      <c r="AE77">
        <v>781.41</v>
      </c>
      <c r="AF77">
        <v>800.56</v>
      </c>
      <c r="AG77">
        <v>160.83000000000001</v>
      </c>
      <c r="AH77">
        <v>75.25</v>
      </c>
      <c r="AI77">
        <v>143.05000000000001</v>
      </c>
      <c r="AJ77">
        <v>6.19</v>
      </c>
      <c r="AK77">
        <v>10.23</v>
      </c>
      <c r="AL77">
        <v>160.83000000000001</v>
      </c>
      <c r="AM77">
        <v>14.0703</v>
      </c>
      <c r="AN77">
        <v>16</v>
      </c>
      <c r="AO77">
        <v>0</v>
      </c>
      <c r="AP77">
        <v>16</v>
      </c>
      <c r="AQ77">
        <v>0</v>
      </c>
      <c r="AR77">
        <v>16</v>
      </c>
      <c r="AS77">
        <v>0</v>
      </c>
      <c r="AT77">
        <v>5.3333333333333332E-3</v>
      </c>
      <c r="AU77">
        <v>0</v>
      </c>
      <c r="AV77">
        <v>5.3333333333333332E-3</v>
      </c>
      <c r="AW77">
        <v>43.3</v>
      </c>
      <c r="AX77">
        <v>1147.4499999999998</v>
      </c>
      <c r="AY77">
        <v>0</v>
      </c>
      <c r="AZ77">
        <f t="shared" si="2"/>
        <v>144</v>
      </c>
      <c r="BA77">
        <f t="shared" si="3"/>
        <v>0</v>
      </c>
      <c r="BB77" s="9">
        <v>19.2</v>
      </c>
      <c r="BC77" s="10">
        <v>35.552</v>
      </c>
      <c r="BD77" s="10">
        <v>-19.451000000000001</v>
      </c>
      <c r="BE77" s="10">
        <v>370.04399999999998</v>
      </c>
      <c r="BF77" s="11">
        <v>-1.7682727272727273E-3</v>
      </c>
      <c r="BG77" s="11">
        <v>-2.4313749999999999E-3</v>
      </c>
      <c r="BH77" s="12">
        <v>3.2320000000000001E-3</v>
      </c>
      <c r="BI77" s="12">
        <v>1.1850666666666667E-2</v>
      </c>
      <c r="BJ77">
        <v>11000</v>
      </c>
      <c r="BK77">
        <v>3000</v>
      </c>
      <c r="BL77">
        <v>8000</v>
      </c>
      <c r="BM77">
        <v>2.6666666666666665</v>
      </c>
      <c r="BN77">
        <v>3</v>
      </c>
      <c r="BO77">
        <v>-5</v>
      </c>
      <c r="BP77">
        <v>2</v>
      </c>
      <c r="BQ77">
        <v>32</v>
      </c>
      <c r="BR77">
        <v>0</v>
      </c>
      <c r="BT77">
        <v>35.01</v>
      </c>
      <c r="BU77" s="14">
        <v>38.756520000000002</v>
      </c>
    </row>
    <row r="78" spans="1:73" x14ac:dyDescent="0.3">
      <c r="A78" t="s">
        <v>70</v>
      </c>
      <c r="B78" s="48"/>
      <c r="C78">
        <v>26.5</v>
      </c>
      <c r="D78">
        <v>588.56200000000001</v>
      </c>
      <c r="E78">
        <v>3</v>
      </c>
      <c r="F78">
        <v>12</v>
      </c>
      <c r="G78">
        <v>9</v>
      </c>
      <c r="H78">
        <v>1.7001476748270353E-2</v>
      </c>
      <c r="I78">
        <v>0.55000000000000004</v>
      </c>
      <c r="J78">
        <v>160.83000000000001</v>
      </c>
      <c r="K78">
        <v>55.93</v>
      </c>
      <c r="L78">
        <v>139.02000000000001</v>
      </c>
      <c r="M78">
        <v>74</v>
      </c>
      <c r="N78">
        <v>42</v>
      </c>
      <c r="O78">
        <v>10</v>
      </c>
      <c r="P78">
        <v>5</v>
      </c>
      <c r="Q78">
        <v>7</v>
      </c>
      <c r="R78">
        <v>2</v>
      </c>
      <c r="S78">
        <v>4</v>
      </c>
      <c r="T78">
        <v>-3.7</v>
      </c>
      <c r="U78">
        <v>9.33</v>
      </c>
      <c r="V78">
        <v>1.1599999999999999</v>
      </c>
      <c r="W78">
        <v>0.6</v>
      </c>
      <c r="X78">
        <v>1.1599999999999999</v>
      </c>
      <c r="Y78">
        <v>14.791</v>
      </c>
      <c r="Z78" s="16">
        <v>969</v>
      </c>
      <c r="AA78" s="16">
        <v>0</v>
      </c>
      <c r="AB78">
        <v>0.08</v>
      </c>
      <c r="AC78">
        <v>-2.8</v>
      </c>
      <c r="AD78">
        <v>496.16</v>
      </c>
      <c r="AE78">
        <v>781.41</v>
      </c>
      <c r="AF78">
        <v>800.56</v>
      </c>
      <c r="AG78">
        <v>160.83000000000001</v>
      </c>
      <c r="AH78">
        <v>75.25</v>
      </c>
      <c r="AI78">
        <v>143.05000000000001</v>
      </c>
      <c r="AJ78">
        <v>6.19</v>
      </c>
      <c r="AK78">
        <v>10.23</v>
      </c>
      <c r="AL78">
        <v>160.83000000000001</v>
      </c>
      <c r="AM78">
        <v>14.0703</v>
      </c>
      <c r="AN78">
        <v>15</v>
      </c>
      <c r="AO78">
        <v>3.4</v>
      </c>
      <c r="AP78">
        <v>18</v>
      </c>
      <c r="AQ78">
        <v>0</v>
      </c>
      <c r="AR78">
        <v>15</v>
      </c>
      <c r="AS78">
        <v>1E-3</v>
      </c>
      <c r="AT78">
        <v>6.0000000000000001E-3</v>
      </c>
      <c r="AU78">
        <v>0</v>
      </c>
      <c r="AV78">
        <v>5.0000000000000001E-3</v>
      </c>
      <c r="AW78">
        <v>39</v>
      </c>
      <c r="AX78">
        <v>1033.5</v>
      </c>
      <c r="AY78">
        <v>34</v>
      </c>
      <c r="AZ78">
        <f t="shared" si="2"/>
        <v>162</v>
      </c>
      <c r="BA78">
        <f t="shared" si="3"/>
        <v>0</v>
      </c>
      <c r="BB78" s="9">
        <v>21.333333333333332</v>
      </c>
      <c r="BC78" s="10">
        <v>33.039000000000001</v>
      </c>
      <c r="BD78" s="10">
        <v>-19.451000000000001</v>
      </c>
      <c r="BE78" s="10">
        <v>370.04399999999998</v>
      </c>
      <c r="BF78" s="11">
        <v>-1.7682727272727273E-3</v>
      </c>
      <c r="BG78" s="11">
        <v>-2.4313749999999999E-3</v>
      </c>
      <c r="BH78" s="12">
        <v>3.0035454545454545E-3</v>
      </c>
      <c r="BI78" s="12">
        <v>1.1013E-2</v>
      </c>
      <c r="BJ78">
        <v>11000</v>
      </c>
      <c r="BK78">
        <v>3000</v>
      </c>
      <c r="BL78">
        <v>8000</v>
      </c>
      <c r="BM78">
        <v>2.6666666666666665</v>
      </c>
      <c r="BN78">
        <v>3</v>
      </c>
      <c r="BO78">
        <v>-5</v>
      </c>
      <c r="BP78">
        <v>2</v>
      </c>
      <c r="BQ78">
        <v>36</v>
      </c>
      <c r="BR78">
        <v>0</v>
      </c>
      <c r="BT78">
        <v>8.9499999999999993</v>
      </c>
      <c r="BU78" s="14">
        <v>12.18919</v>
      </c>
    </row>
    <row r="79" spans="1:73" x14ac:dyDescent="0.3">
      <c r="A79" t="s">
        <v>71</v>
      </c>
      <c r="B79" s="48"/>
      <c r="C79">
        <v>26.5</v>
      </c>
      <c r="D79">
        <v>588.56200000000001</v>
      </c>
      <c r="E79">
        <v>3</v>
      </c>
      <c r="F79">
        <v>12</v>
      </c>
      <c r="G79">
        <v>9</v>
      </c>
      <c r="H79">
        <v>1.7001476748270353E-2</v>
      </c>
      <c r="I79">
        <v>0.55000000000000004</v>
      </c>
      <c r="J79">
        <v>160.83000000000001</v>
      </c>
      <c r="K79">
        <v>55.93</v>
      </c>
      <c r="L79">
        <v>139.02000000000001</v>
      </c>
      <c r="M79">
        <v>74</v>
      </c>
      <c r="N79">
        <v>42</v>
      </c>
      <c r="O79">
        <v>10</v>
      </c>
      <c r="P79">
        <v>5</v>
      </c>
      <c r="Q79">
        <v>7</v>
      </c>
      <c r="R79">
        <v>2</v>
      </c>
      <c r="S79">
        <v>4</v>
      </c>
      <c r="T79">
        <v>-3.7</v>
      </c>
      <c r="U79">
        <v>9.33</v>
      </c>
      <c r="V79">
        <v>1.1599999999999999</v>
      </c>
      <c r="W79">
        <v>0.6</v>
      </c>
      <c r="X79">
        <v>1.1599999999999999</v>
      </c>
      <c r="Y79">
        <v>14.791</v>
      </c>
      <c r="Z79" s="16">
        <v>969</v>
      </c>
      <c r="AA79" s="16">
        <v>0</v>
      </c>
      <c r="AB79">
        <v>0.08</v>
      </c>
      <c r="AC79">
        <v>-2.8</v>
      </c>
      <c r="AD79">
        <v>496.16</v>
      </c>
      <c r="AE79">
        <v>781.41</v>
      </c>
      <c r="AF79">
        <v>800.56</v>
      </c>
      <c r="AG79">
        <v>160.83000000000001</v>
      </c>
      <c r="AH79">
        <v>75.25</v>
      </c>
      <c r="AI79">
        <v>143.05000000000001</v>
      </c>
      <c r="AJ79">
        <v>6.19</v>
      </c>
      <c r="AK79">
        <v>10.23</v>
      </c>
      <c r="AL79">
        <v>160.83000000000001</v>
      </c>
      <c r="AM79">
        <v>14.0703</v>
      </c>
      <c r="AN79">
        <v>13.3</v>
      </c>
      <c r="AO79">
        <v>6.7</v>
      </c>
      <c r="AP79">
        <v>20</v>
      </c>
      <c r="AQ79">
        <v>0</v>
      </c>
      <c r="AR79">
        <v>13.3</v>
      </c>
      <c r="AS79">
        <v>2.2333333333333333E-3</v>
      </c>
      <c r="AT79">
        <v>6.6666666666666671E-3</v>
      </c>
      <c r="AU79">
        <v>0</v>
      </c>
      <c r="AV79">
        <v>4.4333333333333334E-3</v>
      </c>
      <c r="AW79">
        <v>34.4</v>
      </c>
      <c r="AX79">
        <v>911.59999999999991</v>
      </c>
      <c r="AY79">
        <v>67</v>
      </c>
      <c r="AZ79">
        <f t="shared" si="2"/>
        <v>180</v>
      </c>
      <c r="BA79">
        <f t="shared" si="3"/>
        <v>0</v>
      </c>
      <c r="BB79" s="9">
        <v>23.466666666666665</v>
      </c>
      <c r="BC79" s="10">
        <v>27.594000000000001</v>
      </c>
      <c r="BD79" s="10">
        <v>-19.451000000000001</v>
      </c>
      <c r="BE79" s="10">
        <v>370.04399999999998</v>
      </c>
      <c r="BF79" s="11">
        <v>-1.7682727272727273E-3</v>
      </c>
      <c r="BG79" s="11">
        <v>-2.4313749999999999E-3</v>
      </c>
      <c r="BH79" s="12">
        <v>2.5085454545454547E-3</v>
      </c>
      <c r="BI79" s="12">
        <v>9.1979999999999996E-3</v>
      </c>
      <c r="BJ79">
        <v>11000</v>
      </c>
      <c r="BK79">
        <v>3000</v>
      </c>
      <c r="BL79">
        <v>8000</v>
      </c>
      <c r="BM79">
        <v>2.6666666666666665</v>
      </c>
      <c r="BN79">
        <v>3</v>
      </c>
      <c r="BO79">
        <v>-5</v>
      </c>
      <c r="BP79">
        <v>2</v>
      </c>
      <c r="BQ79">
        <v>40</v>
      </c>
      <c r="BR79">
        <v>0</v>
      </c>
      <c r="BT79">
        <v>12.37</v>
      </c>
      <c r="BU79" s="14">
        <v>13.413779999999999</v>
      </c>
    </row>
    <row r="80" spans="1:73" x14ac:dyDescent="0.3">
      <c r="A80" t="s">
        <v>72</v>
      </c>
      <c r="B80" s="48"/>
      <c r="C80">
        <v>26.5</v>
      </c>
      <c r="D80">
        <v>588.56200000000001</v>
      </c>
      <c r="E80">
        <v>3</v>
      </c>
      <c r="F80">
        <v>12</v>
      </c>
      <c r="G80">
        <v>9</v>
      </c>
      <c r="H80">
        <v>1.7001476748270353E-2</v>
      </c>
      <c r="I80">
        <v>0.55000000000000004</v>
      </c>
      <c r="J80">
        <v>160.83000000000001</v>
      </c>
      <c r="K80">
        <v>55.93</v>
      </c>
      <c r="L80">
        <v>139.02000000000001</v>
      </c>
      <c r="M80">
        <v>74</v>
      </c>
      <c r="N80">
        <v>42</v>
      </c>
      <c r="O80">
        <v>10</v>
      </c>
      <c r="P80">
        <v>5</v>
      </c>
      <c r="Q80">
        <v>7</v>
      </c>
      <c r="R80">
        <v>2</v>
      </c>
      <c r="S80">
        <v>4</v>
      </c>
      <c r="T80">
        <v>-3.7</v>
      </c>
      <c r="U80">
        <v>9.33</v>
      </c>
      <c r="V80">
        <v>1.1599999999999999</v>
      </c>
      <c r="W80">
        <v>0.6</v>
      </c>
      <c r="X80">
        <v>1.1599999999999999</v>
      </c>
      <c r="Y80">
        <v>14.791</v>
      </c>
      <c r="Z80" s="16">
        <v>969</v>
      </c>
      <c r="AA80" s="16">
        <v>0</v>
      </c>
      <c r="AB80">
        <v>0.08</v>
      </c>
      <c r="AC80">
        <v>-2.8</v>
      </c>
      <c r="AD80">
        <v>496.16</v>
      </c>
      <c r="AE80">
        <v>781.41</v>
      </c>
      <c r="AF80">
        <v>800.56</v>
      </c>
      <c r="AG80">
        <v>160.83000000000001</v>
      </c>
      <c r="AH80">
        <v>75.25</v>
      </c>
      <c r="AI80">
        <v>143.05000000000001</v>
      </c>
      <c r="AJ80">
        <v>6.19</v>
      </c>
      <c r="AK80">
        <v>10.23</v>
      </c>
      <c r="AL80">
        <v>160.83000000000001</v>
      </c>
      <c r="AM80">
        <v>14.0703</v>
      </c>
      <c r="AN80">
        <v>11.7</v>
      </c>
      <c r="AO80">
        <v>10.4</v>
      </c>
      <c r="AP80">
        <v>21.7</v>
      </c>
      <c r="AQ80">
        <v>0</v>
      </c>
      <c r="AR80">
        <v>11.7</v>
      </c>
      <c r="AS80">
        <v>3.3333333333333335E-3</v>
      </c>
      <c r="AT80">
        <v>7.2333333333333329E-3</v>
      </c>
      <c r="AU80">
        <v>0</v>
      </c>
      <c r="AV80">
        <v>3.8999999999999998E-3</v>
      </c>
      <c r="AW80">
        <v>30.3</v>
      </c>
      <c r="AX80">
        <v>802.95</v>
      </c>
      <c r="AY80">
        <v>104</v>
      </c>
      <c r="AZ80">
        <f t="shared" si="2"/>
        <v>195.29999999999998</v>
      </c>
      <c r="BA80">
        <f t="shared" si="3"/>
        <v>0</v>
      </c>
      <c r="BB80" s="9">
        <v>25.28</v>
      </c>
      <c r="BC80" s="10">
        <v>24.733000000000001</v>
      </c>
      <c r="BD80" s="10">
        <v>-19.451000000000001</v>
      </c>
      <c r="BE80" s="10">
        <v>370.04399999999998</v>
      </c>
      <c r="BF80" s="11">
        <v>-1.7682727272727273E-3</v>
      </c>
      <c r="BG80" s="11">
        <v>-2.4313749999999999E-3</v>
      </c>
      <c r="BH80" s="12">
        <v>2.2484545454545457E-3</v>
      </c>
      <c r="BI80" s="12">
        <v>8.2443333333333327E-3</v>
      </c>
      <c r="BJ80">
        <v>11000</v>
      </c>
      <c r="BK80">
        <v>3000</v>
      </c>
      <c r="BL80">
        <v>8000</v>
      </c>
      <c r="BM80">
        <v>2.6666666666666665</v>
      </c>
      <c r="BN80">
        <v>3</v>
      </c>
      <c r="BO80">
        <v>-5</v>
      </c>
      <c r="BP80">
        <v>2</v>
      </c>
      <c r="BQ80">
        <v>43.3</v>
      </c>
      <c r="BR80">
        <v>0</v>
      </c>
      <c r="BT80">
        <v>11.45</v>
      </c>
      <c r="BU80" s="14">
        <v>9.5247340000000005</v>
      </c>
    </row>
    <row r="81" spans="1:73" x14ac:dyDescent="0.3">
      <c r="A81" t="s">
        <v>73</v>
      </c>
      <c r="B81" s="48"/>
      <c r="C81">
        <v>26.5</v>
      </c>
      <c r="D81">
        <v>588.56200000000001</v>
      </c>
      <c r="E81">
        <v>3</v>
      </c>
      <c r="F81">
        <v>12</v>
      </c>
      <c r="G81">
        <v>9</v>
      </c>
      <c r="H81">
        <v>1.7001476748270353E-2</v>
      </c>
      <c r="I81">
        <v>0.55000000000000004</v>
      </c>
      <c r="J81">
        <v>160.83000000000001</v>
      </c>
      <c r="K81">
        <v>55.93</v>
      </c>
      <c r="L81">
        <v>139.02000000000001</v>
      </c>
      <c r="M81">
        <v>74</v>
      </c>
      <c r="N81">
        <v>42</v>
      </c>
      <c r="O81">
        <v>10</v>
      </c>
      <c r="P81">
        <v>5</v>
      </c>
      <c r="Q81">
        <v>7</v>
      </c>
      <c r="R81">
        <v>2</v>
      </c>
      <c r="S81">
        <v>4</v>
      </c>
      <c r="T81">
        <v>-3.7</v>
      </c>
      <c r="U81">
        <v>9.33</v>
      </c>
      <c r="V81">
        <v>1.1599999999999999</v>
      </c>
      <c r="W81">
        <v>0.6</v>
      </c>
      <c r="X81">
        <v>1.1599999999999999</v>
      </c>
      <c r="Y81">
        <v>14.791</v>
      </c>
      <c r="Z81" s="16">
        <v>969</v>
      </c>
      <c r="AA81" s="16">
        <v>0</v>
      </c>
      <c r="AB81">
        <v>0.08</v>
      </c>
      <c r="AC81">
        <v>-2.8</v>
      </c>
      <c r="AD81">
        <v>496.16</v>
      </c>
      <c r="AE81">
        <v>781.41</v>
      </c>
      <c r="AF81">
        <v>800.56</v>
      </c>
      <c r="AG81">
        <v>160.83000000000001</v>
      </c>
      <c r="AH81">
        <v>75.25</v>
      </c>
      <c r="AI81">
        <v>143.05000000000001</v>
      </c>
      <c r="AJ81">
        <v>6.19</v>
      </c>
      <c r="AK81">
        <v>10.23</v>
      </c>
      <c r="AL81">
        <v>160.83000000000001</v>
      </c>
      <c r="AM81">
        <v>14.0703</v>
      </c>
      <c r="AN81">
        <v>10</v>
      </c>
      <c r="AO81">
        <v>14.6</v>
      </c>
      <c r="AP81">
        <v>23.3</v>
      </c>
      <c r="AQ81">
        <v>0</v>
      </c>
      <c r="AR81">
        <v>10</v>
      </c>
      <c r="AS81">
        <v>4.4333333333333334E-3</v>
      </c>
      <c r="AT81">
        <v>7.7666666666666665E-3</v>
      </c>
      <c r="AU81">
        <v>0</v>
      </c>
      <c r="AV81">
        <v>3.3333333333333335E-3</v>
      </c>
      <c r="AW81">
        <v>26</v>
      </c>
      <c r="AX81">
        <v>689</v>
      </c>
      <c r="AY81">
        <v>146</v>
      </c>
      <c r="AZ81">
        <f t="shared" si="2"/>
        <v>209.70000000000002</v>
      </c>
      <c r="BA81">
        <f t="shared" si="3"/>
        <v>0</v>
      </c>
      <c r="BB81" s="9">
        <v>26.986666666666668</v>
      </c>
      <c r="BC81" s="10">
        <v>19.760000000000002</v>
      </c>
      <c r="BD81" s="10">
        <v>-19.451000000000001</v>
      </c>
      <c r="BE81" s="10">
        <v>370.04399999999998</v>
      </c>
      <c r="BF81" s="11">
        <v>-1.7682727272727273E-3</v>
      </c>
      <c r="BG81" s="11">
        <v>-2.4313749999999999E-3</v>
      </c>
      <c r="BH81" s="12">
        <v>1.7963636363636365E-3</v>
      </c>
      <c r="BI81" s="12">
        <v>6.5866666666666669E-3</v>
      </c>
      <c r="BJ81">
        <v>11000</v>
      </c>
      <c r="BK81">
        <v>3000</v>
      </c>
      <c r="BL81">
        <v>8000</v>
      </c>
      <c r="BM81">
        <v>2.6666666666666665</v>
      </c>
      <c r="BN81">
        <v>3</v>
      </c>
      <c r="BO81">
        <v>-5</v>
      </c>
      <c r="BP81">
        <v>2</v>
      </c>
      <c r="BQ81">
        <v>46.6</v>
      </c>
      <c r="BR81">
        <v>0</v>
      </c>
      <c r="BT81">
        <v>9.4499999999999993</v>
      </c>
      <c r="BU81" s="14">
        <v>8.3027519999999999</v>
      </c>
    </row>
    <row r="82" spans="1:73" x14ac:dyDescent="0.3">
      <c r="A82" t="s">
        <v>74</v>
      </c>
      <c r="B82" s="48"/>
      <c r="C82">
        <v>26.5</v>
      </c>
      <c r="D82">
        <v>588.56200000000001</v>
      </c>
      <c r="E82">
        <v>3</v>
      </c>
      <c r="F82">
        <v>12</v>
      </c>
      <c r="G82">
        <v>9</v>
      </c>
      <c r="H82">
        <v>1.7001476748270353E-2</v>
      </c>
      <c r="I82">
        <v>0.55000000000000004</v>
      </c>
      <c r="J82">
        <v>160.83000000000001</v>
      </c>
      <c r="K82">
        <v>55.93</v>
      </c>
      <c r="L82">
        <v>139.02000000000001</v>
      </c>
      <c r="M82">
        <v>74</v>
      </c>
      <c r="N82">
        <v>42</v>
      </c>
      <c r="O82">
        <v>10</v>
      </c>
      <c r="P82">
        <v>5</v>
      </c>
      <c r="Q82">
        <v>7</v>
      </c>
      <c r="R82">
        <v>2</v>
      </c>
      <c r="S82">
        <v>4</v>
      </c>
      <c r="T82">
        <v>-3.7</v>
      </c>
      <c r="U82">
        <v>9.33</v>
      </c>
      <c r="V82">
        <v>1.1599999999999999</v>
      </c>
      <c r="W82">
        <v>0.6</v>
      </c>
      <c r="X82">
        <v>1.1599999999999999</v>
      </c>
      <c r="Y82">
        <v>14.791</v>
      </c>
      <c r="Z82" s="16">
        <v>969</v>
      </c>
      <c r="AA82" s="16">
        <v>0</v>
      </c>
      <c r="AB82">
        <v>0.08</v>
      </c>
      <c r="AC82">
        <v>-2.8</v>
      </c>
      <c r="AD82">
        <v>496.16</v>
      </c>
      <c r="AE82">
        <v>781.41</v>
      </c>
      <c r="AF82">
        <v>800.56</v>
      </c>
      <c r="AG82">
        <v>160.83000000000001</v>
      </c>
      <c r="AH82">
        <v>75.25</v>
      </c>
      <c r="AI82">
        <v>143.05000000000001</v>
      </c>
      <c r="AJ82">
        <v>6.19</v>
      </c>
      <c r="AK82">
        <v>10.23</v>
      </c>
      <c r="AL82">
        <v>160.83000000000001</v>
      </c>
      <c r="AM82">
        <v>14.0703</v>
      </c>
      <c r="AN82">
        <v>8.3000000000000007</v>
      </c>
      <c r="AO82">
        <v>17.7</v>
      </c>
      <c r="AP82">
        <v>25</v>
      </c>
      <c r="AQ82">
        <v>0</v>
      </c>
      <c r="AR82">
        <v>8.3000000000000007</v>
      </c>
      <c r="AS82">
        <v>5.5666666666666668E-3</v>
      </c>
      <c r="AT82">
        <v>8.3333333333333332E-3</v>
      </c>
      <c r="AU82">
        <v>0</v>
      </c>
      <c r="AV82">
        <v>2.7666666666666668E-3</v>
      </c>
      <c r="AW82">
        <v>21.7</v>
      </c>
      <c r="AX82">
        <v>575.04999999999995</v>
      </c>
      <c r="AY82">
        <v>177</v>
      </c>
      <c r="AZ82">
        <f t="shared" si="2"/>
        <v>225</v>
      </c>
      <c r="BA82">
        <f t="shared" si="3"/>
        <v>0</v>
      </c>
      <c r="BB82" s="9">
        <v>28.8</v>
      </c>
      <c r="BC82" s="10">
        <v>14.548999999999999</v>
      </c>
      <c r="BD82" s="10">
        <v>-19.451000000000001</v>
      </c>
      <c r="BE82" s="10">
        <v>370.04399999999998</v>
      </c>
      <c r="BF82" s="11">
        <v>-1.7682727272727273E-3</v>
      </c>
      <c r="BG82" s="11">
        <v>-2.4313749999999999E-3</v>
      </c>
      <c r="BH82" s="12">
        <v>1.3226363636363635E-3</v>
      </c>
      <c r="BI82" s="12">
        <v>4.8496666666666662E-3</v>
      </c>
      <c r="BJ82">
        <v>11000</v>
      </c>
      <c r="BK82">
        <v>3000</v>
      </c>
      <c r="BL82">
        <v>8000</v>
      </c>
      <c r="BM82">
        <v>2.6666666666666665</v>
      </c>
      <c r="BN82">
        <v>3</v>
      </c>
      <c r="BO82">
        <v>-5</v>
      </c>
      <c r="BP82">
        <v>2</v>
      </c>
      <c r="BQ82">
        <v>50</v>
      </c>
      <c r="BR82">
        <v>0</v>
      </c>
      <c r="BT82">
        <v>10.01</v>
      </c>
      <c r="BU82" s="14">
        <v>12.290940000000001</v>
      </c>
    </row>
    <row r="83" spans="1:73" x14ac:dyDescent="0.3">
      <c r="A83" t="s">
        <v>75</v>
      </c>
      <c r="B83" s="48"/>
      <c r="C83">
        <v>26.5</v>
      </c>
      <c r="D83">
        <v>588.56200000000001</v>
      </c>
      <c r="E83">
        <v>3</v>
      </c>
      <c r="F83">
        <v>12</v>
      </c>
      <c r="G83">
        <v>9</v>
      </c>
      <c r="H83">
        <v>1.7001476748270353E-2</v>
      </c>
      <c r="I83">
        <v>0.55000000000000004</v>
      </c>
      <c r="J83">
        <v>160.83000000000001</v>
      </c>
      <c r="K83">
        <v>55.93</v>
      </c>
      <c r="L83">
        <v>139.02000000000001</v>
      </c>
      <c r="M83">
        <v>74</v>
      </c>
      <c r="N83">
        <v>42</v>
      </c>
      <c r="O83">
        <v>10</v>
      </c>
      <c r="P83">
        <v>5</v>
      </c>
      <c r="Q83">
        <v>7</v>
      </c>
      <c r="R83">
        <v>2</v>
      </c>
      <c r="S83">
        <v>4</v>
      </c>
      <c r="T83">
        <v>-3.7</v>
      </c>
      <c r="U83">
        <v>9.33</v>
      </c>
      <c r="V83">
        <v>1.1599999999999999</v>
      </c>
      <c r="W83">
        <v>0.6</v>
      </c>
      <c r="X83">
        <v>1.1599999999999999</v>
      </c>
      <c r="Y83">
        <v>14.791</v>
      </c>
      <c r="Z83" s="16">
        <v>969</v>
      </c>
      <c r="AA83" s="16">
        <v>0</v>
      </c>
      <c r="AB83">
        <v>0.08</v>
      </c>
      <c r="AC83">
        <v>-2.8</v>
      </c>
      <c r="AD83">
        <v>496.16</v>
      </c>
      <c r="AE83">
        <v>781.41</v>
      </c>
      <c r="AF83">
        <v>800.56</v>
      </c>
      <c r="AG83">
        <v>160.83000000000001</v>
      </c>
      <c r="AH83">
        <v>75.25</v>
      </c>
      <c r="AI83">
        <v>143.05000000000001</v>
      </c>
      <c r="AJ83">
        <v>6.19</v>
      </c>
      <c r="AK83">
        <v>10.23</v>
      </c>
      <c r="AL83">
        <v>160.83000000000001</v>
      </c>
      <c r="AM83">
        <v>14.0703</v>
      </c>
      <c r="AN83">
        <v>6.7</v>
      </c>
      <c r="AO83">
        <v>19</v>
      </c>
      <c r="AP83">
        <v>26.7</v>
      </c>
      <c r="AQ83">
        <v>0</v>
      </c>
      <c r="AR83">
        <v>6.7</v>
      </c>
      <c r="AS83">
        <v>6.6666666666666671E-3</v>
      </c>
      <c r="AT83">
        <v>8.8999999999999999E-3</v>
      </c>
      <c r="AU83">
        <v>0</v>
      </c>
      <c r="AV83">
        <v>2.2333333333333333E-3</v>
      </c>
      <c r="AW83">
        <v>17.3</v>
      </c>
      <c r="AX83">
        <v>458.45000000000005</v>
      </c>
      <c r="AY83">
        <v>190</v>
      </c>
      <c r="AZ83">
        <f t="shared" si="2"/>
        <v>240.29999999999998</v>
      </c>
      <c r="BA83">
        <f t="shared" si="3"/>
        <v>0</v>
      </c>
      <c r="BB83" s="9">
        <v>30.613333333333333</v>
      </c>
      <c r="BC83" s="10">
        <v>11.375</v>
      </c>
      <c r="BD83" s="10">
        <v>-19.451000000000001</v>
      </c>
      <c r="BE83" s="10">
        <v>370.04399999999998</v>
      </c>
      <c r="BF83" s="11">
        <v>-1.7682727272727273E-3</v>
      </c>
      <c r="BG83" s="11">
        <v>-2.4313749999999999E-3</v>
      </c>
      <c r="BH83" s="12">
        <v>1.034090909090909E-3</v>
      </c>
      <c r="BI83" s="12">
        <v>3.7916666666666667E-3</v>
      </c>
      <c r="BJ83">
        <v>11000</v>
      </c>
      <c r="BK83">
        <v>3000</v>
      </c>
      <c r="BL83">
        <v>8000</v>
      </c>
      <c r="BM83">
        <v>2.6666666666666665</v>
      </c>
      <c r="BN83">
        <v>3</v>
      </c>
      <c r="BO83">
        <v>-5</v>
      </c>
      <c r="BP83">
        <v>2</v>
      </c>
      <c r="BQ83">
        <v>53.4</v>
      </c>
      <c r="BR83">
        <v>0</v>
      </c>
      <c r="BT83">
        <v>9.49</v>
      </c>
      <c r="BU83" s="14">
        <v>9.8009210000000007</v>
      </c>
    </row>
    <row r="84" spans="1:73" x14ac:dyDescent="0.3">
      <c r="A84" t="s">
        <v>76</v>
      </c>
      <c r="B84" s="48"/>
      <c r="C84">
        <v>26.5</v>
      </c>
      <c r="D84">
        <v>588.56200000000001</v>
      </c>
      <c r="E84">
        <v>3</v>
      </c>
      <c r="F84">
        <v>12</v>
      </c>
      <c r="G84">
        <v>9</v>
      </c>
      <c r="H84">
        <v>1.7001476748270353E-2</v>
      </c>
      <c r="I84">
        <v>0.55000000000000004</v>
      </c>
      <c r="J84">
        <v>160.83000000000001</v>
      </c>
      <c r="K84">
        <v>55.93</v>
      </c>
      <c r="L84">
        <v>139.02000000000001</v>
      </c>
      <c r="M84">
        <v>74</v>
      </c>
      <c r="N84">
        <v>42</v>
      </c>
      <c r="O84">
        <v>10</v>
      </c>
      <c r="P84">
        <v>5</v>
      </c>
      <c r="Q84">
        <v>7</v>
      </c>
      <c r="R84">
        <v>2</v>
      </c>
      <c r="S84">
        <v>4</v>
      </c>
      <c r="T84">
        <v>-3.7</v>
      </c>
      <c r="U84">
        <v>9.33</v>
      </c>
      <c r="V84">
        <v>1.1599999999999999</v>
      </c>
      <c r="W84">
        <v>0.6</v>
      </c>
      <c r="X84">
        <v>1.1599999999999999</v>
      </c>
      <c r="Y84">
        <v>14.791</v>
      </c>
      <c r="Z84" s="16">
        <v>969</v>
      </c>
      <c r="AA84" s="16">
        <v>0</v>
      </c>
      <c r="AB84">
        <v>0.08</v>
      </c>
      <c r="AC84">
        <v>-2.8</v>
      </c>
      <c r="AD84">
        <v>496.16</v>
      </c>
      <c r="AE84">
        <v>781.41</v>
      </c>
      <c r="AF84">
        <v>800.56</v>
      </c>
      <c r="AG84">
        <v>160.83000000000001</v>
      </c>
      <c r="AH84">
        <v>75.25</v>
      </c>
      <c r="AI84">
        <v>143.05000000000001</v>
      </c>
      <c r="AJ84">
        <v>6.19</v>
      </c>
      <c r="AK84">
        <v>10.23</v>
      </c>
      <c r="AL84">
        <v>160.83000000000001</v>
      </c>
      <c r="AM84">
        <v>14.0703</v>
      </c>
      <c r="AN84">
        <v>5</v>
      </c>
      <c r="AO84">
        <v>20.399999999999999</v>
      </c>
      <c r="AP84">
        <v>28.3</v>
      </c>
      <c r="AQ84">
        <v>0</v>
      </c>
      <c r="AR84">
        <v>5</v>
      </c>
      <c r="AS84">
        <v>7.7666666666666665E-3</v>
      </c>
      <c r="AT84">
        <v>9.4333333333333335E-3</v>
      </c>
      <c r="AU84">
        <v>0</v>
      </c>
      <c r="AV84">
        <v>1.6666666666666668E-3</v>
      </c>
      <c r="AW84">
        <v>13</v>
      </c>
      <c r="AX84">
        <v>344.5</v>
      </c>
      <c r="AY84">
        <v>204</v>
      </c>
      <c r="AZ84">
        <f t="shared" si="2"/>
        <v>254.70000000000002</v>
      </c>
      <c r="BA84">
        <f t="shared" si="3"/>
        <v>0</v>
      </c>
      <c r="BB84" s="9">
        <v>32.32</v>
      </c>
      <c r="BC84" s="10">
        <v>6.4020000000000001</v>
      </c>
      <c r="BD84" s="10">
        <v>-19.451000000000001</v>
      </c>
      <c r="BE84" s="10">
        <v>370.04399999999998</v>
      </c>
      <c r="BF84" s="11">
        <v>-1.7682727272727273E-3</v>
      </c>
      <c r="BG84" s="11">
        <v>-2.4313749999999999E-3</v>
      </c>
      <c r="BH84" s="12">
        <v>5.8200000000000005E-4</v>
      </c>
      <c r="BI84" s="12">
        <v>2.134E-3</v>
      </c>
      <c r="BJ84">
        <v>11000</v>
      </c>
      <c r="BK84">
        <v>3000</v>
      </c>
      <c r="BL84">
        <v>8000</v>
      </c>
      <c r="BM84">
        <v>2.6666666666666665</v>
      </c>
      <c r="BN84">
        <v>3</v>
      </c>
      <c r="BO84">
        <v>-5</v>
      </c>
      <c r="BP84">
        <v>2</v>
      </c>
      <c r="BQ84">
        <v>56.6</v>
      </c>
      <c r="BR84">
        <v>0</v>
      </c>
      <c r="BT84">
        <v>10.119999999999999</v>
      </c>
      <c r="BU84" s="14">
        <v>11.38822</v>
      </c>
    </row>
    <row r="85" spans="1:73" x14ac:dyDescent="0.3">
      <c r="A85" t="s">
        <v>77</v>
      </c>
      <c r="B85" s="48"/>
      <c r="C85">
        <v>26.5</v>
      </c>
      <c r="D85">
        <v>588.56200000000001</v>
      </c>
      <c r="E85">
        <v>3</v>
      </c>
      <c r="F85">
        <v>12</v>
      </c>
      <c r="G85">
        <v>9</v>
      </c>
      <c r="H85">
        <v>1.7001476748270353E-2</v>
      </c>
      <c r="I85">
        <v>0.55000000000000004</v>
      </c>
      <c r="J85">
        <v>160.83000000000001</v>
      </c>
      <c r="K85">
        <v>55.93</v>
      </c>
      <c r="L85">
        <v>139.02000000000001</v>
      </c>
      <c r="M85">
        <v>74</v>
      </c>
      <c r="N85">
        <v>42</v>
      </c>
      <c r="O85">
        <v>10</v>
      </c>
      <c r="P85">
        <v>5</v>
      </c>
      <c r="Q85">
        <v>7</v>
      </c>
      <c r="R85">
        <v>2</v>
      </c>
      <c r="S85">
        <v>4</v>
      </c>
      <c r="T85">
        <v>-3.7</v>
      </c>
      <c r="U85">
        <v>9.33</v>
      </c>
      <c r="V85">
        <v>1.1599999999999999</v>
      </c>
      <c r="W85">
        <v>0.6</v>
      </c>
      <c r="X85">
        <v>1.1599999999999999</v>
      </c>
      <c r="Y85">
        <v>14.791</v>
      </c>
      <c r="Z85" s="16">
        <v>969</v>
      </c>
      <c r="AA85" s="16">
        <v>0</v>
      </c>
      <c r="AB85">
        <v>0.08</v>
      </c>
      <c r="AC85">
        <v>-2.8</v>
      </c>
      <c r="AD85">
        <v>496.16</v>
      </c>
      <c r="AE85">
        <v>781.41</v>
      </c>
      <c r="AF85">
        <v>800.56</v>
      </c>
      <c r="AG85">
        <v>160.83000000000001</v>
      </c>
      <c r="AH85">
        <v>75.25</v>
      </c>
      <c r="AI85">
        <v>143.05000000000001</v>
      </c>
      <c r="AJ85">
        <v>6.19</v>
      </c>
      <c r="AK85">
        <v>10.23</v>
      </c>
      <c r="AL85">
        <v>160.83000000000001</v>
      </c>
      <c r="AM85">
        <v>14.0703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f t="shared" si="2"/>
        <v>0</v>
      </c>
      <c r="BA85">
        <f t="shared" si="3"/>
        <v>0</v>
      </c>
      <c r="BB85" s="9">
        <v>44.8</v>
      </c>
      <c r="BC85" s="10">
        <v>36.982999999999997</v>
      </c>
      <c r="BD85" s="10">
        <v>-19.451000000000001</v>
      </c>
      <c r="BE85" s="10">
        <v>370.04399999999998</v>
      </c>
      <c r="BF85" s="11">
        <v>-1.7682727272727273E-3</v>
      </c>
      <c r="BG85" s="11">
        <v>-2.4313749999999999E-3</v>
      </c>
      <c r="BH85" s="12">
        <v>3.3620909090909088E-3</v>
      </c>
      <c r="BI85" s="12">
        <v>1.2327666666666666E-2</v>
      </c>
      <c r="BJ85">
        <v>11000</v>
      </c>
      <c r="BK85">
        <v>3000</v>
      </c>
      <c r="BL85">
        <v>8000</v>
      </c>
      <c r="BM85">
        <v>2.6666666666666665</v>
      </c>
      <c r="BN85">
        <v>3</v>
      </c>
      <c r="BO85">
        <v>-45</v>
      </c>
      <c r="BP85">
        <v>2</v>
      </c>
      <c r="BQ85">
        <v>79.7</v>
      </c>
      <c r="BR85">
        <v>0</v>
      </c>
      <c r="BT85" s="14">
        <v>5.08</v>
      </c>
      <c r="BU85" s="14">
        <v>10.58531</v>
      </c>
    </row>
    <row r="86" spans="1:73" x14ac:dyDescent="0.3">
      <c r="A86" t="s">
        <v>78</v>
      </c>
      <c r="B86" s="48"/>
      <c r="C86">
        <v>26.5</v>
      </c>
      <c r="D86">
        <v>588.56200000000001</v>
      </c>
      <c r="E86">
        <v>3</v>
      </c>
      <c r="F86">
        <v>12</v>
      </c>
      <c r="G86">
        <v>9</v>
      </c>
      <c r="H86">
        <v>1.7001476748270353E-2</v>
      </c>
      <c r="I86">
        <v>0.55000000000000004</v>
      </c>
      <c r="J86">
        <v>160.83000000000001</v>
      </c>
      <c r="K86">
        <v>55.93</v>
      </c>
      <c r="L86">
        <v>139.02000000000001</v>
      </c>
      <c r="M86">
        <v>74</v>
      </c>
      <c r="N86">
        <v>42</v>
      </c>
      <c r="O86">
        <v>10</v>
      </c>
      <c r="P86">
        <v>5</v>
      </c>
      <c r="Q86">
        <v>7</v>
      </c>
      <c r="R86">
        <v>2</v>
      </c>
      <c r="S86">
        <v>4</v>
      </c>
      <c r="T86">
        <v>-3.7</v>
      </c>
      <c r="U86">
        <v>9.33</v>
      </c>
      <c r="V86">
        <v>1.1599999999999999</v>
      </c>
      <c r="W86">
        <v>0.6</v>
      </c>
      <c r="X86">
        <v>1.1599999999999999</v>
      </c>
      <c r="Y86">
        <v>14.791</v>
      </c>
      <c r="Z86" s="16">
        <v>969</v>
      </c>
      <c r="AA86" s="16">
        <v>0</v>
      </c>
      <c r="AB86">
        <v>0.08</v>
      </c>
      <c r="AC86">
        <v>-2.8</v>
      </c>
      <c r="AD86">
        <v>496.16</v>
      </c>
      <c r="AE86">
        <v>781.41</v>
      </c>
      <c r="AF86">
        <v>800.56</v>
      </c>
      <c r="AG86">
        <v>160.83000000000001</v>
      </c>
      <c r="AH86">
        <v>75.25</v>
      </c>
      <c r="AI86">
        <v>143.05000000000001</v>
      </c>
      <c r="AJ86">
        <v>6.19</v>
      </c>
      <c r="AK86">
        <v>10.23</v>
      </c>
      <c r="AL86">
        <v>160.83000000000001</v>
      </c>
      <c r="AM86">
        <v>14.0703</v>
      </c>
      <c r="AN86">
        <v>0</v>
      </c>
      <c r="AO86">
        <v>0</v>
      </c>
      <c r="AP86">
        <v>28</v>
      </c>
      <c r="AQ86">
        <v>0</v>
      </c>
      <c r="AR86">
        <v>28</v>
      </c>
      <c r="AS86">
        <v>0</v>
      </c>
      <c r="AT86">
        <v>2.8E-3</v>
      </c>
      <c r="AU86">
        <v>0</v>
      </c>
      <c r="AV86">
        <v>1.4E-2</v>
      </c>
      <c r="AW86">
        <v>0</v>
      </c>
      <c r="AX86">
        <v>0</v>
      </c>
      <c r="AY86">
        <v>0</v>
      </c>
      <c r="AZ86">
        <f t="shared" si="2"/>
        <v>252</v>
      </c>
      <c r="BA86">
        <f t="shared" si="3"/>
        <v>0</v>
      </c>
      <c r="BB86">
        <v>0</v>
      </c>
      <c r="BC86" s="10">
        <v>5.67</v>
      </c>
      <c r="BD86" s="10">
        <v>-1.5977000000000001</v>
      </c>
      <c r="BE86" s="10">
        <v>21.306999999999999</v>
      </c>
      <c r="BF86" s="11">
        <v>-1.0651333333333334E-4</v>
      </c>
      <c r="BG86" s="11">
        <v>-3.1954000000000005E-4</v>
      </c>
      <c r="BH86" s="12">
        <v>3.7799999999999997E-4</v>
      </c>
      <c r="BI86" s="12">
        <v>5.6700000000000001E-4</v>
      </c>
      <c r="BJ86">
        <v>15000</v>
      </c>
      <c r="BK86">
        <v>10000</v>
      </c>
      <c r="BL86">
        <v>5000</v>
      </c>
      <c r="BM86">
        <v>0.5</v>
      </c>
      <c r="BN86">
        <v>2</v>
      </c>
      <c r="BO86">
        <v>47</v>
      </c>
      <c r="BP86">
        <v>6.5</v>
      </c>
      <c r="BQ86">
        <v>79.099999999999994</v>
      </c>
      <c r="BR86">
        <v>-1</v>
      </c>
      <c r="BT86" s="14">
        <v>2.76</v>
      </c>
      <c r="BU86" s="14">
        <v>3.1815180000000001</v>
      </c>
    </row>
    <row r="87" spans="1:73" x14ac:dyDescent="0.3">
      <c r="A87" t="s">
        <v>79</v>
      </c>
      <c r="B87" s="48"/>
      <c r="C87">
        <v>26.5</v>
      </c>
      <c r="D87">
        <v>588.56200000000001</v>
      </c>
      <c r="E87">
        <v>3</v>
      </c>
      <c r="F87">
        <v>12</v>
      </c>
      <c r="G87">
        <v>9</v>
      </c>
      <c r="H87">
        <v>1.7001476748270353E-2</v>
      </c>
      <c r="I87">
        <v>0.55000000000000004</v>
      </c>
      <c r="J87">
        <v>160.83000000000001</v>
      </c>
      <c r="K87">
        <v>55.93</v>
      </c>
      <c r="L87">
        <v>139.02000000000001</v>
      </c>
      <c r="M87">
        <v>74</v>
      </c>
      <c r="N87">
        <v>42</v>
      </c>
      <c r="O87">
        <v>10</v>
      </c>
      <c r="P87">
        <v>5</v>
      </c>
      <c r="Q87">
        <v>7</v>
      </c>
      <c r="R87">
        <v>2</v>
      </c>
      <c r="S87">
        <v>4</v>
      </c>
      <c r="T87">
        <v>-3.7</v>
      </c>
      <c r="U87">
        <v>9.33</v>
      </c>
      <c r="V87">
        <v>1.1599999999999999</v>
      </c>
      <c r="W87">
        <v>0.6</v>
      </c>
      <c r="X87">
        <v>1.1599999999999999</v>
      </c>
      <c r="Y87">
        <v>14.791</v>
      </c>
      <c r="Z87" s="16">
        <v>969</v>
      </c>
      <c r="AA87" s="16">
        <v>0</v>
      </c>
      <c r="AB87">
        <v>0.08</v>
      </c>
      <c r="AC87">
        <v>-2.8</v>
      </c>
      <c r="AD87">
        <v>496.16</v>
      </c>
      <c r="AE87">
        <v>781.41</v>
      </c>
      <c r="AF87">
        <v>800.56</v>
      </c>
      <c r="AG87">
        <v>160.83000000000001</v>
      </c>
      <c r="AH87">
        <v>75.25</v>
      </c>
      <c r="AI87">
        <v>143.05000000000001</v>
      </c>
      <c r="AJ87">
        <v>6.19</v>
      </c>
      <c r="AK87">
        <v>10.23</v>
      </c>
      <c r="AL87">
        <v>160.83000000000001</v>
      </c>
      <c r="AM87">
        <v>14.0703</v>
      </c>
      <c r="AN87">
        <v>0</v>
      </c>
      <c r="AO87">
        <v>0</v>
      </c>
      <c r="AP87">
        <v>154</v>
      </c>
      <c r="AQ87">
        <v>0</v>
      </c>
      <c r="AR87">
        <v>154</v>
      </c>
      <c r="AS87">
        <v>0</v>
      </c>
      <c r="AT87">
        <v>7.6999999999999999E-2</v>
      </c>
      <c r="AU87">
        <v>0</v>
      </c>
      <c r="AV87">
        <v>1.54E-2</v>
      </c>
      <c r="AW87">
        <v>0</v>
      </c>
      <c r="AX87">
        <v>0</v>
      </c>
      <c r="AY87">
        <v>0</v>
      </c>
      <c r="AZ87">
        <f t="shared" si="2"/>
        <v>1386</v>
      </c>
      <c r="BA87">
        <f t="shared" si="3"/>
        <v>0</v>
      </c>
      <c r="BB87">
        <v>0</v>
      </c>
      <c r="BC87" s="10">
        <v>-25.074999999999999</v>
      </c>
      <c r="BD87" s="10">
        <v>-4.9156999999999993</v>
      </c>
      <c r="BE87" s="10">
        <v>53.896000000000001</v>
      </c>
      <c r="BF87" s="11">
        <v>-1.2289249999999999E-3</v>
      </c>
      <c r="BG87" s="11">
        <v>-2.4578499999999997E-3</v>
      </c>
      <c r="BH87" s="12">
        <v>-6.26875E-3</v>
      </c>
      <c r="BI87" s="12">
        <v>-1.25375E-2</v>
      </c>
      <c r="BJ87">
        <v>4000</v>
      </c>
      <c r="BK87">
        <v>2000</v>
      </c>
      <c r="BL87">
        <v>2000</v>
      </c>
      <c r="BM87">
        <v>1</v>
      </c>
      <c r="BN87">
        <v>2</v>
      </c>
      <c r="BO87">
        <v>55</v>
      </c>
      <c r="BP87">
        <v>6.5</v>
      </c>
      <c r="BQ87">
        <v>88.4</v>
      </c>
      <c r="BR87">
        <v>-1</v>
      </c>
      <c r="BT87" s="14">
        <v>1.98</v>
      </c>
      <c r="BU87" s="14">
        <v>5.6019139999999998</v>
      </c>
    </row>
    <row r="88" spans="1:73" x14ac:dyDescent="0.3">
      <c r="A88" t="s">
        <v>80</v>
      </c>
      <c r="B88" s="48"/>
      <c r="C88">
        <v>26.5</v>
      </c>
      <c r="D88">
        <v>588.56200000000001</v>
      </c>
      <c r="E88">
        <v>3</v>
      </c>
      <c r="F88">
        <v>12</v>
      </c>
      <c r="G88">
        <v>9</v>
      </c>
      <c r="H88">
        <v>1.7001476748270353E-2</v>
      </c>
      <c r="I88">
        <v>0.55000000000000004</v>
      </c>
      <c r="J88">
        <v>160.83000000000001</v>
      </c>
      <c r="K88">
        <v>55.93</v>
      </c>
      <c r="L88">
        <v>139.02000000000001</v>
      </c>
      <c r="M88">
        <v>74</v>
      </c>
      <c r="N88">
        <v>42</v>
      </c>
      <c r="O88">
        <v>10</v>
      </c>
      <c r="P88">
        <v>5</v>
      </c>
      <c r="Q88">
        <v>7</v>
      </c>
      <c r="R88">
        <v>2</v>
      </c>
      <c r="S88">
        <v>4</v>
      </c>
      <c r="T88">
        <v>-3.7</v>
      </c>
      <c r="U88">
        <v>9.33</v>
      </c>
      <c r="V88">
        <v>1.1599999999999999</v>
      </c>
      <c r="W88">
        <v>0.6</v>
      </c>
      <c r="X88">
        <v>1.1599999999999999</v>
      </c>
      <c r="Y88">
        <v>14.791</v>
      </c>
      <c r="Z88" s="16">
        <v>969</v>
      </c>
      <c r="AA88" s="16">
        <v>0</v>
      </c>
      <c r="AB88">
        <v>0.08</v>
      </c>
      <c r="AC88">
        <v>-2.8</v>
      </c>
      <c r="AD88">
        <v>496.16</v>
      </c>
      <c r="AE88">
        <v>781.41</v>
      </c>
      <c r="AF88">
        <v>800.56</v>
      </c>
      <c r="AG88">
        <v>160.83000000000001</v>
      </c>
      <c r="AH88">
        <v>75.25</v>
      </c>
      <c r="AI88">
        <v>143.05000000000001</v>
      </c>
      <c r="AJ88">
        <v>6.19</v>
      </c>
      <c r="AK88">
        <v>10.23</v>
      </c>
      <c r="AL88">
        <v>160.83000000000001</v>
      </c>
      <c r="AM88">
        <v>14.0703</v>
      </c>
      <c r="AN88">
        <v>0</v>
      </c>
      <c r="AO88">
        <v>0</v>
      </c>
      <c r="AP88">
        <v>65</v>
      </c>
      <c r="AQ88">
        <v>0</v>
      </c>
      <c r="AR88">
        <v>65</v>
      </c>
      <c r="AS88">
        <v>0</v>
      </c>
      <c r="AT88">
        <v>1.6666666666666666E-2</v>
      </c>
      <c r="AU88">
        <v>0</v>
      </c>
      <c r="AV88">
        <v>1.7105263157894738E-2</v>
      </c>
      <c r="AW88">
        <v>0</v>
      </c>
      <c r="AX88">
        <v>0</v>
      </c>
      <c r="AY88">
        <v>0</v>
      </c>
      <c r="AZ88">
        <f t="shared" si="2"/>
        <v>585</v>
      </c>
      <c r="BA88">
        <f t="shared" si="3"/>
        <v>0</v>
      </c>
      <c r="BB88">
        <v>0</v>
      </c>
      <c r="BC88" s="10">
        <v>24.149000000000001</v>
      </c>
      <c r="BD88" s="10">
        <v>-8.8498999999999999</v>
      </c>
      <c r="BE88" s="10">
        <v>21.306999999999999</v>
      </c>
      <c r="BF88" s="11">
        <v>-7.0237301587301585E-4</v>
      </c>
      <c r="BG88" s="11">
        <v>-1.0172298850574712E-3</v>
      </c>
      <c r="BH88" s="12">
        <v>1.9165873015873016E-3</v>
      </c>
      <c r="BI88" s="12">
        <v>6.1920512820512821E-3</v>
      </c>
      <c r="BJ88">
        <v>12600</v>
      </c>
      <c r="BK88">
        <v>3900</v>
      </c>
      <c r="BL88">
        <v>8700</v>
      </c>
      <c r="BM88">
        <v>2.2307692307692308</v>
      </c>
      <c r="BN88">
        <v>3</v>
      </c>
      <c r="BO88">
        <v>-65</v>
      </c>
      <c r="BP88">
        <v>2.67</v>
      </c>
      <c r="BQ88">
        <v>74.099999999999994</v>
      </c>
      <c r="BR88">
        <v>0</v>
      </c>
      <c r="BT88" s="14">
        <v>3.1</v>
      </c>
      <c r="BU88" s="14">
        <v>2.6798310000000001</v>
      </c>
    </row>
    <row r="89" spans="1:73" x14ac:dyDescent="0.3">
      <c r="A89" t="s">
        <v>68</v>
      </c>
      <c r="B89" s="48" t="s">
        <v>87</v>
      </c>
      <c r="C89">
        <v>40.4</v>
      </c>
      <c r="D89">
        <v>319.88</v>
      </c>
      <c r="E89">
        <v>1</v>
      </c>
      <c r="F89">
        <v>3</v>
      </c>
      <c r="G89">
        <v>2</v>
      </c>
      <c r="H89">
        <v>6.266037138802122E-3</v>
      </c>
      <c r="I89">
        <v>0.5</v>
      </c>
      <c r="J89">
        <v>28.16</v>
      </c>
      <c r="K89">
        <v>38.08</v>
      </c>
      <c r="L89">
        <v>96.42</v>
      </c>
      <c r="M89">
        <v>48</v>
      </c>
      <c r="N89">
        <v>22</v>
      </c>
      <c r="O89">
        <v>1</v>
      </c>
      <c r="P89">
        <v>8</v>
      </c>
      <c r="Q89">
        <v>2</v>
      </c>
      <c r="R89">
        <v>2</v>
      </c>
      <c r="S89">
        <v>1</v>
      </c>
      <c r="T89">
        <v>10.92</v>
      </c>
      <c r="U89">
        <v>8.4</v>
      </c>
      <c r="V89">
        <v>0.28999999999999998</v>
      </c>
      <c r="W89">
        <v>4.63</v>
      </c>
      <c r="X89">
        <v>3.9340000000000002</v>
      </c>
      <c r="Y89">
        <v>9.4450000000000003</v>
      </c>
      <c r="Z89" s="16">
        <v>309</v>
      </c>
      <c r="AA89" s="16">
        <v>2</v>
      </c>
      <c r="AB89">
        <v>1.7500000000000002E-2</v>
      </c>
      <c r="AC89">
        <v>-4.3</v>
      </c>
      <c r="AD89">
        <v>312.58</v>
      </c>
      <c r="AE89">
        <v>528.42999999999995</v>
      </c>
      <c r="AF89">
        <v>597.79999999999995</v>
      </c>
      <c r="AG89">
        <v>28.16</v>
      </c>
      <c r="AH89">
        <v>67.319999999999993</v>
      </c>
      <c r="AI89">
        <v>85.87</v>
      </c>
      <c r="AJ89">
        <v>5.67</v>
      </c>
      <c r="AK89">
        <v>6.47</v>
      </c>
      <c r="AL89">
        <v>27.63</v>
      </c>
      <c r="AM89">
        <v>9.5685000000000002</v>
      </c>
      <c r="AN89">
        <v>16</v>
      </c>
      <c r="AO89">
        <v>0</v>
      </c>
      <c r="AP89">
        <v>16</v>
      </c>
      <c r="AQ89">
        <v>0</v>
      </c>
      <c r="AR89">
        <v>16</v>
      </c>
      <c r="AS89">
        <v>0</v>
      </c>
      <c r="AT89">
        <v>5.3333333333333332E-3</v>
      </c>
      <c r="AU89">
        <v>0</v>
      </c>
      <c r="AV89">
        <v>5.3333333333333332E-3</v>
      </c>
      <c r="AW89">
        <v>43.3</v>
      </c>
      <c r="AX89">
        <v>1749.32</v>
      </c>
      <c r="AY89">
        <v>0</v>
      </c>
      <c r="AZ89">
        <f t="shared" si="2"/>
        <v>32</v>
      </c>
      <c r="BA89">
        <f t="shared" si="3"/>
        <v>0</v>
      </c>
      <c r="BB89" s="9">
        <v>19.2</v>
      </c>
      <c r="BC89" s="10">
        <v>35.552</v>
      </c>
      <c r="BD89" s="10">
        <v>-19.451000000000001</v>
      </c>
      <c r="BE89" s="10">
        <v>370.04399999999998</v>
      </c>
      <c r="BF89" s="11">
        <v>-1.7682727272727273E-3</v>
      </c>
      <c r="BG89" s="11">
        <v>-2.4313749999999999E-3</v>
      </c>
      <c r="BH89" s="12">
        <v>3.2320000000000001E-3</v>
      </c>
      <c r="BI89" s="12">
        <v>1.1850666666666667E-2</v>
      </c>
      <c r="BJ89">
        <v>11000</v>
      </c>
      <c r="BK89">
        <v>3000</v>
      </c>
      <c r="BL89">
        <v>8000</v>
      </c>
      <c r="BM89">
        <v>2.6666666666666665</v>
      </c>
      <c r="BN89">
        <v>3</v>
      </c>
      <c r="BO89">
        <v>-5</v>
      </c>
      <c r="BP89">
        <v>2</v>
      </c>
      <c r="BQ89">
        <v>32</v>
      </c>
      <c r="BR89">
        <v>0</v>
      </c>
      <c r="BT89">
        <v>20.75224</v>
      </c>
      <c r="BU89" s="14">
        <v>22.50909</v>
      </c>
    </row>
    <row r="90" spans="1:73" x14ac:dyDescent="0.3">
      <c r="A90" t="s">
        <v>70</v>
      </c>
      <c r="B90" s="48"/>
      <c r="C90">
        <v>40.4</v>
      </c>
      <c r="D90">
        <v>319.88</v>
      </c>
      <c r="E90">
        <v>1</v>
      </c>
      <c r="F90">
        <v>3</v>
      </c>
      <c r="G90">
        <v>2</v>
      </c>
      <c r="H90">
        <v>6.266037138802122E-3</v>
      </c>
      <c r="I90">
        <v>0.5</v>
      </c>
      <c r="J90">
        <v>28.16</v>
      </c>
      <c r="K90">
        <v>38.08</v>
      </c>
      <c r="L90">
        <v>96.42</v>
      </c>
      <c r="M90">
        <v>48</v>
      </c>
      <c r="N90">
        <v>22</v>
      </c>
      <c r="O90">
        <v>1</v>
      </c>
      <c r="P90">
        <v>8</v>
      </c>
      <c r="Q90">
        <v>2</v>
      </c>
      <c r="R90">
        <v>2</v>
      </c>
      <c r="S90">
        <v>1</v>
      </c>
      <c r="T90">
        <v>10.92</v>
      </c>
      <c r="U90">
        <v>8.4</v>
      </c>
      <c r="V90">
        <v>0.28999999999999998</v>
      </c>
      <c r="W90">
        <v>4.63</v>
      </c>
      <c r="X90">
        <v>3.9340000000000002</v>
      </c>
      <c r="Y90">
        <v>9.4450000000000003</v>
      </c>
      <c r="Z90" s="16">
        <v>309</v>
      </c>
      <c r="AA90" s="16">
        <v>2</v>
      </c>
      <c r="AB90">
        <v>1.7500000000000002E-2</v>
      </c>
      <c r="AC90">
        <v>-4.3</v>
      </c>
      <c r="AD90">
        <v>312.58</v>
      </c>
      <c r="AE90">
        <v>528.42999999999995</v>
      </c>
      <c r="AF90">
        <v>597.79999999999995</v>
      </c>
      <c r="AG90">
        <v>28.16</v>
      </c>
      <c r="AH90">
        <v>67.319999999999993</v>
      </c>
      <c r="AI90">
        <v>85.87</v>
      </c>
      <c r="AJ90">
        <v>5.67</v>
      </c>
      <c r="AK90">
        <v>6.47</v>
      </c>
      <c r="AL90">
        <v>27.63</v>
      </c>
      <c r="AM90">
        <v>9.5685000000000002</v>
      </c>
      <c r="AN90">
        <v>15</v>
      </c>
      <c r="AO90">
        <v>3.4</v>
      </c>
      <c r="AP90">
        <v>18</v>
      </c>
      <c r="AQ90">
        <v>0</v>
      </c>
      <c r="AR90">
        <v>15</v>
      </c>
      <c r="AS90">
        <v>1E-3</v>
      </c>
      <c r="AT90">
        <v>6.0000000000000001E-3</v>
      </c>
      <c r="AU90">
        <v>0</v>
      </c>
      <c r="AV90">
        <v>5.0000000000000001E-3</v>
      </c>
      <c r="AW90">
        <v>39</v>
      </c>
      <c r="AX90">
        <v>1575.6</v>
      </c>
      <c r="AY90">
        <v>6.8</v>
      </c>
      <c r="AZ90">
        <f t="shared" si="2"/>
        <v>36</v>
      </c>
      <c r="BA90">
        <f t="shared" si="3"/>
        <v>0</v>
      </c>
      <c r="BB90" s="9">
        <v>21.333333333333332</v>
      </c>
      <c r="BC90" s="10">
        <v>33.039000000000001</v>
      </c>
      <c r="BD90" s="10">
        <v>-19.451000000000001</v>
      </c>
      <c r="BE90" s="10">
        <v>370.04399999999998</v>
      </c>
      <c r="BF90" s="11">
        <v>-1.7682727272727273E-3</v>
      </c>
      <c r="BG90" s="11">
        <v>-2.4313749999999999E-3</v>
      </c>
      <c r="BH90" s="12">
        <v>3.0035454545454545E-3</v>
      </c>
      <c r="BI90" s="12">
        <v>1.1013E-2</v>
      </c>
      <c r="BJ90">
        <v>11000</v>
      </c>
      <c r="BK90">
        <v>3000</v>
      </c>
      <c r="BL90">
        <v>8000</v>
      </c>
      <c r="BM90">
        <v>2.6666666666666665</v>
      </c>
      <c r="BN90">
        <v>3</v>
      </c>
      <c r="BO90">
        <v>-5</v>
      </c>
      <c r="BP90">
        <v>2</v>
      </c>
      <c r="BQ90">
        <v>36</v>
      </c>
      <c r="BR90">
        <v>0</v>
      </c>
      <c r="BT90">
        <v>36.449530000000003</v>
      </c>
      <c r="BU90" s="14">
        <v>30.921220000000002</v>
      </c>
    </row>
    <row r="91" spans="1:73" x14ac:dyDescent="0.3">
      <c r="A91" t="s">
        <v>71</v>
      </c>
      <c r="B91" s="48"/>
      <c r="C91">
        <v>40.4</v>
      </c>
      <c r="D91">
        <v>319.88</v>
      </c>
      <c r="E91">
        <v>1</v>
      </c>
      <c r="F91">
        <v>3</v>
      </c>
      <c r="G91">
        <v>2</v>
      </c>
      <c r="H91">
        <v>6.266037138802122E-3</v>
      </c>
      <c r="I91">
        <v>0.5</v>
      </c>
      <c r="J91">
        <v>28.16</v>
      </c>
      <c r="K91">
        <v>38.08</v>
      </c>
      <c r="L91">
        <v>96.42</v>
      </c>
      <c r="M91">
        <v>48</v>
      </c>
      <c r="N91">
        <v>22</v>
      </c>
      <c r="O91">
        <v>1</v>
      </c>
      <c r="P91">
        <v>8</v>
      </c>
      <c r="Q91">
        <v>2</v>
      </c>
      <c r="R91">
        <v>2</v>
      </c>
      <c r="S91">
        <v>1</v>
      </c>
      <c r="T91">
        <v>10.92</v>
      </c>
      <c r="U91">
        <v>8.4</v>
      </c>
      <c r="V91">
        <v>0.28999999999999998</v>
      </c>
      <c r="W91">
        <v>4.63</v>
      </c>
      <c r="X91">
        <v>3.9340000000000002</v>
      </c>
      <c r="Y91">
        <v>9.4450000000000003</v>
      </c>
      <c r="Z91" s="16">
        <v>309</v>
      </c>
      <c r="AA91" s="16">
        <v>2</v>
      </c>
      <c r="AB91">
        <v>1.7500000000000002E-2</v>
      </c>
      <c r="AC91">
        <v>-4.3</v>
      </c>
      <c r="AD91">
        <v>312.58</v>
      </c>
      <c r="AE91">
        <v>528.42999999999995</v>
      </c>
      <c r="AF91">
        <v>597.79999999999995</v>
      </c>
      <c r="AG91">
        <v>28.16</v>
      </c>
      <c r="AH91">
        <v>67.319999999999993</v>
      </c>
      <c r="AI91">
        <v>85.87</v>
      </c>
      <c r="AJ91">
        <v>5.67</v>
      </c>
      <c r="AK91">
        <v>6.47</v>
      </c>
      <c r="AL91">
        <v>27.63</v>
      </c>
      <c r="AM91">
        <v>9.5685000000000002</v>
      </c>
      <c r="AN91">
        <v>13.3</v>
      </c>
      <c r="AO91">
        <v>6.7</v>
      </c>
      <c r="AP91">
        <v>20</v>
      </c>
      <c r="AQ91">
        <v>0</v>
      </c>
      <c r="AR91">
        <v>13.3</v>
      </c>
      <c r="AS91">
        <v>2.2333333333333333E-3</v>
      </c>
      <c r="AT91">
        <v>6.6666666666666671E-3</v>
      </c>
      <c r="AU91">
        <v>0</v>
      </c>
      <c r="AV91">
        <v>4.4333333333333334E-3</v>
      </c>
      <c r="AW91">
        <v>34.4</v>
      </c>
      <c r="AX91">
        <v>1389.76</v>
      </c>
      <c r="AY91">
        <v>13.4</v>
      </c>
      <c r="AZ91">
        <f t="shared" si="2"/>
        <v>40</v>
      </c>
      <c r="BA91">
        <f t="shared" si="3"/>
        <v>0</v>
      </c>
      <c r="BB91" s="9">
        <v>23.466666666666665</v>
      </c>
      <c r="BC91" s="10">
        <v>27.594000000000001</v>
      </c>
      <c r="BD91" s="10">
        <v>-19.451000000000001</v>
      </c>
      <c r="BE91" s="10">
        <v>370.04399999999998</v>
      </c>
      <c r="BF91" s="11">
        <v>-1.7682727272727273E-3</v>
      </c>
      <c r="BG91" s="11">
        <v>-2.4313749999999999E-3</v>
      </c>
      <c r="BH91" s="12">
        <v>2.5085454545454547E-3</v>
      </c>
      <c r="BI91" s="12">
        <v>9.1979999999999996E-3</v>
      </c>
      <c r="BJ91">
        <v>11000</v>
      </c>
      <c r="BK91">
        <v>3000</v>
      </c>
      <c r="BL91">
        <v>8000</v>
      </c>
      <c r="BM91">
        <v>2.6666666666666665</v>
      </c>
      <c r="BN91">
        <v>3</v>
      </c>
      <c r="BO91">
        <v>-5</v>
      </c>
      <c r="BP91">
        <v>2</v>
      </c>
      <c r="BQ91">
        <v>40</v>
      </c>
      <c r="BR91">
        <v>0</v>
      </c>
      <c r="BT91">
        <v>27.01146</v>
      </c>
      <c r="BU91" s="14">
        <v>25.736280000000001</v>
      </c>
    </row>
    <row r="92" spans="1:73" x14ac:dyDescent="0.3">
      <c r="A92" t="s">
        <v>72</v>
      </c>
      <c r="B92" s="48"/>
      <c r="C92">
        <v>40.4</v>
      </c>
      <c r="D92">
        <v>319.88</v>
      </c>
      <c r="E92">
        <v>1</v>
      </c>
      <c r="F92">
        <v>3</v>
      </c>
      <c r="G92">
        <v>2</v>
      </c>
      <c r="H92">
        <v>6.266037138802122E-3</v>
      </c>
      <c r="I92">
        <v>0.5</v>
      </c>
      <c r="J92">
        <v>28.16</v>
      </c>
      <c r="K92">
        <v>38.08</v>
      </c>
      <c r="L92">
        <v>96.42</v>
      </c>
      <c r="M92">
        <v>48</v>
      </c>
      <c r="N92">
        <v>22</v>
      </c>
      <c r="O92">
        <v>1</v>
      </c>
      <c r="P92">
        <v>8</v>
      </c>
      <c r="Q92">
        <v>2</v>
      </c>
      <c r="R92">
        <v>2</v>
      </c>
      <c r="S92">
        <v>1</v>
      </c>
      <c r="T92">
        <v>10.92</v>
      </c>
      <c r="U92">
        <v>8.4</v>
      </c>
      <c r="V92">
        <v>0.28999999999999998</v>
      </c>
      <c r="W92">
        <v>4.63</v>
      </c>
      <c r="X92">
        <v>3.9340000000000002</v>
      </c>
      <c r="Y92">
        <v>9.4450000000000003</v>
      </c>
      <c r="Z92" s="16">
        <v>309</v>
      </c>
      <c r="AA92" s="16">
        <v>2</v>
      </c>
      <c r="AB92">
        <v>1.7500000000000002E-2</v>
      </c>
      <c r="AC92">
        <v>-4.3</v>
      </c>
      <c r="AD92">
        <v>312.58</v>
      </c>
      <c r="AE92">
        <v>528.42999999999995</v>
      </c>
      <c r="AF92">
        <v>597.79999999999995</v>
      </c>
      <c r="AG92">
        <v>28.16</v>
      </c>
      <c r="AH92">
        <v>67.319999999999993</v>
      </c>
      <c r="AI92">
        <v>85.87</v>
      </c>
      <c r="AJ92">
        <v>5.67</v>
      </c>
      <c r="AK92">
        <v>6.47</v>
      </c>
      <c r="AL92">
        <v>27.63</v>
      </c>
      <c r="AM92">
        <v>9.5685000000000002</v>
      </c>
      <c r="AN92">
        <v>11.7</v>
      </c>
      <c r="AO92">
        <v>10.4</v>
      </c>
      <c r="AP92">
        <v>21.7</v>
      </c>
      <c r="AQ92">
        <v>0</v>
      </c>
      <c r="AR92">
        <v>11.7</v>
      </c>
      <c r="AS92">
        <v>3.3333333333333335E-3</v>
      </c>
      <c r="AT92">
        <v>7.2333333333333329E-3</v>
      </c>
      <c r="AU92">
        <v>0</v>
      </c>
      <c r="AV92">
        <v>3.8999999999999998E-3</v>
      </c>
      <c r="AW92">
        <v>30.3</v>
      </c>
      <c r="AX92">
        <v>1224.1199999999999</v>
      </c>
      <c r="AY92">
        <v>20.8</v>
      </c>
      <c r="AZ92">
        <f t="shared" si="2"/>
        <v>43.4</v>
      </c>
      <c r="BA92">
        <f t="shared" si="3"/>
        <v>0</v>
      </c>
      <c r="BB92" s="9">
        <v>25.28</v>
      </c>
      <c r="BC92" s="10">
        <v>24.733000000000001</v>
      </c>
      <c r="BD92" s="10">
        <v>-19.451000000000001</v>
      </c>
      <c r="BE92" s="10">
        <v>370.04399999999998</v>
      </c>
      <c r="BF92" s="11">
        <v>-1.7682727272727273E-3</v>
      </c>
      <c r="BG92" s="11">
        <v>-2.4313749999999999E-3</v>
      </c>
      <c r="BH92" s="12">
        <v>2.2484545454545457E-3</v>
      </c>
      <c r="BI92" s="12">
        <v>8.2443333333333327E-3</v>
      </c>
      <c r="BJ92">
        <v>11000</v>
      </c>
      <c r="BK92">
        <v>3000</v>
      </c>
      <c r="BL92">
        <v>8000</v>
      </c>
      <c r="BM92">
        <v>2.6666666666666665</v>
      </c>
      <c r="BN92">
        <v>3</v>
      </c>
      <c r="BO92">
        <v>-5</v>
      </c>
      <c r="BP92">
        <v>2</v>
      </c>
      <c r="BQ92">
        <v>43.3</v>
      </c>
      <c r="BR92">
        <v>0</v>
      </c>
      <c r="BT92">
        <v>47.38926</v>
      </c>
      <c r="BU92" s="14">
        <v>29.14284</v>
      </c>
    </row>
    <row r="93" spans="1:73" x14ac:dyDescent="0.3">
      <c r="A93" t="s">
        <v>73</v>
      </c>
      <c r="B93" s="48"/>
      <c r="C93">
        <v>40.4</v>
      </c>
      <c r="D93">
        <v>319.88</v>
      </c>
      <c r="E93">
        <v>1</v>
      </c>
      <c r="F93">
        <v>3</v>
      </c>
      <c r="G93">
        <v>2</v>
      </c>
      <c r="H93">
        <v>6.266037138802122E-3</v>
      </c>
      <c r="I93">
        <v>0.5</v>
      </c>
      <c r="J93">
        <v>28.16</v>
      </c>
      <c r="K93">
        <v>38.08</v>
      </c>
      <c r="L93">
        <v>96.42</v>
      </c>
      <c r="M93">
        <v>48</v>
      </c>
      <c r="N93">
        <v>22</v>
      </c>
      <c r="O93">
        <v>1</v>
      </c>
      <c r="P93">
        <v>8</v>
      </c>
      <c r="Q93">
        <v>2</v>
      </c>
      <c r="R93">
        <v>2</v>
      </c>
      <c r="S93">
        <v>1</v>
      </c>
      <c r="T93">
        <v>10.92</v>
      </c>
      <c r="U93">
        <v>8.4</v>
      </c>
      <c r="V93">
        <v>0.28999999999999998</v>
      </c>
      <c r="W93">
        <v>4.63</v>
      </c>
      <c r="X93">
        <v>3.9340000000000002</v>
      </c>
      <c r="Y93">
        <v>9.4450000000000003</v>
      </c>
      <c r="Z93" s="16">
        <v>309</v>
      </c>
      <c r="AA93" s="16">
        <v>2</v>
      </c>
      <c r="AB93">
        <v>1.7500000000000002E-2</v>
      </c>
      <c r="AC93">
        <v>-4.3</v>
      </c>
      <c r="AD93">
        <v>312.58</v>
      </c>
      <c r="AE93">
        <v>528.42999999999995</v>
      </c>
      <c r="AF93">
        <v>597.79999999999995</v>
      </c>
      <c r="AG93">
        <v>28.16</v>
      </c>
      <c r="AH93">
        <v>67.319999999999993</v>
      </c>
      <c r="AI93">
        <v>85.87</v>
      </c>
      <c r="AJ93">
        <v>5.67</v>
      </c>
      <c r="AK93">
        <v>6.47</v>
      </c>
      <c r="AL93">
        <v>27.63</v>
      </c>
      <c r="AM93">
        <v>9.5685000000000002</v>
      </c>
      <c r="AN93">
        <v>10</v>
      </c>
      <c r="AO93">
        <v>14.6</v>
      </c>
      <c r="AP93">
        <v>23.3</v>
      </c>
      <c r="AQ93">
        <v>0</v>
      </c>
      <c r="AR93">
        <v>10</v>
      </c>
      <c r="AS93">
        <v>4.4333333333333334E-3</v>
      </c>
      <c r="AT93">
        <v>7.7666666666666665E-3</v>
      </c>
      <c r="AU93">
        <v>0</v>
      </c>
      <c r="AV93">
        <v>3.3333333333333335E-3</v>
      </c>
      <c r="AW93">
        <v>26</v>
      </c>
      <c r="AX93">
        <v>1050.3999999999999</v>
      </c>
      <c r="AY93">
        <v>29.2</v>
      </c>
      <c r="AZ93">
        <f t="shared" si="2"/>
        <v>46.6</v>
      </c>
      <c r="BA93">
        <f t="shared" si="3"/>
        <v>0</v>
      </c>
      <c r="BB93" s="9">
        <v>26.986666666666668</v>
      </c>
      <c r="BC93" s="10">
        <v>19.760000000000002</v>
      </c>
      <c r="BD93" s="10">
        <v>-19.451000000000001</v>
      </c>
      <c r="BE93" s="10">
        <v>370.04399999999998</v>
      </c>
      <c r="BF93" s="11">
        <v>-1.7682727272727273E-3</v>
      </c>
      <c r="BG93" s="11">
        <v>-2.4313749999999999E-3</v>
      </c>
      <c r="BH93" s="12">
        <v>1.7963636363636365E-3</v>
      </c>
      <c r="BI93" s="12">
        <v>6.5866666666666669E-3</v>
      </c>
      <c r="BJ93">
        <v>11000</v>
      </c>
      <c r="BK93">
        <v>3000</v>
      </c>
      <c r="BL93">
        <v>8000</v>
      </c>
      <c r="BM93">
        <v>2.6666666666666665</v>
      </c>
      <c r="BN93">
        <v>3</v>
      </c>
      <c r="BO93">
        <v>-5</v>
      </c>
      <c r="BP93">
        <v>2</v>
      </c>
      <c r="BQ93">
        <v>46.6</v>
      </c>
      <c r="BR93">
        <v>0</v>
      </c>
      <c r="BT93">
        <v>49.745840000000001</v>
      </c>
      <c r="BU93" s="14">
        <v>30.542280000000002</v>
      </c>
    </row>
    <row r="94" spans="1:73" x14ac:dyDescent="0.3">
      <c r="A94" t="s">
        <v>74</v>
      </c>
      <c r="B94" s="48"/>
      <c r="C94">
        <v>40.4</v>
      </c>
      <c r="D94">
        <v>319.88</v>
      </c>
      <c r="E94">
        <v>1</v>
      </c>
      <c r="F94">
        <v>3</v>
      </c>
      <c r="G94">
        <v>2</v>
      </c>
      <c r="H94">
        <v>6.266037138802122E-3</v>
      </c>
      <c r="I94">
        <v>0.5</v>
      </c>
      <c r="J94">
        <v>28.16</v>
      </c>
      <c r="K94">
        <v>38.08</v>
      </c>
      <c r="L94">
        <v>96.42</v>
      </c>
      <c r="M94">
        <v>48</v>
      </c>
      <c r="N94">
        <v>22</v>
      </c>
      <c r="O94">
        <v>1</v>
      </c>
      <c r="P94">
        <v>8</v>
      </c>
      <c r="Q94">
        <v>2</v>
      </c>
      <c r="R94">
        <v>2</v>
      </c>
      <c r="S94">
        <v>1</v>
      </c>
      <c r="T94">
        <v>10.92</v>
      </c>
      <c r="U94">
        <v>8.4</v>
      </c>
      <c r="V94">
        <v>0.28999999999999998</v>
      </c>
      <c r="W94">
        <v>4.63</v>
      </c>
      <c r="X94">
        <v>3.9340000000000002</v>
      </c>
      <c r="Y94">
        <v>9.4450000000000003</v>
      </c>
      <c r="Z94" s="16">
        <v>309</v>
      </c>
      <c r="AA94" s="16">
        <v>2</v>
      </c>
      <c r="AB94">
        <v>1.7500000000000002E-2</v>
      </c>
      <c r="AC94">
        <v>-4.3</v>
      </c>
      <c r="AD94">
        <v>312.58</v>
      </c>
      <c r="AE94">
        <v>528.42999999999995</v>
      </c>
      <c r="AF94">
        <v>597.79999999999995</v>
      </c>
      <c r="AG94">
        <v>28.16</v>
      </c>
      <c r="AH94">
        <v>67.319999999999993</v>
      </c>
      <c r="AI94">
        <v>85.87</v>
      </c>
      <c r="AJ94">
        <v>5.67</v>
      </c>
      <c r="AK94">
        <v>6.47</v>
      </c>
      <c r="AL94">
        <v>27.63</v>
      </c>
      <c r="AM94">
        <v>9.5685000000000002</v>
      </c>
      <c r="AN94">
        <v>8.3000000000000007</v>
      </c>
      <c r="AO94">
        <v>17.7</v>
      </c>
      <c r="AP94">
        <v>25</v>
      </c>
      <c r="AQ94">
        <v>0</v>
      </c>
      <c r="AR94">
        <v>8.3000000000000007</v>
      </c>
      <c r="AS94">
        <v>5.5666666666666668E-3</v>
      </c>
      <c r="AT94">
        <v>8.3333333333333332E-3</v>
      </c>
      <c r="AU94">
        <v>0</v>
      </c>
      <c r="AV94">
        <v>2.7666666666666668E-3</v>
      </c>
      <c r="AW94">
        <v>21.7</v>
      </c>
      <c r="AX94">
        <v>876.68</v>
      </c>
      <c r="AY94">
        <v>35.4</v>
      </c>
      <c r="AZ94">
        <f t="shared" si="2"/>
        <v>50</v>
      </c>
      <c r="BA94">
        <f t="shared" si="3"/>
        <v>0</v>
      </c>
      <c r="BB94" s="9">
        <v>28.8</v>
      </c>
      <c r="BC94" s="10">
        <v>14.548999999999999</v>
      </c>
      <c r="BD94" s="10">
        <v>-19.451000000000001</v>
      </c>
      <c r="BE94" s="10">
        <v>370.04399999999998</v>
      </c>
      <c r="BF94" s="11">
        <v>-1.7682727272727273E-3</v>
      </c>
      <c r="BG94" s="11">
        <v>-2.4313749999999999E-3</v>
      </c>
      <c r="BH94" s="12">
        <v>1.3226363636363635E-3</v>
      </c>
      <c r="BI94" s="12">
        <v>4.8496666666666662E-3</v>
      </c>
      <c r="BJ94">
        <v>11000</v>
      </c>
      <c r="BK94">
        <v>3000</v>
      </c>
      <c r="BL94">
        <v>8000</v>
      </c>
      <c r="BM94">
        <v>2.6666666666666665</v>
      </c>
      <c r="BN94">
        <v>3</v>
      </c>
      <c r="BO94">
        <v>-5</v>
      </c>
      <c r="BP94">
        <v>2</v>
      </c>
      <c r="BQ94">
        <v>50</v>
      </c>
      <c r="BR94">
        <v>0</v>
      </c>
      <c r="BT94">
        <v>54.25902</v>
      </c>
      <c r="BU94" s="14">
        <v>35.050249999999998</v>
      </c>
    </row>
    <row r="95" spans="1:73" x14ac:dyDescent="0.3">
      <c r="A95" t="s">
        <v>75</v>
      </c>
      <c r="B95" s="48"/>
      <c r="C95">
        <v>40.4</v>
      </c>
      <c r="D95">
        <v>319.88</v>
      </c>
      <c r="E95">
        <v>1</v>
      </c>
      <c r="F95">
        <v>3</v>
      </c>
      <c r="G95">
        <v>2</v>
      </c>
      <c r="H95">
        <v>6.266037138802122E-3</v>
      </c>
      <c r="I95">
        <v>0.5</v>
      </c>
      <c r="J95">
        <v>28.16</v>
      </c>
      <c r="K95">
        <v>38.08</v>
      </c>
      <c r="L95">
        <v>96.42</v>
      </c>
      <c r="M95">
        <v>48</v>
      </c>
      <c r="N95">
        <v>22</v>
      </c>
      <c r="O95">
        <v>1</v>
      </c>
      <c r="P95">
        <v>8</v>
      </c>
      <c r="Q95">
        <v>2</v>
      </c>
      <c r="R95">
        <v>2</v>
      </c>
      <c r="S95">
        <v>1</v>
      </c>
      <c r="T95">
        <v>10.92</v>
      </c>
      <c r="U95">
        <v>8.4</v>
      </c>
      <c r="V95">
        <v>0.28999999999999998</v>
      </c>
      <c r="W95">
        <v>4.63</v>
      </c>
      <c r="X95">
        <v>3.9340000000000002</v>
      </c>
      <c r="Y95">
        <v>9.4450000000000003</v>
      </c>
      <c r="Z95" s="16">
        <v>309</v>
      </c>
      <c r="AA95" s="16">
        <v>2</v>
      </c>
      <c r="AB95">
        <v>1.7500000000000002E-2</v>
      </c>
      <c r="AC95">
        <v>-4.3</v>
      </c>
      <c r="AD95">
        <v>312.58</v>
      </c>
      <c r="AE95">
        <v>528.42999999999995</v>
      </c>
      <c r="AF95">
        <v>597.79999999999995</v>
      </c>
      <c r="AG95">
        <v>28.16</v>
      </c>
      <c r="AH95">
        <v>67.319999999999993</v>
      </c>
      <c r="AI95">
        <v>85.87</v>
      </c>
      <c r="AJ95">
        <v>5.67</v>
      </c>
      <c r="AK95">
        <v>6.47</v>
      </c>
      <c r="AL95">
        <v>27.63</v>
      </c>
      <c r="AM95">
        <v>9.5685000000000002</v>
      </c>
      <c r="AN95">
        <v>6.7</v>
      </c>
      <c r="AO95">
        <v>19</v>
      </c>
      <c r="AP95">
        <v>26.7</v>
      </c>
      <c r="AQ95">
        <v>0</v>
      </c>
      <c r="AR95">
        <v>6.7</v>
      </c>
      <c r="AS95">
        <v>6.6666666666666671E-3</v>
      </c>
      <c r="AT95">
        <v>8.8999999999999999E-3</v>
      </c>
      <c r="AU95">
        <v>0</v>
      </c>
      <c r="AV95">
        <v>2.2333333333333333E-3</v>
      </c>
      <c r="AW95">
        <v>17.3</v>
      </c>
      <c r="AX95">
        <v>698.92</v>
      </c>
      <c r="AY95">
        <v>38</v>
      </c>
      <c r="AZ95">
        <f t="shared" si="2"/>
        <v>53.4</v>
      </c>
      <c r="BA95">
        <f t="shared" si="3"/>
        <v>0</v>
      </c>
      <c r="BB95" s="9">
        <v>30.613333333333333</v>
      </c>
      <c r="BC95" s="10">
        <v>11.375</v>
      </c>
      <c r="BD95" s="10">
        <v>-19.451000000000001</v>
      </c>
      <c r="BE95" s="10">
        <v>370.04399999999998</v>
      </c>
      <c r="BF95" s="11">
        <v>-1.7682727272727273E-3</v>
      </c>
      <c r="BG95" s="11">
        <v>-2.4313749999999999E-3</v>
      </c>
      <c r="BH95" s="12">
        <v>1.034090909090909E-3</v>
      </c>
      <c r="BI95" s="12">
        <v>3.7916666666666667E-3</v>
      </c>
      <c r="BJ95">
        <v>11000</v>
      </c>
      <c r="BK95">
        <v>3000</v>
      </c>
      <c r="BL95">
        <v>8000</v>
      </c>
      <c r="BM95">
        <v>2.6666666666666665</v>
      </c>
      <c r="BN95">
        <v>3</v>
      </c>
      <c r="BO95">
        <v>-5</v>
      </c>
      <c r="BP95">
        <v>2</v>
      </c>
      <c r="BQ95">
        <v>53.4</v>
      </c>
      <c r="BR95">
        <v>0</v>
      </c>
      <c r="BT95">
        <v>57.876980000000003</v>
      </c>
      <c r="BU95" s="14">
        <v>36.875329999999998</v>
      </c>
    </row>
    <row r="96" spans="1:73" x14ac:dyDescent="0.3">
      <c r="A96" t="s">
        <v>76</v>
      </c>
      <c r="B96" s="48"/>
      <c r="C96">
        <v>40.4</v>
      </c>
      <c r="D96">
        <v>319.88</v>
      </c>
      <c r="E96">
        <v>1</v>
      </c>
      <c r="F96">
        <v>3</v>
      </c>
      <c r="G96">
        <v>2</v>
      </c>
      <c r="H96">
        <v>6.266037138802122E-3</v>
      </c>
      <c r="I96">
        <v>0.5</v>
      </c>
      <c r="J96">
        <v>28.16</v>
      </c>
      <c r="K96">
        <v>38.08</v>
      </c>
      <c r="L96">
        <v>96.42</v>
      </c>
      <c r="M96">
        <v>48</v>
      </c>
      <c r="N96">
        <v>22</v>
      </c>
      <c r="O96">
        <v>1</v>
      </c>
      <c r="P96">
        <v>8</v>
      </c>
      <c r="Q96">
        <v>2</v>
      </c>
      <c r="R96">
        <v>2</v>
      </c>
      <c r="S96">
        <v>1</v>
      </c>
      <c r="T96">
        <v>10.92</v>
      </c>
      <c r="U96">
        <v>8.4</v>
      </c>
      <c r="V96">
        <v>0.28999999999999998</v>
      </c>
      <c r="W96">
        <v>4.63</v>
      </c>
      <c r="X96">
        <v>3.9340000000000002</v>
      </c>
      <c r="Y96">
        <v>9.4450000000000003</v>
      </c>
      <c r="Z96" s="16">
        <v>309</v>
      </c>
      <c r="AA96" s="16">
        <v>2</v>
      </c>
      <c r="AB96">
        <v>1.7500000000000002E-2</v>
      </c>
      <c r="AC96">
        <v>-4.3</v>
      </c>
      <c r="AD96">
        <v>312.58</v>
      </c>
      <c r="AE96">
        <v>528.42999999999995</v>
      </c>
      <c r="AF96">
        <v>597.79999999999995</v>
      </c>
      <c r="AG96">
        <v>28.16</v>
      </c>
      <c r="AH96">
        <v>67.319999999999993</v>
      </c>
      <c r="AI96">
        <v>85.87</v>
      </c>
      <c r="AJ96">
        <v>5.67</v>
      </c>
      <c r="AK96">
        <v>6.47</v>
      </c>
      <c r="AL96">
        <v>27.63</v>
      </c>
      <c r="AM96">
        <v>9.5685000000000002</v>
      </c>
      <c r="AN96">
        <v>5</v>
      </c>
      <c r="AO96">
        <v>20.399999999999999</v>
      </c>
      <c r="AP96">
        <v>28.3</v>
      </c>
      <c r="AQ96">
        <v>0</v>
      </c>
      <c r="AR96">
        <v>5</v>
      </c>
      <c r="AS96">
        <v>7.7666666666666665E-3</v>
      </c>
      <c r="AT96">
        <v>9.4333333333333335E-3</v>
      </c>
      <c r="AU96">
        <v>0</v>
      </c>
      <c r="AV96">
        <v>1.6666666666666668E-3</v>
      </c>
      <c r="AW96">
        <v>13</v>
      </c>
      <c r="AX96">
        <v>525.19999999999993</v>
      </c>
      <c r="AY96">
        <v>40.799999999999997</v>
      </c>
      <c r="AZ96">
        <f t="shared" si="2"/>
        <v>56.6</v>
      </c>
      <c r="BA96">
        <f t="shared" si="3"/>
        <v>0</v>
      </c>
      <c r="BB96" s="9">
        <v>32.32</v>
      </c>
      <c r="BC96" s="10">
        <v>6.4020000000000001</v>
      </c>
      <c r="BD96" s="10">
        <v>-19.451000000000001</v>
      </c>
      <c r="BE96" s="10">
        <v>370.04399999999998</v>
      </c>
      <c r="BF96" s="11">
        <v>-1.7682727272727273E-3</v>
      </c>
      <c r="BG96" s="11">
        <v>-2.4313749999999999E-3</v>
      </c>
      <c r="BH96" s="12">
        <v>5.8200000000000005E-4</v>
      </c>
      <c r="BI96" s="12">
        <v>2.134E-3</v>
      </c>
      <c r="BJ96">
        <v>11000</v>
      </c>
      <c r="BK96">
        <v>3000</v>
      </c>
      <c r="BL96">
        <v>8000</v>
      </c>
      <c r="BM96">
        <v>2.6666666666666665</v>
      </c>
      <c r="BN96">
        <v>3</v>
      </c>
      <c r="BO96">
        <v>-5</v>
      </c>
      <c r="BP96">
        <v>2</v>
      </c>
      <c r="BQ96">
        <v>56.6</v>
      </c>
      <c r="BR96">
        <v>0</v>
      </c>
      <c r="BT96">
        <v>48.610810000000001</v>
      </c>
      <c r="BU96" s="14">
        <v>28.91621</v>
      </c>
    </row>
    <row r="97" spans="1:73" x14ac:dyDescent="0.3">
      <c r="A97" t="s">
        <v>77</v>
      </c>
      <c r="B97" s="48"/>
      <c r="C97">
        <v>40.4</v>
      </c>
      <c r="D97">
        <v>319.88</v>
      </c>
      <c r="E97">
        <v>1</v>
      </c>
      <c r="F97">
        <v>3</v>
      </c>
      <c r="G97">
        <v>2</v>
      </c>
      <c r="H97">
        <v>6.266037138802122E-3</v>
      </c>
      <c r="I97">
        <v>0.5</v>
      </c>
      <c r="J97">
        <v>28.16</v>
      </c>
      <c r="K97">
        <v>38.08</v>
      </c>
      <c r="L97">
        <v>96.42</v>
      </c>
      <c r="M97">
        <v>48</v>
      </c>
      <c r="N97">
        <v>22</v>
      </c>
      <c r="O97">
        <v>1</v>
      </c>
      <c r="P97">
        <v>8</v>
      </c>
      <c r="Q97">
        <v>2</v>
      </c>
      <c r="R97">
        <v>2</v>
      </c>
      <c r="S97">
        <v>1</v>
      </c>
      <c r="T97">
        <v>10.92</v>
      </c>
      <c r="U97">
        <v>8.4</v>
      </c>
      <c r="V97">
        <v>0.28999999999999998</v>
      </c>
      <c r="W97">
        <v>4.63</v>
      </c>
      <c r="X97">
        <v>3.9340000000000002</v>
      </c>
      <c r="Y97">
        <v>9.4450000000000003</v>
      </c>
      <c r="Z97" s="16">
        <v>309</v>
      </c>
      <c r="AA97" s="16">
        <v>2</v>
      </c>
      <c r="AB97">
        <v>1.7500000000000002E-2</v>
      </c>
      <c r="AC97">
        <v>-4.3</v>
      </c>
      <c r="AD97">
        <v>312.58</v>
      </c>
      <c r="AE97">
        <v>528.42999999999995</v>
      </c>
      <c r="AF97">
        <v>597.79999999999995</v>
      </c>
      <c r="AG97">
        <v>28.16</v>
      </c>
      <c r="AH97">
        <v>67.319999999999993</v>
      </c>
      <c r="AI97">
        <v>85.87</v>
      </c>
      <c r="AJ97">
        <v>5.67</v>
      </c>
      <c r="AK97">
        <v>6.47</v>
      </c>
      <c r="AL97">
        <v>27.63</v>
      </c>
      <c r="AM97">
        <v>9.5685000000000002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f t="shared" si="2"/>
        <v>0</v>
      </c>
      <c r="BA97">
        <f t="shared" si="3"/>
        <v>0</v>
      </c>
      <c r="BB97" s="9">
        <v>44.8</v>
      </c>
      <c r="BC97" s="10">
        <v>36.982999999999997</v>
      </c>
      <c r="BD97" s="10">
        <v>-19.451000000000001</v>
      </c>
      <c r="BE97" s="10">
        <v>370.04399999999998</v>
      </c>
      <c r="BF97" s="11">
        <v>-1.7682727272727273E-3</v>
      </c>
      <c r="BG97" s="11">
        <v>-2.4313749999999999E-3</v>
      </c>
      <c r="BH97" s="12">
        <v>3.3620909090909088E-3</v>
      </c>
      <c r="BI97" s="12">
        <v>1.2327666666666666E-2</v>
      </c>
      <c r="BJ97">
        <v>11000</v>
      </c>
      <c r="BK97">
        <v>3000</v>
      </c>
      <c r="BL97">
        <v>8000</v>
      </c>
      <c r="BM97">
        <v>2.6666666666666665</v>
      </c>
      <c r="BN97">
        <v>3</v>
      </c>
      <c r="BO97">
        <v>-45</v>
      </c>
      <c r="BP97">
        <v>2</v>
      </c>
      <c r="BQ97">
        <v>79.7</v>
      </c>
      <c r="BR97">
        <v>0</v>
      </c>
      <c r="BT97" s="14">
        <v>18.048819999999999</v>
      </c>
      <c r="BU97" s="14">
        <v>19.461379999999998</v>
      </c>
    </row>
    <row r="98" spans="1:73" x14ac:dyDescent="0.3">
      <c r="A98" s="17" t="s">
        <v>78</v>
      </c>
      <c r="B98" s="48"/>
      <c r="C98" s="17">
        <v>40.4</v>
      </c>
      <c r="D98" s="17">
        <v>319.88</v>
      </c>
      <c r="E98" s="17">
        <v>1</v>
      </c>
      <c r="F98" s="17">
        <v>3</v>
      </c>
      <c r="G98" s="17">
        <v>2</v>
      </c>
      <c r="H98" s="17">
        <v>6.266037138802122E-3</v>
      </c>
      <c r="I98" s="17">
        <v>0.5</v>
      </c>
      <c r="J98" s="17">
        <v>28.16</v>
      </c>
      <c r="K98" s="17">
        <v>38.08</v>
      </c>
      <c r="L98" s="17">
        <v>96.42</v>
      </c>
      <c r="M98" s="17">
        <v>48</v>
      </c>
      <c r="N98" s="17">
        <v>22</v>
      </c>
      <c r="O98" s="17">
        <v>1</v>
      </c>
      <c r="P98" s="17">
        <v>8</v>
      </c>
      <c r="Q98" s="17">
        <v>2</v>
      </c>
      <c r="R98" s="17">
        <v>2</v>
      </c>
      <c r="S98" s="17">
        <v>1</v>
      </c>
      <c r="T98" s="17">
        <v>10.92</v>
      </c>
      <c r="U98" s="17">
        <v>8.4</v>
      </c>
      <c r="V98" s="17">
        <v>0.28999999999999998</v>
      </c>
      <c r="W98" s="17">
        <v>4.63</v>
      </c>
      <c r="X98" s="17">
        <v>3.9340000000000002</v>
      </c>
      <c r="Y98" s="17">
        <v>9.4450000000000003</v>
      </c>
      <c r="Z98" s="18">
        <v>309</v>
      </c>
      <c r="AA98" s="18">
        <v>2</v>
      </c>
      <c r="AB98" s="17">
        <v>1.7500000000000002E-2</v>
      </c>
      <c r="AC98" s="17">
        <v>-4.3</v>
      </c>
      <c r="AD98" s="17">
        <v>312.58</v>
      </c>
      <c r="AE98" s="17">
        <v>528.42999999999995</v>
      </c>
      <c r="AF98" s="17">
        <v>597.79999999999995</v>
      </c>
      <c r="AG98" s="17">
        <v>28.16</v>
      </c>
      <c r="AH98" s="17">
        <v>67.319999999999993</v>
      </c>
      <c r="AI98" s="17">
        <v>85.87</v>
      </c>
      <c r="AJ98" s="17">
        <v>5.67</v>
      </c>
      <c r="AK98" s="17">
        <v>6.47</v>
      </c>
      <c r="AL98" s="17">
        <v>27.63</v>
      </c>
      <c r="AM98" s="17">
        <v>9.5685000000000002</v>
      </c>
      <c r="AN98" s="17">
        <v>0</v>
      </c>
      <c r="AO98" s="17">
        <v>0</v>
      </c>
      <c r="AP98" s="17">
        <v>28</v>
      </c>
      <c r="AQ98" s="17">
        <v>0</v>
      </c>
      <c r="AR98" s="17">
        <v>28</v>
      </c>
      <c r="AS98" s="17">
        <v>0</v>
      </c>
      <c r="AT98" s="17">
        <v>2.8E-3</v>
      </c>
      <c r="AU98" s="17">
        <v>0</v>
      </c>
      <c r="AV98" s="17">
        <v>1.4E-2</v>
      </c>
      <c r="AW98" s="17">
        <v>0</v>
      </c>
      <c r="AX98" s="17">
        <v>0</v>
      </c>
      <c r="AY98" s="17">
        <v>0</v>
      </c>
      <c r="AZ98" s="17">
        <f t="shared" si="2"/>
        <v>56</v>
      </c>
      <c r="BA98" s="17">
        <f t="shared" si="3"/>
        <v>0</v>
      </c>
      <c r="BB98" s="17">
        <v>0</v>
      </c>
      <c r="BC98" s="19">
        <v>5.67</v>
      </c>
      <c r="BD98" s="19">
        <v>-1.5977000000000001</v>
      </c>
      <c r="BE98" s="19">
        <v>21.306999999999999</v>
      </c>
      <c r="BF98" s="20">
        <v>-1.0651333333333334E-4</v>
      </c>
      <c r="BG98" s="20">
        <v>-3.1954000000000005E-4</v>
      </c>
      <c r="BH98" s="21">
        <v>3.7799999999999997E-4</v>
      </c>
      <c r="BI98" s="21">
        <v>5.6700000000000001E-4</v>
      </c>
      <c r="BJ98" s="17">
        <v>15000</v>
      </c>
      <c r="BK98" s="17">
        <v>10000</v>
      </c>
      <c r="BL98" s="17">
        <v>5000</v>
      </c>
      <c r="BM98" s="17">
        <v>0.5</v>
      </c>
      <c r="BN98" s="17">
        <v>2</v>
      </c>
      <c r="BO98" s="17">
        <v>47</v>
      </c>
      <c r="BP98" s="17">
        <v>6.5</v>
      </c>
      <c r="BQ98" s="17">
        <v>79.099999999999994</v>
      </c>
      <c r="BR98" s="17">
        <v>-1</v>
      </c>
      <c r="BS98" s="17"/>
      <c r="BT98" s="22">
        <v>90.240949999999998</v>
      </c>
      <c r="BU98" s="22">
        <v>49.164279999999998</v>
      </c>
    </row>
    <row r="99" spans="1:73" x14ac:dyDescent="0.3">
      <c r="A99" s="17" t="s">
        <v>79</v>
      </c>
      <c r="B99" s="48"/>
      <c r="C99" s="17">
        <v>40.4</v>
      </c>
      <c r="D99" s="17">
        <v>319.88</v>
      </c>
      <c r="E99" s="17">
        <v>1</v>
      </c>
      <c r="F99" s="17">
        <v>3</v>
      </c>
      <c r="G99" s="17">
        <v>2</v>
      </c>
      <c r="H99" s="17">
        <v>6.266037138802122E-3</v>
      </c>
      <c r="I99" s="17">
        <v>0.5</v>
      </c>
      <c r="J99" s="17">
        <v>28.16</v>
      </c>
      <c r="K99" s="17">
        <v>38.08</v>
      </c>
      <c r="L99" s="17">
        <v>96.42</v>
      </c>
      <c r="M99" s="17">
        <v>48</v>
      </c>
      <c r="N99" s="17">
        <v>22</v>
      </c>
      <c r="O99" s="17">
        <v>1</v>
      </c>
      <c r="P99" s="17">
        <v>8</v>
      </c>
      <c r="Q99" s="17">
        <v>2</v>
      </c>
      <c r="R99" s="17">
        <v>2</v>
      </c>
      <c r="S99" s="17">
        <v>1</v>
      </c>
      <c r="T99" s="17">
        <v>10.92</v>
      </c>
      <c r="U99" s="17">
        <v>8.4</v>
      </c>
      <c r="V99" s="17">
        <v>0.28999999999999998</v>
      </c>
      <c r="W99" s="17">
        <v>4.63</v>
      </c>
      <c r="X99" s="17">
        <v>3.9340000000000002</v>
      </c>
      <c r="Y99" s="17">
        <v>9.4450000000000003</v>
      </c>
      <c r="Z99" s="18">
        <v>309</v>
      </c>
      <c r="AA99" s="18">
        <v>2</v>
      </c>
      <c r="AB99" s="17">
        <v>1.7500000000000002E-2</v>
      </c>
      <c r="AC99" s="17">
        <v>-4.3</v>
      </c>
      <c r="AD99" s="17">
        <v>312.58</v>
      </c>
      <c r="AE99" s="17">
        <v>528.42999999999995</v>
      </c>
      <c r="AF99" s="17">
        <v>597.79999999999995</v>
      </c>
      <c r="AG99" s="17">
        <v>28.16</v>
      </c>
      <c r="AH99" s="17">
        <v>67.319999999999993</v>
      </c>
      <c r="AI99" s="17">
        <v>85.87</v>
      </c>
      <c r="AJ99" s="17">
        <v>5.67</v>
      </c>
      <c r="AK99" s="17">
        <v>6.47</v>
      </c>
      <c r="AL99" s="17">
        <v>27.63</v>
      </c>
      <c r="AM99" s="17">
        <v>9.5685000000000002</v>
      </c>
      <c r="AN99" s="17">
        <v>0</v>
      </c>
      <c r="AO99" s="17">
        <v>0</v>
      </c>
      <c r="AP99" s="17">
        <v>154</v>
      </c>
      <c r="AQ99" s="17">
        <v>0</v>
      </c>
      <c r="AR99" s="17">
        <v>154</v>
      </c>
      <c r="AS99" s="17">
        <v>0</v>
      </c>
      <c r="AT99" s="17">
        <v>7.6999999999999999E-2</v>
      </c>
      <c r="AU99" s="17">
        <v>0</v>
      </c>
      <c r="AV99" s="17">
        <v>1.54E-2</v>
      </c>
      <c r="AW99" s="17">
        <v>0</v>
      </c>
      <c r="AX99" s="17">
        <v>0</v>
      </c>
      <c r="AY99" s="17">
        <v>0</v>
      </c>
      <c r="AZ99" s="17">
        <f t="shared" si="2"/>
        <v>308</v>
      </c>
      <c r="BA99" s="17">
        <f t="shared" si="3"/>
        <v>0</v>
      </c>
      <c r="BB99" s="17">
        <v>0</v>
      </c>
      <c r="BC99" s="19">
        <v>-25.074999999999999</v>
      </c>
      <c r="BD99" s="19">
        <v>-4.9156999999999993</v>
      </c>
      <c r="BE99" s="19">
        <v>53.896000000000001</v>
      </c>
      <c r="BF99" s="20">
        <v>-1.2289249999999999E-3</v>
      </c>
      <c r="BG99" s="20">
        <v>-2.4578499999999997E-3</v>
      </c>
      <c r="BH99" s="21">
        <v>-6.26875E-3</v>
      </c>
      <c r="BI99" s="21">
        <v>-1.25375E-2</v>
      </c>
      <c r="BJ99" s="17">
        <v>4000</v>
      </c>
      <c r="BK99" s="17">
        <v>2000</v>
      </c>
      <c r="BL99" s="17">
        <v>2000</v>
      </c>
      <c r="BM99" s="17">
        <v>1</v>
      </c>
      <c r="BN99" s="17">
        <v>2</v>
      </c>
      <c r="BO99" s="17">
        <v>55</v>
      </c>
      <c r="BP99" s="17">
        <v>6.5</v>
      </c>
      <c r="BQ99" s="17">
        <v>88.4</v>
      </c>
      <c r="BR99" s="17">
        <v>-1</v>
      </c>
      <c r="BS99" s="17"/>
      <c r="BT99" s="22">
        <v>88.389380000000003</v>
      </c>
      <c r="BU99" s="22">
        <v>47.503050000000002</v>
      </c>
    </row>
    <row r="100" spans="1:73" x14ac:dyDescent="0.3">
      <c r="A100" t="s">
        <v>80</v>
      </c>
      <c r="B100" s="48"/>
      <c r="C100">
        <v>40.4</v>
      </c>
      <c r="D100">
        <v>319.88</v>
      </c>
      <c r="E100">
        <v>1</v>
      </c>
      <c r="F100">
        <v>3</v>
      </c>
      <c r="G100">
        <v>2</v>
      </c>
      <c r="H100">
        <v>6.266037138802122E-3</v>
      </c>
      <c r="I100">
        <v>0.5</v>
      </c>
      <c r="J100">
        <v>28.16</v>
      </c>
      <c r="K100">
        <v>38.08</v>
      </c>
      <c r="L100">
        <v>96.42</v>
      </c>
      <c r="M100">
        <v>48</v>
      </c>
      <c r="N100">
        <v>22</v>
      </c>
      <c r="O100">
        <v>1</v>
      </c>
      <c r="P100">
        <v>8</v>
      </c>
      <c r="Q100">
        <v>2</v>
      </c>
      <c r="R100">
        <v>2</v>
      </c>
      <c r="S100">
        <v>1</v>
      </c>
      <c r="T100">
        <v>10.92</v>
      </c>
      <c r="U100">
        <v>8.4</v>
      </c>
      <c r="V100">
        <v>0.28999999999999998</v>
      </c>
      <c r="W100">
        <v>4.63</v>
      </c>
      <c r="X100">
        <v>3.9340000000000002</v>
      </c>
      <c r="Y100">
        <v>9.4450000000000003</v>
      </c>
      <c r="Z100" s="16">
        <v>309</v>
      </c>
      <c r="AA100" s="16">
        <v>2</v>
      </c>
      <c r="AB100">
        <v>1.7500000000000002E-2</v>
      </c>
      <c r="AC100">
        <v>-4.3</v>
      </c>
      <c r="AD100">
        <v>312.58</v>
      </c>
      <c r="AE100">
        <v>528.42999999999995</v>
      </c>
      <c r="AF100">
        <v>597.79999999999995</v>
      </c>
      <c r="AG100">
        <v>28.16</v>
      </c>
      <c r="AH100">
        <v>67.319999999999993</v>
      </c>
      <c r="AI100">
        <v>85.87</v>
      </c>
      <c r="AJ100">
        <v>5.67</v>
      </c>
      <c r="AK100">
        <v>6.47</v>
      </c>
      <c r="AL100">
        <v>27.63</v>
      </c>
      <c r="AM100">
        <v>9.5685000000000002</v>
      </c>
      <c r="AN100">
        <v>0</v>
      </c>
      <c r="AO100">
        <v>0</v>
      </c>
      <c r="AP100">
        <v>65</v>
      </c>
      <c r="AQ100">
        <v>0</v>
      </c>
      <c r="AR100">
        <v>65</v>
      </c>
      <c r="AS100">
        <v>0</v>
      </c>
      <c r="AT100">
        <v>1.6666666666666666E-2</v>
      </c>
      <c r="AU100">
        <v>0</v>
      </c>
      <c r="AV100">
        <v>1.7105263157894738E-2</v>
      </c>
      <c r="AW100">
        <v>0</v>
      </c>
      <c r="AX100">
        <v>0</v>
      </c>
      <c r="AY100">
        <v>0</v>
      </c>
      <c r="AZ100">
        <f t="shared" si="2"/>
        <v>130</v>
      </c>
      <c r="BA100">
        <f t="shared" si="3"/>
        <v>0</v>
      </c>
      <c r="BB100">
        <v>0</v>
      </c>
      <c r="BC100" s="10">
        <v>24.149000000000001</v>
      </c>
      <c r="BD100" s="10">
        <v>-8.8498999999999999</v>
      </c>
      <c r="BE100" s="10">
        <v>21.306999999999999</v>
      </c>
      <c r="BF100" s="11">
        <v>-7.0237301587301585E-4</v>
      </c>
      <c r="BG100" s="11">
        <v>-1.0172298850574712E-3</v>
      </c>
      <c r="BH100" s="12">
        <v>1.9165873015873016E-3</v>
      </c>
      <c r="BI100" s="12">
        <v>6.1920512820512821E-3</v>
      </c>
      <c r="BJ100">
        <v>12600</v>
      </c>
      <c r="BK100">
        <v>3900</v>
      </c>
      <c r="BL100">
        <v>8700</v>
      </c>
      <c r="BM100">
        <v>2.2307692307692308</v>
      </c>
      <c r="BN100">
        <v>3</v>
      </c>
      <c r="BO100">
        <v>-65</v>
      </c>
      <c r="BP100">
        <v>2.67</v>
      </c>
      <c r="BQ100">
        <v>74.099999999999994</v>
      </c>
      <c r="BR100">
        <v>0</v>
      </c>
      <c r="BT100" s="14">
        <v>16.88184</v>
      </c>
      <c r="BU100" s="14">
        <v>14.08905</v>
      </c>
    </row>
    <row r="101" spans="1:73" x14ac:dyDescent="0.3">
      <c r="A101" t="s">
        <v>88</v>
      </c>
      <c r="B101" s="23" t="s">
        <v>86</v>
      </c>
      <c r="C101">
        <v>26.5</v>
      </c>
      <c r="D101">
        <v>588.56200000000001</v>
      </c>
      <c r="E101">
        <v>3</v>
      </c>
      <c r="F101">
        <v>12</v>
      </c>
      <c r="G101">
        <v>9</v>
      </c>
      <c r="H101">
        <v>1.7001476748270353E-2</v>
      </c>
      <c r="I101">
        <v>0.55000000000000004</v>
      </c>
      <c r="J101">
        <v>160.83000000000001</v>
      </c>
      <c r="K101">
        <v>55.93</v>
      </c>
      <c r="L101">
        <v>139.02000000000001</v>
      </c>
      <c r="M101">
        <v>74</v>
      </c>
      <c r="N101">
        <v>42</v>
      </c>
      <c r="O101">
        <v>10</v>
      </c>
      <c r="P101">
        <v>5</v>
      </c>
      <c r="Q101">
        <v>7</v>
      </c>
      <c r="R101">
        <v>2</v>
      </c>
      <c r="S101">
        <v>4</v>
      </c>
      <c r="T101">
        <v>-3.7</v>
      </c>
      <c r="U101">
        <v>9.33</v>
      </c>
      <c r="V101">
        <v>1.1599999999999999</v>
      </c>
      <c r="W101">
        <v>0.6</v>
      </c>
      <c r="X101">
        <v>1.1599999999999999</v>
      </c>
      <c r="Y101">
        <v>14.791</v>
      </c>
      <c r="Z101" s="16">
        <v>969</v>
      </c>
      <c r="AA101" s="16">
        <v>0</v>
      </c>
      <c r="AB101">
        <v>0.08</v>
      </c>
      <c r="AC101">
        <v>-2.8</v>
      </c>
      <c r="AD101">
        <v>496.16</v>
      </c>
      <c r="AE101">
        <v>781.41</v>
      </c>
      <c r="AF101">
        <v>800.56</v>
      </c>
      <c r="AG101">
        <v>160.83000000000001</v>
      </c>
      <c r="AH101">
        <v>75.25</v>
      </c>
      <c r="AI101">
        <v>143.05000000000001</v>
      </c>
      <c r="AJ101">
        <v>6.19</v>
      </c>
      <c r="AK101">
        <v>10.23</v>
      </c>
      <c r="AL101">
        <v>160.83000000000001</v>
      </c>
      <c r="AM101">
        <v>14.0703</v>
      </c>
      <c r="AN101">
        <v>8.3000000000000007</v>
      </c>
      <c r="AO101">
        <v>0</v>
      </c>
      <c r="AP101">
        <v>17.100000000000001</v>
      </c>
      <c r="AQ101">
        <v>8.77</v>
      </c>
      <c r="AR101">
        <v>8.3000000000000007</v>
      </c>
      <c r="AS101">
        <v>0</v>
      </c>
      <c r="AT101">
        <f>AP101/3000</f>
        <v>5.7000000000000002E-3</v>
      </c>
      <c r="AU101">
        <f>AQ101/3000</f>
        <v>2.9233333333333333E-3</v>
      </c>
      <c r="AV101">
        <f>AR101/3000</f>
        <v>2.7666666666666668E-3</v>
      </c>
      <c r="AW101">
        <v>21.7</v>
      </c>
      <c r="AX101">
        <f>AW101*C101</f>
        <v>575.04999999999995</v>
      </c>
      <c r="AY101">
        <f>AO101*F101</f>
        <v>0</v>
      </c>
      <c r="AZ101">
        <f t="shared" si="2"/>
        <v>153.9</v>
      </c>
      <c r="BA101">
        <f t="shared" si="3"/>
        <v>26.31</v>
      </c>
      <c r="BB101" s="24">
        <v>28.8</v>
      </c>
      <c r="BC101" s="25">
        <v>23.021000000000001</v>
      </c>
      <c r="BD101" s="26">
        <v>-19.451000000000001</v>
      </c>
      <c r="BE101" s="26">
        <v>370.04399999999998</v>
      </c>
      <c r="BF101" s="11">
        <v>-1.7682727272727273E-3</v>
      </c>
      <c r="BG101" s="11">
        <v>-2.4313749999999999E-3</v>
      </c>
      <c r="BH101">
        <f>BC101/11000</f>
        <v>2.0928181818181818E-3</v>
      </c>
      <c r="BI101">
        <f>BC101/3000</f>
        <v>7.6736666666666672E-3</v>
      </c>
      <c r="BJ101">
        <v>11000</v>
      </c>
      <c r="BK101">
        <v>3000</v>
      </c>
      <c r="BL101">
        <v>8000</v>
      </c>
      <c r="BM101">
        <v>2.6666666666666665</v>
      </c>
      <c r="BN101">
        <v>3</v>
      </c>
      <c r="BO101">
        <v>-7.3</v>
      </c>
      <c r="BP101">
        <v>2</v>
      </c>
      <c r="BQ101">
        <v>34</v>
      </c>
      <c r="BR101">
        <v>0</v>
      </c>
      <c r="BT101" s="14">
        <v>87.298869999999994</v>
      </c>
      <c r="BU101" s="14">
        <v>45.905200000000001</v>
      </c>
    </row>
    <row r="102" spans="1:73" x14ac:dyDescent="0.3">
      <c r="A102" t="s">
        <v>88</v>
      </c>
      <c r="B102" s="23" t="s">
        <v>89</v>
      </c>
      <c r="C102">
        <v>17.600000000000001</v>
      </c>
      <c r="D102">
        <v>444.44</v>
      </c>
      <c r="E102">
        <v>6</v>
      </c>
      <c r="F102">
        <v>9</v>
      </c>
      <c r="G102">
        <v>3</v>
      </c>
      <c r="H102">
        <v>6.7500675006750069E-3</v>
      </c>
      <c r="I102">
        <v>0.41</v>
      </c>
      <c r="J102">
        <v>181.62</v>
      </c>
      <c r="K102">
        <v>43.14</v>
      </c>
      <c r="L102">
        <v>113.89</v>
      </c>
      <c r="M102">
        <v>56</v>
      </c>
      <c r="N102">
        <v>32</v>
      </c>
      <c r="O102">
        <v>6</v>
      </c>
      <c r="P102">
        <v>2</v>
      </c>
      <c r="Q102">
        <v>4</v>
      </c>
      <c r="R102">
        <v>1</v>
      </c>
      <c r="S102">
        <v>0</v>
      </c>
      <c r="T102">
        <v>8.64</v>
      </c>
      <c r="U102">
        <v>3.31</v>
      </c>
      <c r="V102">
        <v>-3.8</v>
      </c>
      <c r="W102">
        <v>0.63</v>
      </c>
      <c r="X102">
        <v>-3.371</v>
      </c>
      <c r="Y102">
        <v>23.065999999999999</v>
      </c>
      <c r="Z102" s="16">
        <v>956</v>
      </c>
      <c r="AA102" s="16">
        <v>0</v>
      </c>
      <c r="AB102">
        <v>0.63</v>
      </c>
      <c r="AC102">
        <v>-2.8</v>
      </c>
      <c r="AD102">
        <v>379.42</v>
      </c>
      <c r="AE102">
        <v>559.11</v>
      </c>
      <c r="AF102">
        <v>520.77</v>
      </c>
      <c r="AG102">
        <v>181.62</v>
      </c>
      <c r="AH102">
        <v>66.38</v>
      </c>
      <c r="AI102">
        <v>91.09</v>
      </c>
      <c r="AJ102">
        <v>5.27</v>
      </c>
      <c r="AK102">
        <v>7.24</v>
      </c>
      <c r="AL102">
        <v>181.62</v>
      </c>
      <c r="AM102">
        <v>11.288399999999999</v>
      </c>
      <c r="AN102">
        <v>8.3000000000000007</v>
      </c>
      <c r="AO102">
        <v>0</v>
      </c>
      <c r="AP102">
        <v>17.100000000000001</v>
      </c>
      <c r="AQ102">
        <v>8.77</v>
      </c>
      <c r="AR102">
        <v>8.3000000000000007</v>
      </c>
      <c r="AS102">
        <v>0</v>
      </c>
      <c r="AT102">
        <v>5.7000000000000002E-3</v>
      </c>
      <c r="AU102">
        <v>2.9233333333333333E-3</v>
      </c>
      <c r="AV102">
        <f t="shared" ref="AV102:AV104" si="4">AR102/3000</f>
        <v>2.7666666666666668E-3</v>
      </c>
      <c r="AW102">
        <v>21.7</v>
      </c>
      <c r="AX102">
        <f>AW102*C102</f>
        <v>381.92</v>
      </c>
      <c r="AY102">
        <f t="shared" ref="AY102:AY104" si="5">AO102*F102</f>
        <v>0</v>
      </c>
      <c r="AZ102">
        <f t="shared" si="2"/>
        <v>51.300000000000004</v>
      </c>
      <c r="BA102">
        <f t="shared" si="3"/>
        <v>52.62</v>
      </c>
      <c r="BB102">
        <v>28.8</v>
      </c>
      <c r="BC102" s="25">
        <v>23.021000000000001</v>
      </c>
      <c r="BD102" s="27">
        <v>-19.451000000000001</v>
      </c>
      <c r="BE102" s="27">
        <v>370.04399999999998</v>
      </c>
      <c r="BF102">
        <v>-1.7682727272727273E-3</v>
      </c>
      <c r="BG102">
        <v>-2.4313749999999999E-3</v>
      </c>
      <c r="BH102">
        <v>2.0928181818181818E-3</v>
      </c>
      <c r="BI102">
        <v>7.6736666666666672E-3</v>
      </c>
      <c r="BJ102">
        <v>11000</v>
      </c>
      <c r="BK102">
        <v>3000</v>
      </c>
      <c r="BL102">
        <v>8000</v>
      </c>
      <c r="BM102">
        <v>2.6666666666666665</v>
      </c>
      <c r="BN102">
        <v>3</v>
      </c>
      <c r="BO102">
        <v>-7.3</v>
      </c>
      <c r="BP102">
        <v>2</v>
      </c>
      <c r="BQ102">
        <v>34</v>
      </c>
      <c r="BR102">
        <v>0</v>
      </c>
      <c r="BT102" s="14">
        <v>90.012169999999998</v>
      </c>
      <c r="BU102" s="14">
        <v>47.268720000000002</v>
      </c>
    </row>
    <row r="103" spans="1:73" x14ac:dyDescent="0.3">
      <c r="A103" t="s">
        <v>88</v>
      </c>
      <c r="B103" s="23" t="s">
        <v>90</v>
      </c>
      <c r="C103">
        <v>68.400000000000006</v>
      </c>
      <c r="D103">
        <v>228.24700000000001</v>
      </c>
      <c r="E103">
        <v>3</v>
      </c>
      <c r="F103">
        <v>3</v>
      </c>
      <c r="G103">
        <v>0</v>
      </c>
      <c r="H103">
        <v>0</v>
      </c>
      <c r="I103">
        <v>0</v>
      </c>
      <c r="J103">
        <v>60.69</v>
      </c>
      <c r="K103">
        <v>25.17</v>
      </c>
      <c r="L103">
        <v>67.459999999999994</v>
      </c>
      <c r="M103">
        <v>29</v>
      </c>
      <c r="N103">
        <v>17</v>
      </c>
      <c r="O103">
        <v>0</v>
      </c>
      <c r="P103">
        <v>2</v>
      </c>
      <c r="Q103">
        <v>2</v>
      </c>
      <c r="R103">
        <v>2</v>
      </c>
      <c r="S103">
        <v>0</v>
      </c>
      <c r="T103">
        <v>-6.2</v>
      </c>
      <c r="U103">
        <v>8.49</v>
      </c>
      <c r="V103">
        <v>3.37</v>
      </c>
      <c r="W103">
        <v>3.1</v>
      </c>
      <c r="X103">
        <v>3.4020000000000001</v>
      </c>
      <c r="Y103">
        <v>8.6560000000000006</v>
      </c>
      <c r="Z103" s="16">
        <v>246</v>
      </c>
      <c r="AA103">
        <v>0</v>
      </c>
      <c r="AB103">
        <v>6.88E-2</v>
      </c>
      <c r="AC103">
        <v>-3.5</v>
      </c>
      <c r="AD103">
        <v>204.56</v>
      </c>
      <c r="AE103">
        <v>308.38</v>
      </c>
      <c r="AF103">
        <v>419.53</v>
      </c>
      <c r="AG103">
        <v>60.69</v>
      </c>
      <c r="AH103">
        <v>27.59</v>
      </c>
      <c r="AI103">
        <v>78.28</v>
      </c>
      <c r="AJ103">
        <v>3.99</v>
      </c>
      <c r="AK103">
        <v>7.25</v>
      </c>
      <c r="AL103">
        <v>60.69</v>
      </c>
      <c r="AM103">
        <v>6.7133000000000003</v>
      </c>
      <c r="AN103">
        <v>8.3000000000000007</v>
      </c>
      <c r="AO103">
        <v>0</v>
      </c>
      <c r="AP103">
        <v>17.100000000000001</v>
      </c>
      <c r="AQ103">
        <v>8.77</v>
      </c>
      <c r="AR103">
        <v>8.3000000000000007</v>
      </c>
      <c r="AS103">
        <v>0</v>
      </c>
      <c r="AT103">
        <f>AP103/3000</f>
        <v>5.7000000000000002E-3</v>
      </c>
      <c r="AU103">
        <f>AQ103/3000</f>
        <v>2.9233333333333333E-3</v>
      </c>
      <c r="AV103">
        <f t="shared" si="4"/>
        <v>2.7666666666666668E-3</v>
      </c>
      <c r="AW103">
        <v>21.7</v>
      </c>
      <c r="AX103">
        <f>AW103*C103</f>
        <v>1484.28</v>
      </c>
      <c r="AY103">
        <f t="shared" si="5"/>
        <v>0</v>
      </c>
      <c r="AZ103">
        <f t="shared" si="2"/>
        <v>0</v>
      </c>
      <c r="BA103">
        <f t="shared" si="3"/>
        <v>26.31</v>
      </c>
      <c r="BB103" s="24">
        <v>28.8</v>
      </c>
      <c r="BC103" s="25">
        <v>23.021000000000001</v>
      </c>
      <c r="BD103" s="26">
        <v>-19.451000000000001</v>
      </c>
      <c r="BE103" s="26">
        <v>370.04399999999998</v>
      </c>
      <c r="BF103" s="11">
        <v>-1.7682727272727273E-3</v>
      </c>
      <c r="BG103" s="11">
        <v>-2.4313749999999999E-3</v>
      </c>
      <c r="BH103">
        <f>BC103/11000</f>
        <v>2.0928181818181818E-3</v>
      </c>
      <c r="BI103">
        <f>BC103/3000</f>
        <v>7.6736666666666672E-3</v>
      </c>
      <c r="BJ103">
        <v>11000</v>
      </c>
      <c r="BK103">
        <v>3000</v>
      </c>
      <c r="BL103">
        <v>8000</v>
      </c>
      <c r="BM103">
        <v>2.6666666666666665</v>
      </c>
      <c r="BN103">
        <v>3</v>
      </c>
      <c r="BO103">
        <v>-7.3</v>
      </c>
      <c r="BP103">
        <v>2</v>
      </c>
      <c r="BQ103">
        <v>34</v>
      </c>
      <c r="BR103">
        <v>0</v>
      </c>
      <c r="BT103" s="14">
        <v>14.07662</v>
      </c>
      <c r="BU103" s="14">
        <v>11.779299999999999</v>
      </c>
    </row>
    <row r="104" spans="1:73" x14ac:dyDescent="0.3">
      <c r="A104" t="s">
        <v>88</v>
      </c>
      <c r="B104" s="23" t="s">
        <v>91</v>
      </c>
      <c r="C104">
        <v>61.4</v>
      </c>
      <c r="D104">
        <v>254.24100000000001</v>
      </c>
      <c r="E104">
        <v>2</v>
      </c>
      <c r="F104">
        <v>4</v>
      </c>
      <c r="G104">
        <v>2</v>
      </c>
      <c r="H104">
        <v>7.8665518150101664E-3</v>
      </c>
      <c r="I104">
        <v>0</v>
      </c>
      <c r="J104">
        <v>66.760000000000005</v>
      </c>
      <c r="K104">
        <v>26.4</v>
      </c>
      <c r="L104">
        <v>70.930000000000007</v>
      </c>
      <c r="M104">
        <v>29</v>
      </c>
      <c r="N104">
        <v>19</v>
      </c>
      <c r="O104">
        <v>0</v>
      </c>
      <c r="P104">
        <v>1</v>
      </c>
      <c r="Q104">
        <v>3</v>
      </c>
      <c r="R104">
        <v>3</v>
      </c>
      <c r="S104">
        <v>1</v>
      </c>
      <c r="T104">
        <v>-5.4</v>
      </c>
      <c r="U104">
        <v>6.58</v>
      </c>
      <c r="V104">
        <v>2.09</v>
      </c>
      <c r="W104">
        <v>3.52</v>
      </c>
      <c r="X104">
        <v>3.01</v>
      </c>
      <c r="Y104">
        <v>8.0960000000000001</v>
      </c>
      <c r="Z104" s="16">
        <v>384</v>
      </c>
      <c r="AA104" s="16">
        <v>-1</v>
      </c>
      <c r="AB104">
        <v>0.105</v>
      </c>
      <c r="AC104">
        <v>-3.4</v>
      </c>
      <c r="AD104">
        <v>213.53</v>
      </c>
      <c r="AE104">
        <v>315.31</v>
      </c>
      <c r="AF104">
        <v>416.5</v>
      </c>
      <c r="AG104">
        <v>66.760000000000005</v>
      </c>
      <c r="AH104">
        <v>34.78</v>
      </c>
      <c r="AI104">
        <v>75.03</v>
      </c>
      <c r="AJ104">
        <v>4.2300000000000004</v>
      </c>
      <c r="AK104">
        <v>6.7</v>
      </c>
      <c r="AL104">
        <v>105.45</v>
      </c>
      <c r="AM104">
        <v>8.3673000000000002</v>
      </c>
      <c r="AN104">
        <v>8.3000000000000007</v>
      </c>
      <c r="AO104">
        <v>0</v>
      </c>
      <c r="AP104">
        <v>17.100000000000001</v>
      </c>
      <c r="AQ104">
        <v>8.77</v>
      </c>
      <c r="AR104">
        <v>8.3000000000000007</v>
      </c>
      <c r="AS104">
        <v>0</v>
      </c>
      <c r="AT104">
        <v>5.7000000000000002E-3</v>
      </c>
      <c r="AU104">
        <v>2.9233333333333333E-3</v>
      </c>
      <c r="AV104">
        <f t="shared" si="4"/>
        <v>2.7666666666666668E-3</v>
      </c>
      <c r="AW104">
        <v>21.7</v>
      </c>
      <c r="AX104">
        <f>AW104*C104</f>
        <v>1332.3799999999999</v>
      </c>
      <c r="AY104">
        <f t="shared" si="5"/>
        <v>0</v>
      </c>
      <c r="AZ104">
        <f t="shared" si="2"/>
        <v>34.200000000000003</v>
      </c>
      <c r="BA104">
        <f t="shared" si="3"/>
        <v>17.54</v>
      </c>
      <c r="BB104">
        <v>28.8</v>
      </c>
      <c r="BC104" s="25">
        <v>23.021000000000001</v>
      </c>
      <c r="BD104" s="27">
        <v>-19.451000000000001</v>
      </c>
      <c r="BE104" s="27">
        <v>370.04399999999998</v>
      </c>
      <c r="BF104">
        <v>-1.7682727272727273E-3</v>
      </c>
      <c r="BG104">
        <v>-2.4313749999999999E-3</v>
      </c>
      <c r="BH104">
        <v>2.0928181818181818E-3</v>
      </c>
      <c r="BI104">
        <v>7.6736666666666672E-3</v>
      </c>
      <c r="BJ104">
        <v>11000</v>
      </c>
      <c r="BK104">
        <v>3000</v>
      </c>
      <c r="BL104">
        <v>8000</v>
      </c>
      <c r="BM104">
        <v>2.6666666666666665</v>
      </c>
      <c r="BN104">
        <v>3</v>
      </c>
      <c r="BO104">
        <v>-7.3</v>
      </c>
      <c r="BP104">
        <v>2</v>
      </c>
      <c r="BQ104">
        <v>34</v>
      </c>
      <c r="BR104">
        <v>0</v>
      </c>
      <c r="BT104" s="14">
        <v>3.6968079999999999</v>
      </c>
      <c r="BU104" s="14">
        <v>3.2783319999999998</v>
      </c>
    </row>
    <row r="105" spans="1:73" x14ac:dyDescent="0.3">
      <c r="A105" t="s">
        <v>74</v>
      </c>
      <c r="B105" s="23" t="s">
        <v>89</v>
      </c>
      <c r="C105">
        <v>17.600000000000001</v>
      </c>
      <c r="D105">
        <v>444.44</v>
      </c>
      <c r="E105">
        <v>6</v>
      </c>
      <c r="F105">
        <v>9</v>
      </c>
      <c r="G105">
        <v>3</v>
      </c>
      <c r="H105">
        <v>6.7500675006750069E-3</v>
      </c>
      <c r="I105">
        <v>0.41</v>
      </c>
      <c r="J105">
        <v>181.62</v>
      </c>
      <c r="K105">
        <v>43.14</v>
      </c>
      <c r="L105">
        <v>113.89</v>
      </c>
      <c r="M105">
        <v>56</v>
      </c>
      <c r="N105">
        <v>32</v>
      </c>
      <c r="O105">
        <v>6</v>
      </c>
      <c r="P105">
        <v>2</v>
      </c>
      <c r="Q105">
        <v>4</v>
      </c>
      <c r="R105">
        <v>1</v>
      </c>
      <c r="S105">
        <v>0</v>
      </c>
      <c r="T105">
        <v>8.64</v>
      </c>
      <c r="U105">
        <v>3.31</v>
      </c>
      <c r="V105">
        <v>-3.8</v>
      </c>
      <c r="W105">
        <v>0.63</v>
      </c>
      <c r="X105">
        <v>-3.371</v>
      </c>
      <c r="Y105">
        <v>23.065999999999999</v>
      </c>
      <c r="Z105" s="16">
        <v>956</v>
      </c>
      <c r="AA105" s="16">
        <v>0</v>
      </c>
      <c r="AB105">
        <v>0.63</v>
      </c>
      <c r="AC105">
        <v>-2.8</v>
      </c>
      <c r="AD105">
        <v>379.42</v>
      </c>
      <c r="AE105">
        <v>559.11</v>
      </c>
      <c r="AF105">
        <v>520.77</v>
      </c>
      <c r="AG105">
        <v>181.62</v>
      </c>
      <c r="AH105">
        <v>66.38</v>
      </c>
      <c r="AI105">
        <v>91.09</v>
      </c>
      <c r="AJ105">
        <v>5.27</v>
      </c>
      <c r="AK105">
        <v>7.24</v>
      </c>
      <c r="AL105">
        <v>181.62</v>
      </c>
      <c r="AM105">
        <v>11.288399999999999</v>
      </c>
      <c r="AN105">
        <v>8.3000000000000007</v>
      </c>
      <c r="AO105">
        <v>17.7</v>
      </c>
      <c r="AP105">
        <v>25</v>
      </c>
      <c r="AQ105">
        <v>0</v>
      </c>
      <c r="AR105">
        <v>8.3000000000000007</v>
      </c>
      <c r="AS105">
        <v>5.5666666666666703E-3</v>
      </c>
      <c r="AT105">
        <v>8.3333333333333297E-3</v>
      </c>
      <c r="AU105">
        <v>0</v>
      </c>
      <c r="AV105">
        <v>2.7666666666666699E-3</v>
      </c>
      <c r="AW105">
        <v>21.7</v>
      </c>
      <c r="AX105">
        <f>C105*AW105</f>
        <v>381.92</v>
      </c>
      <c r="AY105">
        <f>G105*AO105</f>
        <v>53.099999999999994</v>
      </c>
      <c r="AZ105">
        <f t="shared" si="2"/>
        <v>75</v>
      </c>
      <c r="BA105">
        <f>AQ105*E105</f>
        <v>0</v>
      </c>
      <c r="BB105" s="9">
        <v>28.8</v>
      </c>
      <c r="BC105" s="10">
        <v>14.548999999999999</v>
      </c>
      <c r="BD105" s="10">
        <v>-19.451000000000001</v>
      </c>
      <c r="BE105" s="10">
        <v>370.04399999999998</v>
      </c>
      <c r="BF105" s="11">
        <v>-1.7682727272727273E-3</v>
      </c>
      <c r="BG105" s="11">
        <v>-2.4313749999999999E-3</v>
      </c>
      <c r="BH105" s="12">
        <v>1.3226363636363635E-3</v>
      </c>
      <c r="BI105" s="12">
        <v>4.8496666666666662E-3</v>
      </c>
      <c r="BJ105">
        <v>11000</v>
      </c>
      <c r="BK105">
        <v>3000</v>
      </c>
      <c r="BL105">
        <v>8000</v>
      </c>
      <c r="BM105">
        <v>2.6666666666666665</v>
      </c>
      <c r="BN105">
        <v>3</v>
      </c>
      <c r="BO105">
        <v>-5</v>
      </c>
      <c r="BP105">
        <v>2</v>
      </c>
      <c r="BQ105">
        <v>50</v>
      </c>
      <c r="BR105">
        <v>0</v>
      </c>
      <c r="BT105" s="14">
        <v>26.165690000000001</v>
      </c>
      <c r="BU105" s="14">
        <v>17.072120000000002</v>
      </c>
    </row>
    <row r="106" spans="1:73" x14ac:dyDescent="0.3">
      <c r="A106" t="s">
        <v>74</v>
      </c>
      <c r="B106" s="23" t="s">
        <v>90</v>
      </c>
      <c r="C106">
        <v>68.400000000000006</v>
      </c>
      <c r="D106">
        <v>228.24700000000001</v>
      </c>
      <c r="E106">
        <v>3</v>
      </c>
      <c r="F106">
        <v>3</v>
      </c>
      <c r="G106">
        <v>0</v>
      </c>
      <c r="H106">
        <v>0</v>
      </c>
      <c r="I106">
        <v>0</v>
      </c>
      <c r="J106">
        <v>60.69</v>
      </c>
      <c r="K106">
        <v>25.17</v>
      </c>
      <c r="L106">
        <v>67.459999999999994</v>
      </c>
      <c r="M106">
        <v>29</v>
      </c>
      <c r="N106">
        <v>17</v>
      </c>
      <c r="O106">
        <v>0</v>
      </c>
      <c r="P106">
        <v>2</v>
      </c>
      <c r="Q106">
        <v>2</v>
      </c>
      <c r="R106">
        <v>2</v>
      </c>
      <c r="S106">
        <v>0</v>
      </c>
      <c r="T106">
        <v>-6.2</v>
      </c>
      <c r="U106">
        <v>8.49</v>
      </c>
      <c r="V106">
        <v>3.37</v>
      </c>
      <c r="W106">
        <v>3.1</v>
      </c>
      <c r="X106">
        <v>3.4020000000000001</v>
      </c>
      <c r="Y106">
        <v>8.6560000000000006</v>
      </c>
      <c r="Z106" s="16">
        <v>246</v>
      </c>
      <c r="AA106">
        <v>0</v>
      </c>
      <c r="AB106">
        <v>6.88E-2</v>
      </c>
      <c r="AC106">
        <v>-3.5</v>
      </c>
      <c r="AD106">
        <v>204.56</v>
      </c>
      <c r="AE106">
        <v>308.38</v>
      </c>
      <c r="AF106">
        <v>419.53</v>
      </c>
      <c r="AG106">
        <v>60.69</v>
      </c>
      <c r="AH106">
        <v>27.59</v>
      </c>
      <c r="AI106">
        <v>78.28</v>
      </c>
      <c r="AJ106">
        <v>3.99</v>
      </c>
      <c r="AK106">
        <v>7.25</v>
      </c>
      <c r="AL106">
        <v>60.69</v>
      </c>
      <c r="AM106">
        <v>6.7133000000000003</v>
      </c>
      <c r="AN106">
        <v>8.3000000000000007</v>
      </c>
      <c r="AO106">
        <v>17.7</v>
      </c>
      <c r="AP106">
        <v>25</v>
      </c>
      <c r="AQ106">
        <v>0</v>
      </c>
      <c r="AR106">
        <v>8.3000000000000007</v>
      </c>
      <c r="AS106">
        <v>5.5666666666666668E-3</v>
      </c>
      <c r="AT106">
        <v>8.3333333333333332E-3</v>
      </c>
      <c r="AU106">
        <v>0</v>
      </c>
      <c r="AV106">
        <v>2.7666666666666668E-3</v>
      </c>
      <c r="AW106">
        <v>21.7</v>
      </c>
      <c r="AX106">
        <f t="shared" ref="AX106:AX119" si="6">C106*AW106</f>
        <v>1484.28</v>
      </c>
      <c r="AY106">
        <f>G106*AO106</f>
        <v>0</v>
      </c>
      <c r="AZ106">
        <f t="shared" si="2"/>
        <v>0</v>
      </c>
      <c r="BA106">
        <f t="shared" ref="BA106:BA118" si="7">AQ106*E106</f>
        <v>0</v>
      </c>
      <c r="BB106" s="9">
        <v>28.8</v>
      </c>
      <c r="BC106" s="10">
        <v>14.548999999999999</v>
      </c>
      <c r="BD106" s="10">
        <v>-19.451000000000001</v>
      </c>
      <c r="BE106" s="10">
        <v>370.04399999999998</v>
      </c>
      <c r="BF106" s="11">
        <v>-1.7682727272727273E-3</v>
      </c>
      <c r="BG106" s="11">
        <v>-2.4313749999999999E-3</v>
      </c>
      <c r="BH106" s="12">
        <v>1.3226363636363635E-3</v>
      </c>
      <c r="BI106" s="12">
        <v>4.8496666666666662E-3</v>
      </c>
      <c r="BJ106">
        <v>11000</v>
      </c>
      <c r="BK106">
        <v>3000</v>
      </c>
      <c r="BL106">
        <v>8000</v>
      </c>
      <c r="BM106">
        <v>2.6666666666666665</v>
      </c>
      <c r="BN106">
        <v>3</v>
      </c>
      <c r="BO106">
        <v>-5</v>
      </c>
      <c r="BP106">
        <v>2</v>
      </c>
      <c r="BQ106">
        <v>50</v>
      </c>
      <c r="BR106">
        <v>0</v>
      </c>
      <c r="BT106" s="14">
        <v>5.8722810000000001</v>
      </c>
      <c r="BU106" s="14">
        <v>5.7133620000000001</v>
      </c>
    </row>
    <row r="107" spans="1:73" x14ac:dyDescent="0.3">
      <c r="A107" t="s">
        <v>74</v>
      </c>
      <c r="B107" s="23" t="s">
        <v>91</v>
      </c>
      <c r="C107">
        <v>61.4</v>
      </c>
      <c r="D107">
        <v>254.24100000000001</v>
      </c>
      <c r="E107">
        <v>2</v>
      </c>
      <c r="F107">
        <v>4</v>
      </c>
      <c r="G107">
        <v>2</v>
      </c>
      <c r="H107">
        <v>7.8665518150101664E-3</v>
      </c>
      <c r="I107">
        <v>0</v>
      </c>
      <c r="J107">
        <v>66.760000000000005</v>
      </c>
      <c r="K107">
        <v>26.4</v>
      </c>
      <c r="L107">
        <v>70.930000000000007</v>
      </c>
      <c r="M107">
        <v>29</v>
      </c>
      <c r="N107">
        <v>19</v>
      </c>
      <c r="O107">
        <v>0</v>
      </c>
      <c r="P107">
        <v>1</v>
      </c>
      <c r="Q107">
        <v>3</v>
      </c>
      <c r="R107">
        <v>3</v>
      </c>
      <c r="S107">
        <v>1</v>
      </c>
      <c r="T107">
        <v>-5.4</v>
      </c>
      <c r="U107">
        <v>6.58</v>
      </c>
      <c r="V107">
        <v>2.09</v>
      </c>
      <c r="W107">
        <v>3.52</v>
      </c>
      <c r="X107">
        <v>3.01</v>
      </c>
      <c r="Y107">
        <v>8.0960000000000001</v>
      </c>
      <c r="Z107" s="16">
        <v>384</v>
      </c>
      <c r="AA107" s="16">
        <v>-1</v>
      </c>
      <c r="AB107">
        <v>0.105</v>
      </c>
      <c r="AC107">
        <v>-3.4</v>
      </c>
      <c r="AD107">
        <v>213.53</v>
      </c>
      <c r="AE107">
        <v>315.31</v>
      </c>
      <c r="AF107">
        <v>416.5</v>
      </c>
      <c r="AG107">
        <v>66.760000000000005</v>
      </c>
      <c r="AH107">
        <v>34.78</v>
      </c>
      <c r="AI107">
        <v>75.03</v>
      </c>
      <c r="AJ107">
        <v>4.2300000000000004</v>
      </c>
      <c r="AK107">
        <v>6.7</v>
      </c>
      <c r="AL107">
        <v>105.45</v>
      </c>
      <c r="AM107">
        <v>8.3673000000000002</v>
      </c>
      <c r="AN107">
        <v>8.3000000000000007</v>
      </c>
      <c r="AO107">
        <v>17.7</v>
      </c>
      <c r="AP107">
        <v>25</v>
      </c>
      <c r="AQ107">
        <v>0</v>
      </c>
      <c r="AR107">
        <v>8.3000000000000007</v>
      </c>
      <c r="AS107">
        <v>5.5666666666666668E-3</v>
      </c>
      <c r="AT107">
        <v>8.3333333333333332E-3</v>
      </c>
      <c r="AU107">
        <v>0</v>
      </c>
      <c r="AV107">
        <v>2.7666666666666668E-3</v>
      </c>
      <c r="AW107">
        <v>21.7</v>
      </c>
      <c r="AX107">
        <f t="shared" si="6"/>
        <v>1332.3799999999999</v>
      </c>
      <c r="AY107">
        <f t="shared" ref="AY107:AY119" si="8">G107*AO107</f>
        <v>35.4</v>
      </c>
      <c r="AZ107">
        <f t="shared" si="2"/>
        <v>50</v>
      </c>
      <c r="BA107">
        <f t="shared" si="7"/>
        <v>0</v>
      </c>
      <c r="BB107" s="9">
        <v>28.8</v>
      </c>
      <c r="BC107" s="10">
        <v>14.548999999999999</v>
      </c>
      <c r="BD107" s="10">
        <v>-19.451000000000001</v>
      </c>
      <c r="BE107" s="10">
        <v>370.04399999999998</v>
      </c>
      <c r="BF107" s="11">
        <v>-1.7682727272727273E-3</v>
      </c>
      <c r="BG107" s="11">
        <v>-2.4313749999999999E-3</v>
      </c>
      <c r="BH107" s="12">
        <v>1.3226363636363635E-3</v>
      </c>
      <c r="BI107" s="12">
        <v>4.8496666666666662E-3</v>
      </c>
      <c r="BJ107">
        <v>11000</v>
      </c>
      <c r="BK107">
        <v>3000</v>
      </c>
      <c r="BL107">
        <v>8000</v>
      </c>
      <c r="BM107">
        <v>2.6666666666666665</v>
      </c>
      <c r="BN107">
        <v>3</v>
      </c>
      <c r="BO107">
        <v>-5</v>
      </c>
      <c r="BP107">
        <v>2</v>
      </c>
      <c r="BQ107">
        <v>50</v>
      </c>
      <c r="BR107">
        <v>0</v>
      </c>
      <c r="BT107" s="14">
        <v>7.0778999999999995E-2</v>
      </c>
      <c r="BU107" s="14">
        <v>9.1328000000000006E-2</v>
      </c>
    </row>
    <row r="108" spans="1:73" x14ac:dyDescent="0.3">
      <c r="A108" s="17" t="s">
        <v>78</v>
      </c>
      <c r="B108" s="28" t="s">
        <v>87</v>
      </c>
      <c r="C108" s="17">
        <v>40.4</v>
      </c>
      <c r="D108" s="17">
        <v>319.88</v>
      </c>
      <c r="E108" s="17">
        <v>1</v>
      </c>
      <c r="F108" s="17">
        <v>3</v>
      </c>
      <c r="G108" s="17">
        <v>2</v>
      </c>
      <c r="H108" s="17">
        <v>6.2523446292359636E-3</v>
      </c>
      <c r="I108" s="17">
        <v>0.5</v>
      </c>
      <c r="J108" s="17">
        <v>28.16</v>
      </c>
      <c r="K108" s="17">
        <v>38.08</v>
      </c>
      <c r="L108" s="17">
        <v>96.42</v>
      </c>
      <c r="M108" s="17">
        <v>48</v>
      </c>
      <c r="N108" s="17">
        <v>22</v>
      </c>
      <c r="O108" s="17">
        <v>1</v>
      </c>
      <c r="P108" s="17">
        <v>8</v>
      </c>
      <c r="Q108" s="17">
        <v>2</v>
      </c>
      <c r="R108" s="17">
        <v>2</v>
      </c>
      <c r="S108" s="17">
        <v>1</v>
      </c>
      <c r="T108" s="17">
        <v>10.92</v>
      </c>
      <c r="U108" s="17">
        <v>20</v>
      </c>
      <c r="V108" s="17">
        <v>0.28999999999999998</v>
      </c>
      <c r="W108" s="17">
        <v>4.63</v>
      </c>
      <c r="X108" s="17">
        <v>3.9340000000000002</v>
      </c>
      <c r="Y108" s="17">
        <v>9.4450000000000003</v>
      </c>
      <c r="Z108" s="18">
        <v>309</v>
      </c>
      <c r="AA108" s="17">
        <v>2</v>
      </c>
      <c r="AB108" s="17">
        <v>1.7500000000000002E-2</v>
      </c>
      <c r="AC108" s="17">
        <v>-4.3</v>
      </c>
      <c r="AD108" s="17">
        <v>312.58</v>
      </c>
      <c r="AE108" s="17">
        <v>528.42999999999995</v>
      </c>
      <c r="AF108" s="17">
        <v>597.79999999999995</v>
      </c>
      <c r="AG108" s="17">
        <v>28.16</v>
      </c>
      <c r="AH108" s="17">
        <v>67.319999999999993</v>
      </c>
      <c r="AI108" s="17">
        <v>85.87</v>
      </c>
      <c r="AJ108" s="17">
        <v>5.67</v>
      </c>
      <c r="AK108" s="17">
        <v>6.47</v>
      </c>
      <c r="AL108" s="17">
        <v>27.63</v>
      </c>
      <c r="AM108" s="17">
        <v>9.5685000000000002</v>
      </c>
      <c r="AN108" s="17">
        <v>0</v>
      </c>
      <c r="AO108" s="17">
        <v>0</v>
      </c>
      <c r="AP108" s="17">
        <v>28</v>
      </c>
      <c r="AQ108" s="17">
        <v>0</v>
      </c>
      <c r="AR108" s="17">
        <v>28</v>
      </c>
      <c r="AS108" s="17">
        <v>0</v>
      </c>
      <c r="AT108" s="17">
        <v>2.8E-3</v>
      </c>
      <c r="AU108" s="17">
        <v>0</v>
      </c>
      <c r="AV108" s="17">
        <v>1.4E-2</v>
      </c>
      <c r="AW108" s="17">
        <v>0</v>
      </c>
      <c r="AX108" s="17">
        <f t="shared" si="6"/>
        <v>0</v>
      </c>
      <c r="AY108" s="17">
        <f t="shared" si="8"/>
        <v>0</v>
      </c>
      <c r="AZ108" s="17">
        <f t="shared" si="2"/>
        <v>56</v>
      </c>
      <c r="BA108" s="17">
        <f t="shared" si="7"/>
        <v>0</v>
      </c>
      <c r="BB108" s="17">
        <v>0</v>
      </c>
      <c r="BC108" s="19">
        <v>5.67</v>
      </c>
      <c r="BD108" s="19">
        <v>-1.5977000000000001</v>
      </c>
      <c r="BE108" s="19">
        <v>21.306999999999999</v>
      </c>
      <c r="BF108" s="20">
        <v>-1.0651333333333334E-4</v>
      </c>
      <c r="BG108" s="20">
        <v>-3.1954000000000005E-4</v>
      </c>
      <c r="BH108" s="21">
        <v>3.7799999999999997E-4</v>
      </c>
      <c r="BI108" s="21">
        <v>5.6700000000000001E-4</v>
      </c>
      <c r="BJ108" s="17">
        <v>15000</v>
      </c>
      <c r="BK108" s="17">
        <v>10000</v>
      </c>
      <c r="BL108" s="17">
        <v>5000</v>
      </c>
      <c r="BM108" s="17">
        <v>0.5</v>
      </c>
      <c r="BN108" s="17">
        <v>2</v>
      </c>
      <c r="BO108" s="17">
        <v>47</v>
      </c>
      <c r="BP108" s="17">
        <v>6.5</v>
      </c>
      <c r="BQ108" s="17">
        <v>79.099999999999994</v>
      </c>
      <c r="BR108" s="17">
        <v>-1</v>
      </c>
      <c r="BS108" s="17"/>
      <c r="BT108" s="22">
        <v>90.240949999999998</v>
      </c>
      <c r="BU108" s="22">
        <v>49.164279999999998</v>
      </c>
    </row>
    <row r="109" spans="1:73" x14ac:dyDescent="0.3">
      <c r="A109" s="17" t="s">
        <v>78</v>
      </c>
      <c r="B109" s="28" t="s">
        <v>92</v>
      </c>
      <c r="C109" s="17">
        <v>38.5</v>
      </c>
      <c r="D109" s="17">
        <v>335.88</v>
      </c>
      <c r="E109" s="17">
        <v>2</v>
      </c>
      <c r="F109" s="17">
        <v>4</v>
      </c>
      <c r="G109" s="17">
        <v>2</v>
      </c>
      <c r="H109" s="17">
        <v>5.9545075622246041E-3</v>
      </c>
      <c r="I109" s="17">
        <v>0.5</v>
      </c>
      <c r="J109" s="17">
        <v>48.39</v>
      </c>
      <c r="K109" s="17">
        <v>38.67</v>
      </c>
      <c r="L109" s="17">
        <v>97.97</v>
      </c>
      <c r="M109" s="17">
        <v>49</v>
      </c>
      <c r="N109" s="17">
        <v>23</v>
      </c>
      <c r="O109" s="17">
        <v>1</v>
      </c>
      <c r="P109" s="17">
        <v>9</v>
      </c>
      <c r="Q109" s="17">
        <v>2</v>
      </c>
      <c r="R109" s="17">
        <v>2</v>
      </c>
      <c r="S109" s="17">
        <v>1</v>
      </c>
      <c r="T109" s="17">
        <v>9.76</v>
      </c>
      <c r="U109" s="17">
        <v>15.59</v>
      </c>
      <c r="V109" s="17">
        <v>0.13</v>
      </c>
      <c r="W109" s="17">
        <v>3.87</v>
      </c>
      <c r="X109" s="17">
        <v>2.887</v>
      </c>
      <c r="Y109" s="17">
        <v>11.148</v>
      </c>
      <c r="Z109" s="18">
        <v>331</v>
      </c>
      <c r="AA109" s="18">
        <v>2</v>
      </c>
      <c r="AB109" s="17">
        <v>2.6100000000000002E-2</v>
      </c>
      <c r="AC109" s="17">
        <v>-4.0999999999999996</v>
      </c>
      <c r="AD109" s="17">
        <v>321.35000000000002</v>
      </c>
      <c r="AE109" s="17">
        <v>538.66999999999996</v>
      </c>
      <c r="AF109" s="17">
        <v>603.39</v>
      </c>
      <c r="AG109" s="17">
        <v>48.39</v>
      </c>
      <c r="AH109" s="17">
        <v>68.56</v>
      </c>
      <c r="AI109" s="17">
        <v>85.77</v>
      </c>
      <c r="AJ109" s="17">
        <v>5.81</v>
      </c>
      <c r="AK109" s="17">
        <v>6.43</v>
      </c>
      <c r="AL109" s="17">
        <v>47.86</v>
      </c>
      <c r="AM109" s="17">
        <v>9.7216000000000005</v>
      </c>
      <c r="AN109" s="17">
        <v>0</v>
      </c>
      <c r="AO109" s="17">
        <v>0</v>
      </c>
      <c r="AP109" s="17">
        <v>28</v>
      </c>
      <c r="AQ109" s="17">
        <v>0</v>
      </c>
      <c r="AR109" s="17">
        <v>28</v>
      </c>
      <c r="AS109" s="17">
        <v>0</v>
      </c>
      <c r="AT109" s="17">
        <v>2.8E-3</v>
      </c>
      <c r="AU109" s="17">
        <v>0</v>
      </c>
      <c r="AV109" s="17">
        <v>1.4E-2</v>
      </c>
      <c r="AW109" s="17">
        <v>0</v>
      </c>
      <c r="AX109" s="17">
        <f t="shared" si="6"/>
        <v>0</v>
      </c>
      <c r="AY109" s="17">
        <f t="shared" si="8"/>
        <v>0</v>
      </c>
      <c r="AZ109" s="17">
        <f t="shared" si="2"/>
        <v>56</v>
      </c>
      <c r="BA109" s="17">
        <f t="shared" si="7"/>
        <v>0</v>
      </c>
      <c r="BB109" s="17">
        <v>0</v>
      </c>
      <c r="BC109" s="19">
        <v>5.67</v>
      </c>
      <c r="BD109" s="19">
        <v>-1.5977000000000001</v>
      </c>
      <c r="BE109" s="19">
        <v>21.306999999999999</v>
      </c>
      <c r="BF109" s="20">
        <v>-1.0651333333333334E-4</v>
      </c>
      <c r="BG109" s="20">
        <v>-3.1954000000000005E-4</v>
      </c>
      <c r="BH109" s="21">
        <v>3.7799999999999997E-4</v>
      </c>
      <c r="BI109" s="21">
        <v>5.6700000000000001E-4</v>
      </c>
      <c r="BJ109" s="17">
        <v>15000</v>
      </c>
      <c r="BK109" s="17">
        <v>10000</v>
      </c>
      <c r="BL109" s="17">
        <v>5000</v>
      </c>
      <c r="BM109" s="17">
        <v>0.5</v>
      </c>
      <c r="BN109" s="17">
        <v>2</v>
      </c>
      <c r="BO109" s="17">
        <v>47</v>
      </c>
      <c r="BP109" s="17">
        <v>6.5</v>
      </c>
      <c r="BQ109" s="17">
        <v>79.099999999999994</v>
      </c>
      <c r="BR109" s="17">
        <v>-1</v>
      </c>
      <c r="BS109" s="17"/>
      <c r="BT109" s="22">
        <v>75.915040000000005</v>
      </c>
      <c r="BU109" s="22">
        <v>43.372920000000001</v>
      </c>
    </row>
    <row r="110" spans="1:73" x14ac:dyDescent="0.3">
      <c r="A110" s="17" t="s">
        <v>78</v>
      </c>
      <c r="B110" s="28" t="s">
        <v>93</v>
      </c>
      <c r="C110" s="17">
        <v>50.4</v>
      </c>
      <c r="D110" s="17">
        <v>309.33199999999999</v>
      </c>
      <c r="E110" s="17">
        <v>1</v>
      </c>
      <c r="F110" s="17">
        <v>2</v>
      </c>
      <c r="G110" s="17">
        <v>1</v>
      </c>
      <c r="H110" s="17">
        <v>3.2327725550541169E-3</v>
      </c>
      <c r="I110" s="17">
        <v>0.28999999999999998</v>
      </c>
      <c r="J110" s="17">
        <v>21.26</v>
      </c>
      <c r="K110" s="17">
        <v>30.44</v>
      </c>
      <c r="L110" s="17">
        <v>80.37</v>
      </c>
      <c r="M110" s="17">
        <v>40</v>
      </c>
      <c r="N110" s="17">
        <v>22</v>
      </c>
      <c r="O110" s="17">
        <v>1</v>
      </c>
      <c r="P110" s="17">
        <v>7</v>
      </c>
      <c r="Q110" s="17">
        <v>2</v>
      </c>
      <c r="R110" s="17">
        <v>2</v>
      </c>
      <c r="S110" s="17">
        <v>0</v>
      </c>
      <c r="T110" s="17">
        <v>9.4</v>
      </c>
      <c r="U110" s="17">
        <v>20</v>
      </c>
      <c r="V110" s="17">
        <v>2.19</v>
      </c>
      <c r="W110" s="17">
        <v>4.09</v>
      </c>
      <c r="X110" s="17">
        <v>4.173</v>
      </c>
      <c r="Y110" s="17">
        <v>9.4499999999999993</v>
      </c>
      <c r="Z110" s="18">
        <v>308</v>
      </c>
      <c r="AA110" s="17">
        <v>1</v>
      </c>
      <c r="AB110" s="17">
        <v>1.6999999999999999E-3</v>
      </c>
      <c r="AC110" s="17">
        <v>-5.3</v>
      </c>
      <c r="AD110" s="17">
        <v>274.24</v>
      </c>
      <c r="AE110" s="17">
        <v>450.56</v>
      </c>
      <c r="AF110" s="17">
        <v>556.67999999999995</v>
      </c>
      <c r="AG110" s="17">
        <v>21.26</v>
      </c>
      <c r="AH110" s="17">
        <v>44.26</v>
      </c>
      <c r="AI110" s="17">
        <v>81.45</v>
      </c>
      <c r="AJ110" s="17">
        <v>4.6100000000000003</v>
      </c>
      <c r="AK110" s="17">
        <v>7.49</v>
      </c>
      <c r="AL110" s="17">
        <v>21.26</v>
      </c>
      <c r="AM110" s="17">
        <v>8.0870999999999995</v>
      </c>
      <c r="AN110" s="17">
        <v>0</v>
      </c>
      <c r="AO110" s="17">
        <v>0</v>
      </c>
      <c r="AP110" s="17">
        <v>28</v>
      </c>
      <c r="AQ110" s="17">
        <v>0</v>
      </c>
      <c r="AR110" s="17">
        <v>28</v>
      </c>
      <c r="AS110" s="17">
        <v>0</v>
      </c>
      <c r="AT110" s="17">
        <v>2.8E-3</v>
      </c>
      <c r="AU110" s="17">
        <v>0</v>
      </c>
      <c r="AV110" s="17">
        <v>1.4E-2</v>
      </c>
      <c r="AW110" s="17">
        <v>0</v>
      </c>
      <c r="AX110" s="17">
        <f t="shared" si="6"/>
        <v>0</v>
      </c>
      <c r="AY110" s="17">
        <f t="shared" si="8"/>
        <v>0</v>
      </c>
      <c r="AZ110" s="17">
        <f t="shared" si="2"/>
        <v>28</v>
      </c>
      <c r="BA110" s="17">
        <f t="shared" si="7"/>
        <v>0</v>
      </c>
      <c r="BB110" s="17">
        <v>0</v>
      </c>
      <c r="BC110" s="19">
        <v>5.67</v>
      </c>
      <c r="BD110" s="19">
        <v>-1.5977000000000001</v>
      </c>
      <c r="BE110" s="19">
        <v>21.306999999999999</v>
      </c>
      <c r="BF110" s="20">
        <v>-1.0651333333333334E-4</v>
      </c>
      <c r="BG110" s="20">
        <v>-3.1954000000000005E-4</v>
      </c>
      <c r="BH110" s="21">
        <v>3.7799999999999997E-4</v>
      </c>
      <c r="BI110" s="21">
        <v>5.6700000000000001E-4</v>
      </c>
      <c r="BJ110" s="17">
        <v>15000</v>
      </c>
      <c r="BK110" s="17">
        <v>10000</v>
      </c>
      <c r="BL110" s="17">
        <v>5000</v>
      </c>
      <c r="BM110" s="17">
        <v>0.5</v>
      </c>
      <c r="BN110" s="17">
        <v>2</v>
      </c>
      <c r="BO110" s="17">
        <v>47</v>
      </c>
      <c r="BP110" s="17">
        <v>6.5</v>
      </c>
      <c r="BQ110" s="17">
        <v>79.099999999999994</v>
      </c>
      <c r="BR110" s="17">
        <v>-1</v>
      </c>
      <c r="BS110" s="17"/>
      <c r="BT110" s="22">
        <v>51.630800000000001</v>
      </c>
      <c r="BU110" s="22">
        <v>31.6599</v>
      </c>
    </row>
    <row r="111" spans="1:73" x14ac:dyDescent="0.3">
      <c r="A111" s="17" t="s">
        <v>78</v>
      </c>
      <c r="B111" s="28" t="s">
        <v>94</v>
      </c>
      <c r="C111" s="17">
        <v>38.200000000000003</v>
      </c>
      <c r="D111" s="17">
        <v>586.68899999999996</v>
      </c>
      <c r="E111" s="17">
        <v>1</v>
      </c>
      <c r="F111" s="17">
        <v>6</v>
      </c>
      <c r="G111" s="17">
        <v>5</v>
      </c>
      <c r="H111" s="17">
        <v>8.5224028403464193E-3</v>
      </c>
      <c r="I111" s="17">
        <v>0.52</v>
      </c>
      <c r="J111" s="17">
        <v>112.51</v>
      </c>
      <c r="K111" s="17">
        <v>62.93</v>
      </c>
      <c r="L111" s="17">
        <v>161.33000000000001</v>
      </c>
      <c r="M111" s="17">
        <v>81</v>
      </c>
      <c r="N111" s="17">
        <v>43</v>
      </c>
      <c r="O111" s="17">
        <v>1</v>
      </c>
      <c r="P111" s="17">
        <v>5</v>
      </c>
      <c r="Q111" s="17">
        <v>7</v>
      </c>
      <c r="R111" s="17">
        <v>3</v>
      </c>
      <c r="S111" s="17">
        <v>6</v>
      </c>
      <c r="T111" s="17">
        <v>9.17</v>
      </c>
      <c r="U111" s="17">
        <v>11.71</v>
      </c>
      <c r="V111" s="17">
        <v>1</v>
      </c>
      <c r="W111" s="17">
        <v>3.94</v>
      </c>
      <c r="X111" s="17">
        <v>2.7759999999999998</v>
      </c>
      <c r="Y111" s="17">
        <v>12.814</v>
      </c>
      <c r="Z111" s="18">
        <v>1200</v>
      </c>
      <c r="AA111" s="18">
        <v>1</v>
      </c>
      <c r="AB111" s="17">
        <v>0.107</v>
      </c>
      <c r="AC111" s="17">
        <v>-3.7</v>
      </c>
      <c r="AD111" s="17">
        <v>528.76</v>
      </c>
      <c r="AE111" s="17">
        <v>841.25</v>
      </c>
      <c r="AF111" s="17">
        <v>807.72</v>
      </c>
      <c r="AG111" s="17">
        <v>112.51</v>
      </c>
      <c r="AH111" s="17">
        <v>79.739999999999995</v>
      </c>
      <c r="AI111" s="17">
        <v>159.34</v>
      </c>
      <c r="AJ111" s="17">
        <v>7.45</v>
      </c>
      <c r="AK111" s="17">
        <v>9.26</v>
      </c>
      <c r="AL111" s="17">
        <v>47.86</v>
      </c>
      <c r="AM111" s="17">
        <v>9.7216000000000005</v>
      </c>
      <c r="AN111" s="17">
        <v>0</v>
      </c>
      <c r="AO111" s="17">
        <v>0</v>
      </c>
      <c r="AP111" s="17">
        <v>28</v>
      </c>
      <c r="AQ111" s="17">
        <v>0</v>
      </c>
      <c r="AR111" s="17">
        <v>28</v>
      </c>
      <c r="AS111" s="17">
        <v>0</v>
      </c>
      <c r="AT111" s="17">
        <v>2.8E-3</v>
      </c>
      <c r="AU111" s="17">
        <v>0</v>
      </c>
      <c r="AV111" s="17">
        <v>1.4E-2</v>
      </c>
      <c r="AW111" s="17">
        <v>0</v>
      </c>
      <c r="AX111" s="17">
        <f t="shared" si="6"/>
        <v>0</v>
      </c>
      <c r="AY111" s="17">
        <f t="shared" si="8"/>
        <v>0</v>
      </c>
      <c r="AZ111" s="17">
        <f t="shared" si="2"/>
        <v>140</v>
      </c>
      <c r="BA111" s="17">
        <f t="shared" si="7"/>
        <v>0</v>
      </c>
      <c r="BB111" s="17">
        <v>0</v>
      </c>
      <c r="BC111" s="19">
        <v>5.67</v>
      </c>
      <c r="BD111" s="19">
        <v>-1.5977000000000001</v>
      </c>
      <c r="BE111" s="19">
        <v>21.306999999999999</v>
      </c>
      <c r="BF111" s="20">
        <v>-1.0651333333333334E-4</v>
      </c>
      <c r="BG111" s="20">
        <v>-3.1954000000000005E-4</v>
      </c>
      <c r="BH111" s="21">
        <v>3.7799999999999997E-4</v>
      </c>
      <c r="BI111" s="21">
        <v>5.6700000000000001E-4</v>
      </c>
      <c r="BJ111" s="17">
        <v>15000</v>
      </c>
      <c r="BK111" s="17">
        <v>10000</v>
      </c>
      <c r="BL111" s="17">
        <v>5000</v>
      </c>
      <c r="BM111" s="17">
        <v>0.5</v>
      </c>
      <c r="BN111" s="17">
        <v>2</v>
      </c>
      <c r="BO111" s="17">
        <v>47</v>
      </c>
      <c r="BP111" s="17">
        <v>6.5</v>
      </c>
      <c r="BQ111" s="17">
        <v>79.099999999999994</v>
      </c>
      <c r="BR111" s="17">
        <v>-1</v>
      </c>
      <c r="BS111" s="17"/>
      <c r="BT111" s="22">
        <v>55.614849999999997</v>
      </c>
      <c r="BU111" s="22">
        <v>34.9422</v>
      </c>
    </row>
    <row r="112" spans="1:73" x14ac:dyDescent="0.3">
      <c r="A112" s="17" t="s">
        <v>78</v>
      </c>
      <c r="B112" s="28" t="s">
        <v>89</v>
      </c>
      <c r="C112" s="17">
        <v>17.600000000000001</v>
      </c>
      <c r="D112" s="17">
        <v>444.44</v>
      </c>
      <c r="E112" s="17">
        <v>6</v>
      </c>
      <c r="F112" s="17">
        <v>9</v>
      </c>
      <c r="G112" s="17">
        <v>3</v>
      </c>
      <c r="H112" s="17">
        <v>6.7500675006750069E-3</v>
      </c>
      <c r="I112" s="17">
        <v>0.41</v>
      </c>
      <c r="J112" s="17">
        <v>181.62</v>
      </c>
      <c r="K112" s="17">
        <v>43.14</v>
      </c>
      <c r="L112" s="17">
        <v>113.89</v>
      </c>
      <c r="M112" s="17">
        <v>56</v>
      </c>
      <c r="N112" s="17">
        <v>32</v>
      </c>
      <c r="O112" s="17">
        <v>6</v>
      </c>
      <c r="P112" s="17">
        <v>2</v>
      </c>
      <c r="Q112" s="17">
        <v>4</v>
      </c>
      <c r="R112" s="17">
        <v>1</v>
      </c>
      <c r="S112" s="17">
        <v>0</v>
      </c>
      <c r="T112" s="17">
        <v>8.64</v>
      </c>
      <c r="U112" s="17">
        <v>3.31</v>
      </c>
      <c r="V112" s="17">
        <v>-3.8</v>
      </c>
      <c r="W112" s="17">
        <v>0.63</v>
      </c>
      <c r="X112" s="17">
        <v>-3.371</v>
      </c>
      <c r="Y112" s="17">
        <v>23.065999999999999</v>
      </c>
      <c r="Z112" s="18">
        <v>956</v>
      </c>
      <c r="AA112" s="18">
        <v>0</v>
      </c>
      <c r="AB112" s="17">
        <v>0.63</v>
      </c>
      <c r="AC112" s="17">
        <v>-2.8</v>
      </c>
      <c r="AD112" s="17">
        <v>379.42</v>
      </c>
      <c r="AE112" s="17">
        <v>559.11</v>
      </c>
      <c r="AF112" s="17">
        <v>520.77</v>
      </c>
      <c r="AG112" s="17">
        <v>181.62</v>
      </c>
      <c r="AH112" s="17">
        <v>66.38</v>
      </c>
      <c r="AI112" s="17">
        <v>91.09</v>
      </c>
      <c r="AJ112" s="17">
        <v>5.27</v>
      </c>
      <c r="AK112" s="17">
        <v>7.24</v>
      </c>
      <c r="AL112" s="17">
        <v>181.62</v>
      </c>
      <c r="AM112" s="17">
        <v>11.288399999999999</v>
      </c>
      <c r="AN112" s="17">
        <v>0</v>
      </c>
      <c r="AO112" s="17">
        <v>0</v>
      </c>
      <c r="AP112" s="17">
        <v>28</v>
      </c>
      <c r="AQ112" s="17">
        <v>0</v>
      </c>
      <c r="AR112" s="17">
        <v>28</v>
      </c>
      <c r="AS112" s="17">
        <v>0</v>
      </c>
      <c r="AT112" s="17">
        <v>2.8E-3</v>
      </c>
      <c r="AU112" s="17">
        <v>0</v>
      </c>
      <c r="AV112" s="17">
        <v>1.4E-2</v>
      </c>
      <c r="AW112" s="17">
        <v>0</v>
      </c>
      <c r="AX112" s="17">
        <f t="shared" si="6"/>
        <v>0</v>
      </c>
      <c r="AY112" s="17">
        <f t="shared" si="8"/>
        <v>0</v>
      </c>
      <c r="AZ112" s="17">
        <f t="shared" si="2"/>
        <v>84</v>
      </c>
      <c r="BA112" s="17">
        <f t="shared" si="7"/>
        <v>0</v>
      </c>
      <c r="BB112" s="17">
        <v>0</v>
      </c>
      <c r="BC112" s="19">
        <v>5.67</v>
      </c>
      <c r="BD112" s="19">
        <v>-1.5977000000000001</v>
      </c>
      <c r="BE112" s="19">
        <v>21.306999999999999</v>
      </c>
      <c r="BF112" s="20">
        <v>-1.0651333333333334E-4</v>
      </c>
      <c r="BG112" s="20">
        <v>-3.1954000000000005E-4</v>
      </c>
      <c r="BH112" s="21">
        <v>3.7799999999999997E-4</v>
      </c>
      <c r="BI112" s="21">
        <v>5.6700000000000001E-4</v>
      </c>
      <c r="BJ112" s="17">
        <v>15000</v>
      </c>
      <c r="BK112" s="17">
        <v>10000</v>
      </c>
      <c r="BL112" s="17">
        <v>5000</v>
      </c>
      <c r="BM112" s="17">
        <v>0.5</v>
      </c>
      <c r="BN112" s="17">
        <v>2</v>
      </c>
      <c r="BO112" s="17">
        <v>47</v>
      </c>
      <c r="BP112" s="17">
        <v>6.5</v>
      </c>
      <c r="BQ112" s="17">
        <v>79.099999999999994</v>
      </c>
      <c r="BR112" s="17">
        <v>-1</v>
      </c>
      <c r="BS112" s="17"/>
      <c r="BT112" s="22">
        <v>61.893610000000002</v>
      </c>
      <c r="BU112" s="22">
        <v>32.558300000000003</v>
      </c>
    </row>
    <row r="113" spans="1:73" x14ac:dyDescent="0.3">
      <c r="A113" s="29" t="s">
        <v>78</v>
      </c>
      <c r="B113" s="30" t="s">
        <v>95</v>
      </c>
      <c r="C113" s="29">
        <v>28.5</v>
      </c>
      <c r="D113" s="29">
        <v>274.40800000000002</v>
      </c>
      <c r="E113" s="29">
        <v>1</v>
      </c>
      <c r="F113" s="29">
        <v>2</v>
      </c>
      <c r="G113" s="29">
        <v>1</v>
      </c>
      <c r="H113" s="29">
        <v>3.6442086236552866E-3</v>
      </c>
      <c r="I113" s="29">
        <v>0.59</v>
      </c>
      <c r="J113" s="29">
        <v>32.340000000000003</v>
      </c>
      <c r="K113" s="29">
        <v>32.44</v>
      </c>
      <c r="L113" s="29">
        <v>85.59</v>
      </c>
      <c r="M113" s="29">
        <v>46</v>
      </c>
      <c r="N113" s="29">
        <v>20</v>
      </c>
      <c r="O113" s="29">
        <v>1</v>
      </c>
      <c r="P113" s="29">
        <v>4</v>
      </c>
      <c r="Q113" s="29">
        <v>2</v>
      </c>
      <c r="R113" s="29">
        <v>1</v>
      </c>
      <c r="S113" s="29">
        <v>1</v>
      </c>
      <c r="T113" s="29">
        <v>7.8</v>
      </c>
      <c r="U113" s="29">
        <v>13.62</v>
      </c>
      <c r="V113" s="29">
        <v>3.53</v>
      </c>
      <c r="W113" s="29">
        <v>2.9</v>
      </c>
      <c r="X113" s="29">
        <v>4.0709999999999997</v>
      </c>
      <c r="Y113" s="29">
        <v>14.833</v>
      </c>
      <c r="Z113" s="31">
        <v>308</v>
      </c>
      <c r="AA113" s="29">
        <v>1</v>
      </c>
      <c r="AB113" s="29">
        <v>0.49</v>
      </c>
      <c r="AC113" s="29">
        <v>-2.75</v>
      </c>
      <c r="AD113" s="29">
        <v>284.70999999999998</v>
      </c>
      <c r="AE113" s="29">
        <v>486.6</v>
      </c>
      <c r="AF113" s="29">
        <v>503.78</v>
      </c>
      <c r="AG113" s="29">
        <v>32.340000000000003</v>
      </c>
      <c r="AH113" s="29">
        <v>56.56</v>
      </c>
      <c r="AI113" s="29">
        <v>84.07</v>
      </c>
      <c r="AJ113" s="29">
        <v>5.63</v>
      </c>
      <c r="AK113" s="29">
        <v>6.7</v>
      </c>
      <c r="AL113" s="29">
        <v>32.340000000000003</v>
      </c>
      <c r="AM113" s="29">
        <v>8.3861000000000008</v>
      </c>
      <c r="AN113" s="29">
        <v>0</v>
      </c>
      <c r="AO113" s="29">
        <v>0</v>
      </c>
      <c r="AP113" s="29">
        <v>28</v>
      </c>
      <c r="AQ113" s="29">
        <v>0</v>
      </c>
      <c r="AR113" s="29">
        <v>28</v>
      </c>
      <c r="AS113" s="29">
        <v>0</v>
      </c>
      <c r="AT113" s="29">
        <v>2.8E-3</v>
      </c>
      <c r="AU113" s="29">
        <v>0</v>
      </c>
      <c r="AV113" s="29">
        <v>1.4E-2</v>
      </c>
      <c r="AW113" s="29">
        <v>0</v>
      </c>
      <c r="AX113" s="29">
        <f t="shared" si="6"/>
        <v>0</v>
      </c>
      <c r="AY113" s="29">
        <f t="shared" si="8"/>
        <v>0</v>
      </c>
      <c r="AZ113" s="29">
        <f t="shared" si="2"/>
        <v>28</v>
      </c>
      <c r="BA113" s="29">
        <f t="shared" si="7"/>
        <v>0</v>
      </c>
      <c r="BB113" s="29">
        <v>0</v>
      </c>
      <c r="BC113" s="32">
        <v>5.67</v>
      </c>
      <c r="BD113" s="32">
        <v>-1.5977000000000001</v>
      </c>
      <c r="BE113" s="32">
        <v>21.306999999999999</v>
      </c>
      <c r="BF113" s="33">
        <v>-1.0651333333333334E-4</v>
      </c>
      <c r="BG113" s="33">
        <v>-3.1954000000000005E-4</v>
      </c>
      <c r="BH113" s="34">
        <v>3.7799999999999997E-4</v>
      </c>
      <c r="BI113" s="34">
        <v>5.6700000000000001E-4</v>
      </c>
      <c r="BJ113" s="29">
        <v>15000</v>
      </c>
      <c r="BK113" s="29">
        <v>10000</v>
      </c>
      <c r="BL113" s="29">
        <v>5000</v>
      </c>
      <c r="BM113" s="29">
        <v>0.5</v>
      </c>
      <c r="BN113" s="29">
        <v>2</v>
      </c>
      <c r="BO113" s="29">
        <v>47</v>
      </c>
      <c r="BP113" s="29">
        <v>6.5</v>
      </c>
      <c r="BQ113" s="29">
        <v>79.099999999999994</v>
      </c>
      <c r="BR113" s="29">
        <v>-1</v>
      </c>
      <c r="BS113" s="29"/>
      <c r="BT113" s="35">
        <v>5.8785220000000002</v>
      </c>
      <c r="BU113" s="35">
        <v>5.824713</v>
      </c>
    </row>
    <row r="114" spans="1:73" x14ac:dyDescent="0.3">
      <c r="A114" s="17" t="s">
        <v>79</v>
      </c>
      <c r="B114" s="28" t="s">
        <v>87</v>
      </c>
      <c r="C114" s="17">
        <v>40.4</v>
      </c>
      <c r="D114" s="17">
        <v>319.88</v>
      </c>
      <c r="E114" s="17">
        <v>1</v>
      </c>
      <c r="F114" s="17">
        <v>3</v>
      </c>
      <c r="G114" s="17">
        <v>2</v>
      </c>
      <c r="H114" s="17">
        <v>6.2523446292359636E-3</v>
      </c>
      <c r="I114" s="17">
        <v>0.5</v>
      </c>
      <c r="J114" s="17">
        <v>28.16</v>
      </c>
      <c r="K114" s="17">
        <v>38.08</v>
      </c>
      <c r="L114" s="17">
        <v>96.42</v>
      </c>
      <c r="M114" s="17">
        <v>48</v>
      </c>
      <c r="N114" s="17">
        <v>22</v>
      </c>
      <c r="O114" s="17">
        <v>1</v>
      </c>
      <c r="P114" s="17">
        <v>8</v>
      </c>
      <c r="Q114" s="17">
        <v>2</v>
      </c>
      <c r="R114" s="17">
        <v>2</v>
      </c>
      <c r="S114" s="17">
        <v>1</v>
      </c>
      <c r="T114" s="17">
        <v>10.92</v>
      </c>
      <c r="U114" s="17">
        <v>20</v>
      </c>
      <c r="V114" s="17">
        <v>0.28999999999999998</v>
      </c>
      <c r="W114" s="17">
        <v>4.63</v>
      </c>
      <c r="X114" s="17">
        <v>3.9340000000000002</v>
      </c>
      <c r="Y114" s="17">
        <v>9.4450000000000003</v>
      </c>
      <c r="Z114" s="18">
        <v>309</v>
      </c>
      <c r="AA114" s="17">
        <v>2</v>
      </c>
      <c r="AB114" s="17">
        <v>1.7500000000000002E-2</v>
      </c>
      <c r="AC114" s="17">
        <v>-4.3</v>
      </c>
      <c r="AD114" s="17">
        <v>312.58</v>
      </c>
      <c r="AE114" s="17">
        <v>528.42999999999995</v>
      </c>
      <c r="AF114" s="17">
        <v>597.79999999999995</v>
      </c>
      <c r="AG114" s="17">
        <v>28.16</v>
      </c>
      <c r="AH114" s="17">
        <v>67.319999999999993</v>
      </c>
      <c r="AI114" s="17">
        <v>85.87</v>
      </c>
      <c r="AJ114" s="17">
        <v>5.67</v>
      </c>
      <c r="AK114" s="17">
        <v>6.47</v>
      </c>
      <c r="AL114" s="17">
        <v>27.63</v>
      </c>
      <c r="AM114" s="17">
        <v>9.5685000000000002</v>
      </c>
      <c r="AN114" s="17">
        <v>0</v>
      </c>
      <c r="AO114" s="17">
        <v>0</v>
      </c>
      <c r="AP114" s="17">
        <v>154</v>
      </c>
      <c r="AQ114" s="17">
        <v>0</v>
      </c>
      <c r="AR114" s="17">
        <v>154</v>
      </c>
      <c r="AS114" s="17">
        <v>0</v>
      </c>
      <c r="AT114" s="17">
        <v>7.6999999999999999E-2</v>
      </c>
      <c r="AU114" s="17">
        <v>0</v>
      </c>
      <c r="AV114" s="17">
        <v>1.54E-2</v>
      </c>
      <c r="AW114" s="17">
        <v>0</v>
      </c>
      <c r="AX114" s="17">
        <f t="shared" si="6"/>
        <v>0</v>
      </c>
      <c r="AY114" s="17">
        <f t="shared" si="8"/>
        <v>0</v>
      </c>
      <c r="AZ114" s="17">
        <f>AP114*G114</f>
        <v>308</v>
      </c>
      <c r="BA114" s="17">
        <f t="shared" si="7"/>
        <v>0</v>
      </c>
      <c r="BB114" s="17">
        <v>0</v>
      </c>
      <c r="BC114" s="19">
        <v>-25.074999999999999</v>
      </c>
      <c r="BD114" s="19">
        <v>-4.9156999999999993</v>
      </c>
      <c r="BE114" s="19">
        <v>53.896000000000001</v>
      </c>
      <c r="BF114" s="20">
        <v>-1.2289249999999999E-3</v>
      </c>
      <c r="BG114" s="20">
        <v>-2.4578499999999997E-3</v>
      </c>
      <c r="BH114" s="21">
        <v>-6.26875E-3</v>
      </c>
      <c r="BI114" s="21">
        <v>-1.25375E-2</v>
      </c>
      <c r="BJ114" s="17">
        <v>4000</v>
      </c>
      <c r="BK114" s="17">
        <v>2000</v>
      </c>
      <c r="BL114" s="17">
        <v>2000</v>
      </c>
      <c r="BM114" s="17">
        <v>1</v>
      </c>
      <c r="BN114" s="17">
        <v>2</v>
      </c>
      <c r="BO114" s="17">
        <v>55</v>
      </c>
      <c r="BP114" s="17">
        <v>6.5</v>
      </c>
      <c r="BQ114" s="17">
        <v>88.4</v>
      </c>
      <c r="BR114" s="17">
        <v>-1</v>
      </c>
      <c r="BS114" s="17"/>
      <c r="BT114" s="22">
        <v>88.389380000000003</v>
      </c>
      <c r="BU114" s="22">
        <v>47.503050000000002</v>
      </c>
    </row>
    <row r="115" spans="1:73" x14ac:dyDescent="0.3">
      <c r="A115" s="17" t="s">
        <v>79</v>
      </c>
      <c r="B115" s="28" t="s">
        <v>92</v>
      </c>
      <c r="C115" s="17">
        <v>38.5</v>
      </c>
      <c r="D115" s="17">
        <v>335.88</v>
      </c>
      <c r="E115" s="17">
        <v>2</v>
      </c>
      <c r="F115" s="17">
        <v>4</v>
      </c>
      <c r="G115" s="17">
        <v>2</v>
      </c>
      <c r="H115" s="17">
        <v>5.9545075622246041E-3</v>
      </c>
      <c r="I115" s="17">
        <v>0.5</v>
      </c>
      <c r="J115" s="17">
        <v>48.39</v>
      </c>
      <c r="K115" s="17">
        <v>38.67</v>
      </c>
      <c r="L115" s="17">
        <v>97.97</v>
      </c>
      <c r="M115" s="17">
        <v>49</v>
      </c>
      <c r="N115" s="17">
        <v>23</v>
      </c>
      <c r="O115" s="17">
        <v>1</v>
      </c>
      <c r="P115" s="17">
        <v>9</v>
      </c>
      <c r="Q115" s="17">
        <v>2</v>
      </c>
      <c r="R115" s="17">
        <v>2</v>
      </c>
      <c r="S115" s="17">
        <v>1</v>
      </c>
      <c r="T115" s="17">
        <v>9.76</v>
      </c>
      <c r="U115" s="17">
        <v>15.59</v>
      </c>
      <c r="V115" s="17">
        <v>0.13</v>
      </c>
      <c r="W115" s="17">
        <v>3.87</v>
      </c>
      <c r="X115" s="17">
        <v>2.887</v>
      </c>
      <c r="Y115" s="17">
        <v>11.148</v>
      </c>
      <c r="Z115" s="18">
        <v>331</v>
      </c>
      <c r="AA115" s="18">
        <v>2</v>
      </c>
      <c r="AB115" s="17">
        <v>2.6100000000000002E-2</v>
      </c>
      <c r="AC115" s="17">
        <v>-4.0999999999999996</v>
      </c>
      <c r="AD115" s="17">
        <v>321.35000000000002</v>
      </c>
      <c r="AE115" s="17">
        <v>538.66999999999996</v>
      </c>
      <c r="AF115" s="17">
        <v>603.39</v>
      </c>
      <c r="AG115" s="17">
        <v>48.39</v>
      </c>
      <c r="AH115" s="17">
        <v>68.56</v>
      </c>
      <c r="AI115" s="17">
        <v>85.77</v>
      </c>
      <c r="AJ115" s="17">
        <v>5.81</v>
      </c>
      <c r="AK115" s="17">
        <v>6.43</v>
      </c>
      <c r="AL115" s="17">
        <v>47.86</v>
      </c>
      <c r="AM115" s="17">
        <v>9.7216000000000005</v>
      </c>
      <c r="AN115" s="17">
        <v>0</v>
      </c>
      <c r="AO115" s="17">
        <v>0</v>
      </c>
      <c r="AP115" s="17">
        <v>154</v>
      </c>
      <c r="AQ115" s="17">
        <v>0</v>
      </c>
      <c r="AR115" s="17">
        <v>154</v>
      </c>
      <c r="AS115" s="17">
        <v>0</v>
      </c>
      <c r="AT115" s="17">
        <v>7.6999999999999999E-2</v>
      </c>
      <c r="AU115" s="17">
        <v>0</v>
      </c>
      <c r="AV115" s="17">
        <v>1.54E-2</v>
      </c>
      <c r="AW115" s="17">
        <v>0</v>
      </c>
      <c r="AX115" s="17">
        <f t="shared" si="6"/>
        <v>0</v>
      </c>
      <c r="AY115" s="17">
        <f t="shared" si="8"/>
        <v>0</v>
      </c>
      <c r="AZ115" s="17">
        <f t="shared" si="2"/>
        <v>308</v>
      </c>
      <c r="BA115" s="17">
        <f t="shared" si="7"/>
        <v>0</v>
      </c>
      <c r="BB115" s="17">
        <v>0</v>
      </c>
      <c r="BC115" s="19">
        <v>-25.074999999999999</v>
      </c>
      <c r="BD115" s="19">
        <v>-4.9156999999999993</v>
      </c>
      <c r="BE115" s="19">
        <v>53.896000000000001</v>
      </c>
      <c r="BF115" s="20">
        <v>-1.2289249999999999E-3</v>
      </c>
      <c r="BG115" s="20">
        <v>-2.4578499999999997E-3</v>
      </c>
      <c r="BH115" s="21">
        <v>-6.26875E-3</v>
      </c>
      <c r="BI115" s="21">
        <v>-1.25375E-2</v>
      </c>
      <c r="BJ115" s="17">
        <v>4000</v>
      </c>
      <c r="BK115" s="17">
        <v>2000</v>
      </c>
      <c r="BL115" s="17">
        <v>2000</v>
      </c>
      <c r="BM115" s="17">
        <v>1</v>
      </c>
      <c r="BN115" s="17">
        <v>2</v>
      </c>
      <c r="BO115" s="17">
        <v>55</v>
      </c>
      <c r="BP115" s="17">
        <v>6.5</v>
      </c>
      <c r="BQ115" s="17">
        <v>88.4</v>
      </c>
      <c r="BR115" s="17">
        <v>-1</v>
      </c>
      <c r="BS115" s="17"/>
      <c r="BT115" s="22">
        <v>86.57544</v>
      </c>
      <c r="BU115" s="22">
        <v>46.76878</v>
      </c>
    </row>
    <row r="116" spans="1:73" x14ac:dyDescent="0.3">
      <c r="A116" s="17" t="s">
        <v>79</v>
      </c>
      <c r="B116" s="28" t="s">
        <v>93</v>
      </c>
      <c r="C116" s="17">
        <v>50.4</v>
      </c>
      <c r="D116" s="17">
        <v>309.33199999999999</v>
      </c>
      <c r="E116" s="17">
        <v>1</v>
      </c>
      <c r="F116" s="17">
        <v>2</v>
      </c>
      <c r="G116" s="17">
        <v>1</v>
      </c>
      <c r="H116" s="17">
        <v>3.2327725550541169E-3</v>
      </c>
      <c r="I116" s="17">
        <v>0.28999999999999998</v>
      </c>
      <c r="J116" s="17">
        <v>21.26</v>
      </c>
      <c r="K116" s="17">
        <v>30.44</v>
      </c>
      <c r="L116" s="17">
        <v>80.37</v>
      </c>
      <c r="M116" s="17">
        <v>40</v>
      </c>
      <c r="N116" s="17">
        <v>22</v>
      </c>
      <c r="O116" s="17">
        <v>1</v>
      </c>
      <c r="P116" s="17">
        <v>7</v>
      </c>
      <c r="Q116" s="17">
        <v>2</v>
      </c>
      <c r="R116" s="17">
        <v>2</v>
      </c>
      <c r="S116" s="17">
        <v>0</v>
      </c>
      <c r="T116" s="17">
        <v>9.4</v>
      </c>
      <c r="U116" s="17">
        <v>20</v>
      </c>
      <c r="V116" s="17">
        <v>2.19</v>
      </c>
      <c r="W116" s="17">
        <v>4.09</v>
      </c>
      <c r="X116" s="17">
        <v>4.173</v>
      </c>
      <c r="Y116" s="17">
        <v>9.4499999999999993</v>
      </c>
      <c r="Z116" s="18">
        <v>308</v>
      </c>
      <c r="AA116" s="17">
        <v>1</v>
      </c>
      <c r="AB116" s="17">
        <v>1.6999999999999999E-3</v>
      </c>
      <c r="AC116" s="17">
        <v>-5.3</v>
      </c>
      <c r="AD116" s="17">
        <v>274.24</v>
      </c>
      <c r="AE116" s="17">
        <v>450.56</v>
      </c>
      <c r="AF116" s="17">
        <v>556.67999999999995</v>
      </c>
      <c r="AG116" s="17">
        <v>21.26</v>
      </c>
      <c r="AH116" s="17">
        <v>44.26</v>
      </c>
      <c r="AI116" s="17">
        <v>81.45</v>
      </c>
      <c r="AJ116" s="17">
        <v>4.6100000000000003</v>
      </c>
      <c r="AK116" s="17">
        <v>7.49</v>
      </c>
      <c r="AL116" s="17">
        <v>21.26</v>
      </c>
      <c r="AM116" s="17">
        <v>8.0870999999999995</v>
      </c>
      <c r="AN116" s="17">
        <v>0</v>
      </c>
      <c r="AO116" s="17">
        <v>0</v>
      </c>
      <c r="AP116" s="17">
        <v>154</v>
      </c>
      <c r="AQ116" s="17">
        <v>0</v>
      </c>
      <c r="AR116" s="17">
        <v>154</v>
      </c>
      <c r="AS116" s="17">
        <v>0</v>
      </c>
      <c r="AT116" s="17">
        <v>7.6999999999999999E-2</v>
      </c>
      <c r="AU116" s="17">
        <v>0</v>
      </c>
      <c r="AV116" s="17">
        <v>1.54E-2</v>
      </c>
      <c r="AW116" s="17">
        <v>0</v>
      </c>
      <c r="AX116" s="17">
        <f t="shared" si="6"/>
        <v>0</v>
      </c>
      <c r="AY116" s="17">
        <f t="shared" si="8"/>
        <v>0</v>
      </c>
      <c r="AZ116" s="17">
        <f t="shared" si="2"/>
        <v>154</v>
      </c>
      <c r="BA116" s="17">
        <f t="shared" si="7"/>
        <v>0</v>
      </c>
      <c r="BB116" s="17">
        <v>0</v>
      </c>
      <c r="BC116" s="19">
        <v>-25.074999999999999</v>
      </c>
      <c r="BD116" s="19">
        <v>-4.9156999999999993</v>
      </c>
      <c r="BE116" s="19">
        <v>53.896000000000001</v>
      </c>
      <c r="BF116" s="20">
        <v>-1.2289249999999999E-3</v>
      </c>
      <c r="BG116" s="20">
        <v>-2.4578499999999997E-3</v>
      </c>
      <c r="BH116" s="21">
        <v>-6.26875E-3</v>
      </c>
      <c r="BI116" s="21">
        <v>-1.25375E-2</v>
      </c>
      <c r="BJ116" s="17">
        <v>4000</v>
      </c>
      <c r="BK116" s="17">
        <v>2000</v>
      </c>
      <c r="BL116" s="17">
        <v>2000</v>
      </c>
      <c r="BM116" s="17">
        <v>1</v>
      </c>
      <c r="BN116" s="17">
        <v>2</v>
      </c>
      <c r="BO116" s="17">
        <v>55</v>
      </c>
      <c r="BP116" s="17">
        <v>6.5</v>
      </c>
      <c r="BQ116" s="17">
        <v>88.4</v>
      </c>
      <c r="BR116" s="17">
        <v>-1</v>
      </c>
      <c r="BS116" s="17"/>
      <c r="BT116" s="22">
        <v>58.672139999999999</v>
      </c>
      <c r="BU116" s="22">
        <v>37.024540000000002</v>
      </c>
    </row>
    <row r="117" spans="1:73" x14ac:dyDescent="0.3">
      <c r="A117" s="17" t="s">
        <v>79</v>
      </c>
      <c r="B117" s="28" t="s">
        <v>94</v>
      </c>
      <c r="C117" s="17">
        <v>38.200000000000003</v>
      </c>
      <c r="D117" s="17">
        <v>586.68899999999996</v>
      </c>
      <c r="E117" s="17">
        <v>1</v>
      </c>
      <c r="F117" s="17">
        <v>6</v>
      </c>
      <c r="G117" s="17">
        <v>5</v>
      </c>
      <c r="H117" s="17">
        <v>8.5224028403464193E-3</v>
      </c>
      <c r="I117" s="17">
        <v>0.52</v>
      </c>
      <c r="J117" s="17">
        <v>112.51</v>
      </c>
      <c r="K117" s="17">
        <v>62.93</v>
      </c>
      <c r="L117" s="17">
        <v>161.33000000000001</v>
      </c>
      <c r="M117" s="17">
        <v>81</v>
      </c>
      <c r="N117" s="17">
        <v>43</v>
      </c>
      <c r="O117" s="17">
        <v>1</v>
      </c>
      <c r="P117" s="17">
        <v>5</v>
      </c>
      <c r="Q117" s="17">
        <v>7</v>
      </c>
      <c r="R117" s="17">
        <v>3</v>
      </c>
      <c r="S117" s="17">
        <v>6</v>
      </c>
      <c r="T117" s="17">
        <v>9.17</v>
      </c>
      <c r="U117" s="17">
        <v>11.71</v>
      </c>
      <c r="V117" s="17">
        <v>1</v>
      </c>
      <c r="W117" s="17">
        <v>3.94</v>
      </c>
      <c r="X117" s="17">
        <v>2.7759999999999998</v>
      </c>
      <c r="Y117" s="17">
        <v>12.814</v>
      </c>
      <c r="Z117" s="18">
        <v>1200</v>
      </c>
      <c r="AA117" s="18">
        <v>1</v>
      </c>
      <c r="AB117" s="17">
        <v>0.107</v>
      </c>
      <c r="AC117" s="17">
        <v>-3.7</v>
      </c>
      <c r="AD117" s="17">
        <v>528.76</v>
      </c>
      <c r="AE117" s="17">
        <v>841.25</v>
      </c>
      <c r="AF117" s="17">
        <v>807.72</v>
      </c>
      <c r="AG117" s="17">
        <v>112.51</v>
      </c>
      <c r="AH117" s="17">
        <v>79.739999999999995</v>
      </c>
      <c r="AI117" s="17">
        <v>159.34</v>
      </c>
      <c r="AJ117" s="17">
        <v>7.45</v>
      </c>
      <c r="AK117" s="17">
        <v>9.26</v>
      </c>
      <c r="AL117" s="17">
        <v>47.86</v>
      </c>
      <c r="AM117" s="17">
        <v>9.7216000000000005</v>
      </c>
      <c r="AN117" s="17">
        <v>0</v>
      </c>
      <c r="AO117" s="17">
        <v>0</v>
      </c>
      <c r="AP117" s="17">
        <v>154</v>
      </c>
      <c r="AQ117" s="17">
        <v>0</v>
      </c>
      <c r="AR117" s="17">
        <v>154</v>
      </c>
      <c r="AS117" s="17">
        <v>0</v>
      </c>
      <c r="AT117" s="17">
        <v>7.6999999999999999E-2</v>
      </c>
      <c r="AU117" s="17">
        <v>0</v>
      </c>
      <c r="AV117" s="17">
        <v>1.54E-2</v>
      </c>
      <c r="AW117" s="17">
        <v>0</v>
      </c>
      <c r="AX117" s="17">
        <f t="shared" si="6"/>
        <v>0</v>
      </c>
      <c r="AY117" s="17">
        <f t="shared" si="8"/>
        <v>0</v>
      </c>
      <c r="AZ117" s="17">
        <f t="shared" si="2"/>
        <v>770</v>
      </c>
      <c r="BA117" s="17">
        <f t="shared" si="7"/>
        <v>0</v>
      </c>
      <c r="BB117" s="17">
        <v>0</v>
      </c>
      <c r="BC117" s="19">
        <v>-25.074999999999999</v>
      </c>
      <c r="BD117" s="19">
        <v>-4.9156999999999993</v>
      </c>
      <c r="BE117" s="19">
        <v>53.896000000000001</v>
      </c>
      <c r="BF117" s="20">
        <v>-1.2289249999999999E-3</v>
      </c>
      <c r="BG117" s="20">
        <v>-2.4578499999999997E-3</v>
      </c>
      <c r="BH117" s="21">
        <v>-6.26875E-3</v>
      </c>
      <c r="BI117" s="21">
        <v>-1.25375E-2</v>
      </c>
      <c r="BJ117" s="17">
        <v>4000</v>
      </c>
      <c r="BK117" s="17">
        <v>2000</v>
      </c>
      <c r="BL117" s="17">
        <v>2000</v>
      </c>
      <c r="BM117" s="17">
        <v>1</v>
      </c>
      <c r="BN117" s="17">
        <v>2</v>
      </c>
      <c r="BO117" s="17">
        <v>55</v>
      </c>
      <c r="BP117" s="17">
        <v>6.5</v>
      </c>
      <c r="BQ117" s="17">
        <v>88.4</v>
      </c>
      <c r="BR117" s="17">
        <v>-1</v>
      </c>
      <c r="BS117" s="17"/>
      <c r="BT117" s="22">
        <v>77.479510000000005</v>
      </c>
      <c r="BU117" s="22">
        <v>41.354619999999997</v>
      </c>
    </row>
    <row r="118" spans="1:73" x14ac:dyDescent="0.3">
      <c r="A118" s="17" t="s">
        <v>79</v>
      </c>
      <c r="B118" s="28" t="s">
        <v>89</v>
      </c>
      <c r="C118" s="17">
        <v>17.600000000000001</v>
      </c>
      <c r="D118" s="17">
        <v>444.44</v>
      </c>
      <c r="E118" s="17">
        <v>6</v>
      </c>
      <c r="F118" s="17">
        <v>9</v>
      </c>
      <c r="G118" s="17">
        <v>3</v>
      </c>
      <c r="H118" s="17">
        <v>6.7500675006750069E-3</v>
      </c>
      <c r="I118" s="17">
        <v>0.41</v>
      </c>
      <c r="J118" s="17">
        <v>181.62</v>
      </c>
      <c r="K118" s="17">
        <v>43.14</v>
      </c>
      <c r="L118" s="17">
        <v>113.89</v>
      </c>
      <c r="M118" s="17">
        <v>56</v>
      </c>
      <c r="N118" s="17">
        <v>32</v>
      </c>
      <c r="O118" s="17">
        <v>6</v>
      </c>
      <c r="P118" s="17">
        <v>2</v>
      </c>
      <c r="Q118" s="17">
        <v>4</v>
      </c>
      <c r="R118" s="17">
        <v>1</v>
      </c>
      <c r="S118" s="17">
        <v>0</v>
      </c>
      <c r="T118" s="17">
        <v>8.64</v>
      </c>
      <c r="U118" s="17">
        <v>3.31</v>
      </c>
      <c r="V118" s="17">
        <v>-3.8</v>
      </c>
      <c r="W118" s="17">
        <v>0.63</v>
      </c>
      <c r="X118" s="17">
        <v>-3.371</v>
      </c>
      <c r="Y118" s="17">
        <v>23.065999999999999</v>
      </c>
      <c r="Z118" s="18">
        <v>956</v>
      </c>
      <c r="AA118" s="18">
        <v>0</v>
      </c>
      <c r="AB118" s="17">
        <v>0.63</v>
      </c>
      <c r="AC118" s="17">
        <v>-2.8</v>
      </c>
      <c r="AD118" s="17">
        <v>379.42</v>
      </c>
      <c r="AE118" s="17">
        <v>559.11</v>
      </c>
      <c r="AF118" s="17">
        <v>520.77</v>
      </c>
      <c r="AG118" s="17">
        <v>181.62</v>
      </c>
      <c r="AH118" s="17">
        <v>66.38</v>
      </c>
      <c r="AI118" s="17">
        <v>91.09</v>
      </c>
      <c r="AJ118" s="17">
        <v>5.27</v>
      </c>
      <c r="AK118" s="17">
        <v>7.24</v>
      </c>
      <c r="AL118" s="17">
        <v>181.62</v>
      </c>
      <c r="AM118" s="17">
        <v>11.288399999999999</v>
      </c>
      <c r="AN118" s="17">
        <v>0</v>
      </c>
      <c r="AO118" s="17">
        <v>0</v>
      </c>
      <c r="AP118" s="17">
        <v>154</v>
      </c>
      <c r="AQ118" s="17">
        <v>0</v>
      </c>
      <c r="AR118" s="17">
        <v>154</v>
      </c>
      <c r="AS118" s="17">
        <v>0</v>
      </c>
      <c r="AT118" s="17">
        <v>7.6999999999999999E-2</v>
      </c>
      <c r="AU118" s="17">
        <v>0</v>
      </c>
      <c r="AV118" s="17">
        <v>1.54E-2</v>
      </c>
      <c r="AW118" s="17">
        <v>0</v>
      </c>
      <c r="AX118" s="17">
        <f t="shared" si="6"/>
        <v>0</v>
      </c>
      <c r="AY118" s="17">
        <f t="shared" si="8"/>
        <v>0</v>
      </c>
      <c r="AZ118" s="17">
        <f t="shared" si="2"/>
        <v>462</v>
      </c>
      <c r="BA118" s="17">
        <f t="shared" si="7"/>
        <v>0</v>
      </c>
      <c r="BB118" s="17">
        <v>0</v>
      </c>
      <c r="BC118" s="19">
        <v>-25.074999999999999</v>
      </c>
      <c r="BD118" s="19">
        <v>-4.9156999999999993</v>
      </c>
      <c r="BE118" s="19">
        <v>53.896000000000001</v>
      </c>
      <c r="BF118" s="20">
        <v>-1.2289249999999999E-3</v>
      </c>
      <c r="BG118" s="20">
        <v>-2.4578499999999997E-3</v>
      </c>
      <c r="BH118" s="21">
        <v>-6.26875E-3</v>
      </c>
      <c r="BI118" s="21">
        <v>-1.25375E-2</v>
      </c>
      <c r="BJ118" s="17">
        <v>4000</v>
      </c>
      <c r="BK118" s="17">
        <v>2000</v>
      </c>
      <c r="BL118" s="17">
        <v>2000</v>
      </c>
      <c r="BM118" s="17">
        <v>1</v>
      </c>
      <c r="BN118" s="17">
        <v>2</v>
      </c>
      <c r="BO118" s="17">
        <v>55</v>
      </c>
      <c r="BP118" s="17">
        <v>6.5</v>
      </c>
      <c r="BQ118" s="17">
        <v>88.4</v>
      </c>
      <c r="BR118" s="17">
        <v>-1</v>
      </c>
      <c r="BS118" s="17"/>
      <c r="BT118" s="22">
        <v>35.439599999999999</v>
      </c>
      <c r="BU118" s="22">
        <v>22.17296</v>
      </c>
    </row>
    <row r="119" spans="1:73" x14ac:dyDescent="0.3">
      <c r="A119" s="29" t="s">
        <v>79</v>
      </c>
      <c r="B119" s="30" t="s">
        <v>95</v>
      </c>
      <c r="C119" s="29">
        <v>28.5</v>
      </c>
      <c r="D119" s="29">
        <v>274.40800000000002</v>
      </c>
      <c r="E119" s="29">
        <v>1</v>
      </c>
      <c r="F119" s="29">
        <v>2</v>
      </c>
      <c r="G119" s="29">
        <v>1</v>
      </c>
      <c r="H119" s="29">
        <v>3.6442086236552866E-3</v>
      </c>
      <c r="I119" s="29">
        <v>0.59</v>
      </c>
      <c r="J119" s="29">
        <v>32.340000000000003</v>
      </c>
      <c r="K119" s="29">
        <v>32.44</v>
      </c>
      <c r="L119" s="29">
        <v>85.59</v>
      </c>
      <c r="M119" s="29">
        <v>46</v>
      </c>
      <c r="N119" s="29">
        <v>20</v>
      </c>
      <c r="O119" s="29">
        <v>1</v>
      </c>
      <c r="P119" s="29">
        <v>4</v>
      </c>
      <c r="Q119" s="29">
        <v>2</v>
      </c>
      <c r="R119" s="29">
        <v>1</v>
      </c>
      <c r="S119" s="29">
        <v>1</v>
      </c>
      <c r="T119" s="29">
        <v>7.8</v>
      </c>
      <c r="U119" s="29">
        <v>13.62</v>
      </c>
      <c r="V119" s="29">
        <v>3.53</v>
      </c>
      <c r="W119" s="29">
        <v>2.9</v>
      </c>
      <c r="X119" s="29">
        <v>4.0709999999999997</v>
      </c>
      <c r="Y119" s="29">
        <v>14.833</v>
      </c>
      <c r="Z119" s="31">
        <v>308</v>
      </c>
      <c r="AA119" s="29">
        <v>1</v>
      </c>
      <c r="AB119" s="29">
        <v>0.49</v>
      </c>
      <c r="AC119" s="29">
        <v>-2.75</v>
      </c>
      <c r="AD119" s="29">
        <v>284.70999999999998</v>
      </c>
      <c r="AE119" s="29">
        <v>486.6</v>
      </c>
      <c r="AF119" s="29">
        <v>503.78</v>
      </c>
      <c r="AG119" s="29">
        <v>32.340000000000003</v>
      </c>
      <c r="AH119" s="29">
        <v>56.56</v>
      </c>
      <c r="AI119" s="29">
        <v>84.07</v>
      </c>
      <c r="AJ119" s="29">
        <v>5.63</v>
      </c>
      <c r="AK119" s="29">
        <v>6.7</v>
      </c>
      <c r="AL119" s="29">
        <v>32.340000000000003</v>
      </c>
      <c r="AM119" s="29">
        <v>8.3861000000000008</v>
      </c>
      <c r="AN119" s="29">
        <v>0</v>
      </c>
      <c r="AO119" s="29">
        <v>0</v>
      </c>
      <c r="AP119" s="29">
        <v>154</v>
      </c>
      <c r="AQ119" s="29">
        <v>0</v>
      </c>
      <c r="AR119" s="29">
        <v>154</v>
      </c>
      <c r="AS119" s="29">
        <v>0</v>
      </c>
      <c r="AT119" s="29">
        <v>7.6999999999999999E-2</v>
      </c>
      <c r="AU119" s="29">
        <v>0</v>
      </c>
      <c r="AV119" s="29">
        <v>1.54E-2</v>
      </c>
      <c r="AW119" s="29">
        <v>0</v>
      </c>
      <c r="AX119" s="29">
        <f t="shared" si="6"/>
        <v>0</v>
      </c>
      <c r="AY119" s="29">
        <f t="shared" si="8"/>
        <v>0</v>
      </c>
      <c r="AZ119" s="29">
        <f t="shared" si="2"/>
        <v>154</v>
      </c>
      <c r="BA119" s="29">
        <f>AQ119*E119</f>
        <v>0</v>
      </c>
      <c r="BB119" s="29">
        <v>0</v>
      </c>
      <c r="BC119" s="32">
        <v>-25.074999999999999</v>
      </c>
      <c r="BD119" s="32">
        <v>-4.9156999999999993</v>
      </c>
      <c r="BE119" s="32">
        <v>53.896000000000001</v>
      </c>
      <c r="BF119" s="33">
        <v>-1.2289249999999999E-3</v>
      </c>
      <c r="BG119" s="33">
        <v>-2.4578499999999997E-3</v>
      </c>
      <c r="BH119" s="34">
        <v>-6.26875E-3</v>
      </c>
      <c r="BI119" s="34">
        <v>-1.25375E-2</v>
      </c>
      <c r="BJ119" s="29">
        <v>4000</v>
      </c>
      <c r="BK119" s="29">
        <v>2000</v>
      </c>
      <c r="BL119" s="29">
        <v>2000</v>
      </c>
      <c r="BM119" s="29">
        <v>1</v>
      </c>
      <c r="BN119" s="29">
        <v>2</v>
      </c>
      <c r="BO119" s="29">
        <v>55</v>
      </c>
      <c r="BP119" s="29">
        <v>6.5</v>
      </c>
      <c r="BQ119" s="29">
        <v>88.4</v>
      </c>
      <c r="BR119" s="29">
        <v>-1</v>
      </c>
      <c r="BS119" s="29"/>
      <c r="BT119" s="35">
        <v>14.68764</v>
      </c>
      <c r="BU119" s="35">
        <v>11.877039999999999</v>
      </c>
    </row>
    <row r="120" spans="1:73" x14ac:dyDescent="0.3">
      <c r="A120" s="17" t="s">
        <v>96</v>
      </c>
      <c r="B120" s="28" t="s">
        <v>87</v>
      </c>
      <c r="C120" s="17">
        <v>40.4</v>
      </c>
      <c r="D120" s="17">
        <v>319.88</v>
      </c>
      <c r="E120" s="17">
        <v>1</v>
      </c>
      <c r="F120" s="17">
        <v>3</v>
      </c>
      <c r="G120" s="17">
        <v>2</v>
      </c>
      <c r="H120" s="17">
        <v>6.2523446292359636E-3</v>
      </c>
      <c r="I120" s="17">
        <v>0.5</v>
      </c>
      <c r="J120" s="17">
        <v>28.16</v>
      </c>
      <c r="K120" s="17">
        <v>38.08</v>
      </c>
      <c r="L120" s="17">
        <v>96.42</v>
      </c>
      <c r="M120" s="17">
        <v>48</v>
      </c>
      <c r="N120" s="17">
        <v>22</v>
      </c>
      <c r="O120" s="17">
        <v>1</v>
      </c>
      <c r="P120" s="17">
        <v>8</v>
      </c>
      <c r="Q120" s="17">
        <v>2</v>
      </c>
      <c r="R120" s="17">
        <v>2</v>
      </c>
      <c r="S120" s="17">
        <v>1</v>
      </c>
      <c r="T120" s="17">
        <v>10.92</v>
      </c>
      <c r="U120" s="17">
        <v>20</v>
      </c>
      <c r="V120" s="17">
        <v>0.28999999999999998</v>
      </c>
      <c r="W120" s="17">
        <v>4.63</v>
      </c>
      <c r="X120" s="17">
        <v>3.9340000000000002</v>
      </c>
      <c r="Y120" s="17">
        <v>9.4450000000000003</v>
      </c>
      <c r="Z120" s="18">
        <v>309</v>
      </c>
      <c r="AA120" s="17">
        <v>2</v>
      </c>
      <c r="AB120" s="17">
        <v>1.7500000000000002E-2</v>
      </c>
      <c r="AC120" s="17">
        <v>-4.3</v>
      </c>
      <c r="AD120" s="17">
        <v>312.58</v>
      </c>
      <c r="AE120" s="17">
        <v>528.42999999999995</v>
      </c>
      <c r="AF120" s="17">
        <v>597.79999999999995</v>
      </c>
      <c r="AG120" s="17">
        <v>28.16</v>
      </c>
      <c r="AH120" s="17">
        <v>67.319999999999993</v>
      </c>
      <c r="AI120" s="17">
        <v>85.87</v>
      </c>
      <c r="AJ120" s="17">
        <v>5.67</v>
      </c>
      <c r="AK120" s="17">
        <v>6.47</v>
      </c>
      <c r="AL120" s="17">
        <v>27.63</v>
      </c>
      <c r="AM120" s="17">
        <v>9.5685000000000002</v>
      </c>
      <c r="AN120" s="17">
        <v>13.3</v>
      </c>
      <c r="AO120" s="17">
        <v>0</v>
      </c>
      <c r="AP120" s="17">
        <v>23.3</v>
      </c>
      <c r="AQ120" s="17">
        <v>10</v>
      </c>
      <c r="AR120" s="17">
        <v>13.3</v>
      </c>
      <c r="AS120" s="17">
        <v>0</v>
      </c>
      <c r="AT120" s="17">
        <f>AP120/3000</f>
        <v>7.7666666666666665E-3</v>
      </c>
      <c r="AU120" s="17">
        <f>AQ120/3000</f>
        <v>3.3333333333333335E-3</v>
      </c>
      <c r="AV120" s="17">
        <f>AR120/3000</f>
        <v>4.4333333333333334E-3</v>
      </c>
      <c r="AW120" s="17">
        <v>32.799999999999997</v>
      </c>
      <c r="AX120" s="17">
        <f>C120*AW120</f>
        <v>1325.12</v>
      </c>
      <c r="AY120" s="17">
        <f>G120*AO120</f>
        <v>0</v>
      </c>
      <c r="AZ120" s="17">
        <f t="shared" si="2"/>
        <v>46.6</v>
      </c>
      <c r="BA120" s="17">
        <f>AQ120*E120</f>
        <v>10</v>
      </c>
      <c r="BB120" s="17">
        <v>19.600000000000001</v>
      </c>
      <c r="BC120" s="19">
        <v>15.14</v>
      </c>
      <c r="BD120" s="19">
        <v>-19.451000000000001</v>
      </c>
      <c r="BE120" s="19">
        <v>370.04399999999998</v>
      </c>
      <c r="BF120" s="20">
        <v>-1.7682727272727273E-3</v>
      </c>
      <c r="BG120" s="20">
        <v>-2.4313749999999999E-3</v>
      </c>
      <c r="BH120" s="17">
        <f>BC120/11000</f>
        <v>1.3763636363636365E-3</v>
      </c>
      <c r="BI120" s="17">
        <f>BC120/3000</f>
        <v>5.0466666666666672E-3</v>
      </c>
      <c r="BJ120" s="17">
        <v>11000</v>
      </c>
      <c r="BK120" s="17">
        <v>3000</v>
      </c>
      <c r="BL120" s="17">
        <v>8000</v>
      </c>
      <c r="BM120" s="17">
        <v>2.6666666666666665</v>
      </c>
      <c r="BN120" s="17">
        <v>3</v>
      </c>
      <c r="BO120" s="17">
        <v>-14.3</v>
      </c>
      <c r="BP120" s="17">
        <v>2</v>
      </c>
      <c r="BQ120" s="17">
        <v>36.700000000000003</v>
      </c>
      <c r="BR120" s="17">
        <v>-5</v>
      </c>
      <c r="BS120" s="17"/>
      <c r="BT120" s="22">
        <v>43.507570000000001</v>
      </c>
      <c r="BU120" s="17">
        <v>28.529554098360659</v>
      </c>
    </row>
    <row r="121" spans="1:73" x14ac:dyDescent="0.3">
      <c r="A121" s="17" t="s">
        <v>96</v>
      </c>
      <c r="B121" s="28" t="s">
        <v>92</v>
      </c>
      <c r="C121" s="17">
        <v>38.5</v>
      </c>
      <c r="D121" s="17">
        <v>335.88</v>
      </c>
      <c r="E121" s="17">
        <v>2</v>
      </c>
      <c r="F121" s="17">
        <v>4</v>
      </c>
      <c r="G121" s="17">
        <v>2</v>
      </c>
      <c r="H121" s="17">
        <v>5.9545075622246041E-3</v>
      </c>
      <c r="I121" s="17">
        <v>0.5</v>
      </c>
      <c r="J121" s="17">
        <v>48.39</v>
      </c>
      <c r="K121" s="17">
        <v>38.67</v>
      </c>
      <c r="L121" s="17">
        <v>97.97</v>
      </c>
      <c r="M121" s="17">
        <v>49</v>
      </c>
      <c r="N121" s="17">
        <v>23</v>
      </c>
      <c r="O121" s="17">
        <v>1</v>
      </c>
      <c r="P121" s="17">
        <v>9</v>
      </c>
      <c r="Q121" s="17">
        <v>2</v>
      </c>
      <c r="R121" s="17">
        <v>2</v>
      </c>
      <c r="S121" s="17">
        <v>1</v>
      </c>
      <c r="T121" s="17">
        <v>9.76</v>
      </c>
      <c r="U121" s="17">
        <v>15.59</v>
      </c>
      <c r="V121" s="17">
        <v>0.13</v>
      </c>
      <c r="W121" s="17">
        <v>3.87</v>
      </c>
      <c r="X121" s="17">
        <v>2.887</v>
      </c>
      <c r="Y121" s="17">
        <v>11.148</v>
      </c>
      <c r="Z121" s="18">
        <v>331</v>
      </c>
      <c r="AA121" s="18">
        <v>2</v>
      </c>
      <c r="AB121" s="17">
        <v>2.6100000000000002E-2</v>
      </c>
      <c r="AC121" s="17">
        <v>-4.0999999999999996</v>
      </c>
      <c r="AD121" s="17">
        <v>321.35000000000002</v>
      </c>
      <c r="AE121" s="17">
        <v>538.66999999999996</v>
      </c>
      <c r="AF121" s="17">
        <v>603.39</v>
      </c>
      <c r="AG121" s="17">
        <v>48.39</v>
      </c>
      <c r="AH121" s="17">
        <v>68.56</v>
      </c>
      <c r="AI121" s="17">
        <v>85.77</v>
      </c>
      <c r="AJ121" s="17">
        <v>5.81</v>
      </c>
      <c r="AK121" s="17">
        <v>6.43</v>
      </c>
      <c r="AL121" s="17">
        <v>47.86</v>
      </c>
      <c r="AM121" s="17">
        <v>9.7216000000000005</v>
      </c>
      <c r="AN121" s="17">
        <v>13.3</v>
      </c>
      <c r="AO121" s="17">
        <v>0</v>
      </c>
      <c r="AP121" s="17">
        <v>23.3</v>
      </c>
      <c r="AQ121" s="17">
        <v>10</v>
      </c>
      <c r="AR121" s="17">
        <v>13.3</v>
      </c>
      <c r="AS121" s="17">
        <v>0</v>
      </c>
      <c r="AT121" s="17">
        <f t="shared" ref="AT121:AV131" si="9">AP121/3000</f>
        <v>7.7666666666666665E-3</v>
      </c>
      <c r="AU121" s="17">
        <f t="shared" si="9"/>
        <v>3.3333333333333335E-3</v>
      </c>
      <c r="AV121" s="17">
        <f t="shared" si="9"/>
        <v>4.4333333333333334E-3</v>
      </c>
      <c r="AW121" s="17">
        <v>32.799999999999997</v>
      </c>
      <c r="AX121" s="17">
        <f t="shared" ref="AX121:AX131" si="10">C121*AW121</f>
        <v>1262.8</v>
      </c>
      <c r="AY121" s="17">
        <f t="shared" ref="AY121:AY131" si="11">G121*AO121</f>
        <v>0</v>
      </c>
      <c r="AZ121" s="17">
        <f t="shared" si="2"/>
        <v>46.6</v>
      </c>
      <c r="BA121" s="17">
        <f t="shared" ref="BA121:BA142" si="12">AQ121*E121</f>
        <v>20</v>
      </c>
      <c r="BB121" s="17">
        <v>19.600000000000001</v>
      </c>
      <c r="BC121" s="19">
        <v>15.14</v>
      </c>
      <c r="BD121" s="19">
        <v>-19.451000000000001</v>
      </c>
      <c r="BE121" s="19">
        <v>370.04399999999998</v>
      </c>
      <c r="BF121" s="20">
        <v>-1.7682727272727273E-3</v>
      </c>
      <c r="BG121" s="20">
        <v>-2.4313749999999999E-3</v>
      </c>
      <c r="BH121" s="17">
        <f t="shared" ref="BH121:BH131" si="13">BC121/11000</f>
        <v>1.3763636363636365E-3</v>
      </c>
      <c r="BI121" s="17">
        <f t="shared" ref="BI121:BI131" si="14">BC121/3000</f>
        <v>5.0466666666666672E-3</v>
      </c>
      <c r="BJ121" s="17">
        <v>11000</v>
      </c>
      <c r="BK121" s="17">
        <v>3000</v>
      </c>
      <c r="BL121" s="17">
        <v>8000</v>
      </c>
      <c r="BM121" s="17">
        <v>2.6666666666666665</v>
      </c>
      <c r="BN121" s="17">
        <v>3</v>
      </c>
      <c r="BO121" s="17">
        <v>-14.3</v>
      </c>
      <c r="BP121" s="17">
        <v>2</v>
      </c>
      <c r="BQ121" s="17">
        <v>36.700000000000003</v>
      </c>
      <c r="BR121" s="17">
        <v>-5</v>
      </c>
      <c r="BS121" s="17"/>
      <c r="BT121" s="22">
        <v>47.770099999999999</v>
      </c>
      <c r="BU121" s="17">
        <v>31.846733333333333</v>
      </c>
    </row>
    <row r="122" spans="1:73" x14ac:dyDescent="0.3">
      <c r="A122" s="17" t="s">
        <v>96</v>
      </c>
      <c r="B122" s="28" t="s">
        <v>93</v>
      </c>
      <c r="C122" s="17">
        <v>50.4</v>
      </c>
      <c r="D122" s="17">
        <v>309.33199999999999</v>
      </c>
      <c r="E122" s="17">
        <v>1</v>
      </c>
      <c r="F122" s="17">
        <v>2</v>
      </c>
      <c r="G122" s="17">
        <v>1</v>
      </c>
      <c r="H122" s="17">
        <v>3.2327725550541169E-3</v>
      </c>
      <c r="I122" s="17">
        <v>0.28999999999999998</v>
      </c>
      <c r="J122" s="17">
        <v>21.26</v>
      </c>
      <c r="K122" s="17">
        <v>30.44</v>
      </c>
      <c r="L122" s="17">
        <v>80.37</v>
      </c>
      <c r="M122" s="17">
        <v>40</v>
      </c>
      <c r="N122" s="17">
        <v>22</v>
      </c>
      <c r="O122" s="17">
        <v>1</v>
      </c>
      <c r="P122" s="17">
        <v>7</v>
      </c>
      <c r="Q122" s="17">
        <v>2</v>
      </c>
      <c r="R122" s="17">
        <v>2</v>
      </c>
      <c r="S122" s="17">
        <v>0</v>
      </c>
      <c r="T122" s="17">
        <v>9.4</v>
      </c>
      <c r="U122" s="17">
        <v>20</v>
      </c>
      <c r="V122" s="17">
        <v>2.19</v>
      </c>
      <c r="W122" s="17">
        <v>4.09</v>
      </c>
      <c r="X122" s="17">
        <v>4.173</v>
      </c>
      <c r="Y122" s="17">
        <v>9.4499999999999993</v>
      </c>
      <c r="Z122" s="18">
        <v>308</v>
      </c>
      <c r="AA122" s="17">
        <v>1</v>
      </c>
      <c r="AB122" s="17">
        <v>1.6999999999999999E-3</v>
      </c>
      <c r="AC122" s="17">
        <v>-5.3</v>
      </c>
      <c r="AD122" s="17">
        <v>274.24</v>
      </c>
      <c r="AE122" s="17">
        <v>450.56</v>
      </c>
      <c r="AF122" s="17">
        <v>556.67999999999995</v>
      </c>
      <c r="AG122" s="17">
        <v>21.26</v>
      </c>
      <c r="AH122" s="17">
        <v>44.26</v>
      </c>
      <c r="AI122" s="17">
        <v>81.45</v>
      </c>
      <c r="AJ122" s="17">
        <v>4.6100000000000003</v>
      </c>
      <c r="AK122" s="17">
        <v>7.49</v>
      </c>
      <c r="AL122" s="17">
        <v>21.26</v>
      </c>
      <c r="AM122" s="17">
        <v>8.0870999999999995</v>
      </c>
      <c r="AN122" s="17">
        <v>13.3</v>
      </c>
      <c r="AO122" s="17">
        <v>0</v>
      </c>
      <c r="AP122" s="17">
        <v>23.3</v>
      </c>
      <c r="AQ122" s="17">
        <v>10</v>
      </c>
      <c r="AR122" s="17">
        <v>13.3</v>
      </c>
      <c r="AS122" s="17">
        <v>0</v>
      </c>
      <c r="AT122" s="17">
        <f t="shared" si="9"/>
        <v>7.7666666666666665E-3</v>
      </c>
      <c r="AU122" s="17">
        <f t="shared" si="9"/>
        <v>3.3333333333333335E-3</v>
      </c>
      <c r="AV122" s="17">
        <f t="shared" si="9"/>
        <v>4.4333333333333334E-3</v>
      </c>
      <c r="AW122" s="17">
        <v>32.799999999999997</v>
      </c>
      <c r="AX122" s="17">
        <f t="shared" si="10"/>
        <v>1653.12</v>
      </c>
      <c r="AY122" s="17">
        <f t="shared" si="11"/>
        <v>0</v>
      </c>
      <c r="AZ122" s="17">
        <f t="shared" si="2"/>
        <v>23.3</v>
      </c>
      <c r="BA122" s="17">
        <f>AQ122*E122</f>
        <v>10</v>
      </c>
      <c r="BB122" s="17">
        <v>19.600000000000001</v>
      </c>
      <c r="BC122" s="19">
        <v>15.14</v>
      </c>
      <c r="BD122" s="19">
        <v>-19.451000000000001</v>
      </c>
      <c r="BE122" s="19">
        <v>370.04399999999998</v>
      </c>
      <c r="BF122" s="20">
        <v>-1.7682727272727273E-3</v>
      </c>
      <c r="BG122" s="20">
        <v>-2.4313749999999999E-3</v>
      </c>
      <c r="BH122" s="17">
        <f t="shared" si="13"/>
        <v>1.3763636363636365E-3</v>
      </c>
      <c r="BI122" s="17">
        <f t="shared" si="14"/>
        <v>5.0466666666666672E-3</v>
      </c>
      <c r="BJ122" s="17">
        <v>11000</v>
      </c>
      <c r="BK122" s="17">
        <v>3000</v>
      </c>
      <c r="BL122" s="17">
        <v>8000</v>
      </c>
      <c r="BM122" s="17">
        <v>2.6666666666666665</v>
      </c>
      <c r="BN122" s="17">
        <v>3</v>
      </c>
      <c r="BO122" s="17">
        <v>-14.3</v>
      </c>
      <c r="BP122" s="17">
        <v>2</v>
      </c>
      <c r="BQ122" s="17">
        <v>36.700000000000003</v>
      </c>
      <c r="BR122" s="17">
        <v>-5</v>
      </c>
      <c r="BS122" s="17"/>
      <c r="BT122" s="22">
        <v>100</v>
      </c>
      <c r="BU122" s="17">
        <v>49.382716049382722</v>
      </c>
    </row>
    <row r="123" spans="1:73" x14ac:dyDescent="0.3">
      <c r="A123" s="17" t="s">
        <v>96</v>
      </c>
      <c r="B123" s="28" t="s">
        <v>94</v>
      </c>
      <c r="C123" s="17">
        <v>38.200000000000003</v>
      </c>
      <c r="D123" s="17">
        <v>586.68899999999996</v>
      </c>
      <c r="E123" s="17">
        <v>1</v>
      </c>
      <c r="F123" s="17">
        <v>6</v>
      </c>
      <c r="G123" s="17">
        <v>5</v>
      </c>
      <c r="H123" s="17">
        <v>8.5224028403464193E-3</v>
      </c>
      <c r="I123" s="17">
        <v>0.52</v>
      </c>
      <c r="J123" s="17">
        <v>112.51</v>
      </c>
      <c r="K123" s="17">
        <v>62.93</v>
      </c>
      <c r="L123" s="17">
        <v>161.33000000000001</v>
      </c>
      <c r="M123" s="17">
        <v>81</v>
      </c>
      <c r="N123" s="17">
        <v>43</v>
      </c>
      <c r="O123" s="17">
        <v>1</v>
      </c>
      <c r="P123" s="17">
        <v>5</v>
      </c>
      <c r="Q123" s="17">
        <v>7</v>
      </c>
      <c r="R123" s="17">
        <v>3</v>
      </c>
      <c r="S123" s="17">
        <v>6</v>
      </c>
      <c r="T123" s="17">
        <v>9.17</v>
      </c>
      <c r="U123" s="17">
        <v>11.71</v>
      </c>
      <c r="V123" s="17">
        <v>1</v>
      </c>
      <c r="W123" s="17">
        <v>3.94</v>
      </c>
      <c r="X123" s="17">
        <v>2.7759999999999998</v>
      </c>
      <c r="Y123" s="17">
        <v>12.814</v>
      </c>
      <c r="Z123" s="18">
        <v>1200</v>
      </c>
      <c r="AA123" s="18">
        <v>1</v>
      </c>
      <c r="AB123" s="17">
        <v>0.107</v>
      </c>
      <c r="AC123" s="17">
        <v>-3.7</v>
      </c>
      <c r="AD123" s="17">
        <v>528.76</v>
      </c>
      <c r="AE123" s="17">
        <v>841.25</v>
      </c>
      <c r="AF123" s="17">
        <v>807.72</v>
      </c>
      <c r="AG123" s="17">
        <v>112.51</v>
      </c>
      <c r="AH123" s="17">
        <v>79.739999999999995</v>
      </c>
      <c r="AI123" s="17">
        <v>159.34</v>
      </c>
      <c r="AJ123" s="17">
        <v>7.45</v>
      </c>
      <c r="AK123" s="17">
        <v>9.26</v>
      </c>
      <c r="AL123" s="17">
        <v>47.86</v>
      </c>
      <c r="AM123" s="17">
        <v>9.7216000000000005</v>
      </c>
      <c r="AN123" s="17">
        <v>13.3</v>
      </c>
      <c r="AO123" s="17">
        <v>0</v>
      </c>
      <c r="AP123" s="17">
        <v>23.3</v>
      </c>
      <c r="AQ123" s="17">
        <v>10</v>
      </c>
      <c r="AR123" s="17">
        <v>13.3</v>
      </c>
      <c r="AS123" s="17">
        <v>0</v>
      </c>
      <c r="AT123" s="17">
        <f t="shared" si="9"/>
        <v>7.7666666666666665E-3</v>
      </c>
      <c r="AU123" s="17">
        <f t="shared" si="9"/>
        <v>3.3333333333333335E-3</v>
      </c>
      <c r="AV123" s="17">
        <f t="shared" si="9"/>
        <v>4.4333333333333334E-3</v>
      </c>
      <c r="AW123" s="17">
        <v>32.799999999999997</v>
      </c>
      <c r="AX123" s="17">
        <f t="shared" si="10"/>
        <v>1252.96</v>
      </c>
      <c r="AY123" s="17">
        <f t="shared" si="11"/>
        <v>0</v>
      </c>
      <c r="AZ123" s="17">
        <f t="shared" si="2"/>
        <v>116.5</v>
      </c>
      <c r="BA123" s="17">
        <f t="shared" si="12"/>
        <v>10</v>
      </c>
      <c r="BB123" s="17">
        <v>19.600000000000001</v>
      </c>
      <c r="BC123" s="19">
        <v>15.14</v>
      </c>
      <c r="BD123" s="19">
        <v>-19.451000000000001</v>
      </c>
      <c r="BE123" s="19">
        <v>370.04399999999998</v>
      </c>
      <c r="BF123" s="20">
        <v>-1.7682727272727273E-3</v>
      </c>
      <c r="BG123" s="20">
        <v>-2.4313749999999999E-3</v>
      </c>
      <c r="BH123" s="17">
        <f t="shared" si="13"/>
        <v>1.3763636363636365E-3</v>
      </c>
      <c r="BI123" s="17">
        <f t="shared" si="14"/>
        <v>5.0466666666666672E-3</v>
      </c>
      <c r="BJ123" s="17">
        <v>11000</v>
      </c>
      <c r="BK123" s="17">
        <v>3000</v>
      </c>
      <c r="BL123" s="17">
        <v>8000</v>
      </c>
      <c r="BM123" s="17">
        <v>2.6666666666666665</v>
      </c>
      <c r="BN123" s="17">
        <v>3</v>
      </c>
      <c r="BO123" s="17">
        <v>-14.3</v>
      </c>
      <c r="BP123" s="17">
        <v>2</v>
      </c>
      <c r="BQ123" s="17">
        <v>36.700000000000003</v>
      </c>
      <c r="BR123" s="17">
        <v>-5</v>
      </c>
      <c r="BS123" s="17"/>
      <c r="BT123" s="22">
        <v>50.60774</v>
      </c>
      <c r="BU123" s="17">
        <v>32.650154838709675</v>
      </c>
    </row>
    <row r="124" spans="1:73" x14ac:dyDescent="0.3">
      <c r="A124" s="17" t="s">
        <v>97</v>
      </c>
      <c r="B124" s="28" t="s">
        <v>87</v>
      </c>
      <c r="C124" s="17">
        <v>40.4</v>
      </c>
      <c r="D124" s="17">
        <v>319.88</v>
      </c>
      <c r="E124" s="17">
        <v>1</v>
      </c>
      <c r="F124" s="17">
        <v>3</v>
      </c>
      <c r="G124" s="17">
        <v>2</v>
      </c>
      <c r="H124" s="17">
        <v>6.2523446292359636E-3</v>
      </c>
      <c r="I124" s="17">
        <v>0.5</v>
      </c>
      <c r="J124" s="17">
        <v>28.16</v>
      </c>
      <c r="K124" s="17">
        <v>38.08</v>
      </c>
      <c r="L124" s="17">
        <v>96.42</v>
      </c>
      <c r="M124" s="17">
        <v>48</v>
      </c>
      <c r="N124" s="17">
        <v>22</v>
      </c>
      <c r="O124" s="17">
        <v>1</v>
      </c>
      <c r="P124" s="17">
        <v>8</v>
      </c>
      <c r="Q124" s="17">
        <v>2</v>
      </c>
      <c r="R124" s="17">
        <v>2</v>
      </c>
      <c r="S124" s="17">
        <v>1</v>
      </c>
      <c r="T124" s="17">
        <v>10.92</v>
      </c>
      <c r="U124" s="17">
        <v>20</v>
      </c>
      <c r="V124" s="17">
        <v>0.28999999999999998</v>
      </c>
      <c r="W124" s="17">
        <v>4.63</v>
      </c>
      <c r="X124" s="17">
        <v>3.9340000000000002</v>
      </c>
      <c r="Y124" s="17">
        <v>9.4450000000000003</v>
      </c>
      <c r="Z124" s="18">
        <v>309</v>
      </c>
      <c r="AA124" s="17">
        <v>2</v>
      </c>
      <c r="AB124" s="17">
        <v>1.7500000000000002E-2</v>
      </c>
      <c r="AC124" s="17">
        <v>-4.3</v>
      </c>
      <c r="AD124" s="17">
        <v>312.58</v>
      </c>
      <c r="AE124" s="17">
        <v>528.42999999999995</v>
      </c>
      <c r="AF124" s="17">
        <v>597.79999999999995</v>
      </c>
      <c r="AG124" s="17">
        <v>28.16</v>
      </c>
      <c r="AH124" s="17">
        <v>67.319999999999993</v>
      </c>
      <c r="AI124" s="17">
        <v>85.87</v>
      </c>
      <c r="AJ124" s="17">
        <v>5.67</v>
      </c>
      <c r="AK124" s="17">
        <v>6.47</v>
      </c>
      <c r="AL124" s="17">
        <v>27.63</v>
      </c>
      <c r="AM124" s="17">
        <v>9.5685000000000002</v>
      </c>
      <c r="AN124" s="17">
        <v>15</v>
      </c>
      <c r="AO124" s="17">
        <v>0</v>
      </c>
      <c r="AP124" s="17">
        <v>20</v>
      </c>
      <c r="AQ124" s="17">
        <v>5</v>
      </c>
      <c r="AR124" s="17">
        <v>15</v>
      </c>
      <c r="AS124" s="17">
        <v>0</v>
      </c>
      <c r="AT124" s="17">
        <f t="shared" si="9"/>
        <v>6.6666666666666671E-3</v>
      </c>
      <c r="AU124" s="17">
        <f t="shared" si="9"/>
        <v>1.6666666666666668E-3</v>
      </c>
      <c r="AV124" s="17">
        <f t="shared" si="9"/>
        <v>5.0000000000000001E-3</v>
      </c>
      <c r="AW124" s="17">
        <v>37</v>
      </c>
      <c r="AX124" s="17">
        <f t="shared" si="10"/>
        <v>1494.8</v>
      </c>
      <c r="AY124" s="17">
        <f t="shared" si="11"/>
        <v>0</v>
      </c>
      <c r="AZ124" s="17">
        <f t="shared" si="2"/>
        <v>40</v>
      </c>
      <c r="BA124" s="17">
        <f t="shared" si="12"/>
        <v>5</v>
      </c>
      <c r="BB124" s="17">
        <v>18.600000000000001</v>
      </c>
      <c r="BC124" s="19">
        <v>24.91</v>
      </c>
      <c r="BD124" s="19">
        <v>-19.451000000000001</v>
      </c>
      <c r="BE124" s="19">
        <v>370.04399999999998</v>
      </c>
      <c r="BF124" s="20">
        <v>-1.7682727272727273E-3</v>
      </c>
      <c r="BG124" s="20">
        <v>-2.4313749999999999E-3</v>
      </c>
      <c r="BH124" s="17">
        <f t="shared" si="13"/>
        <v>2.2645454545454544E-3</v>
      </c>
      <c r="BI124" s="17">
        <f t="shared" si="14"/>
        <v>8.3033333333333327E-3</v>
      </c>
      <c r="BJ124" s="17">
        <v>11000</v>
      </c>
      <c r="BK124" s="17">
        <v>3000</v>
      </c>
      <c r="BL124" s="17">
        <v>8000</v>
      </c>
      <c r="BM124" s="17">
        <v>2.6666666666666665</v>
      </c>
      <c r="BN124" s="17">
        <v>3</v>
      </c>
      <c r="BO124" s="17">
        <v>-14.3</v>
      </c>
      <c r="BP124" s="17">
        <v>2</v>
      </c>
      <c r="BQ124" s="17">
        <v>35.1</v>
      </c>
      <c r="BR124" s="17">
        <v>-2.5</v>
      </c>
      <c r="BS124" s="17"/>
      <c r="BT124" s="22">
        <v>48.67653</v>
      </c>
      <c r="BU124" s="17">
        <v>31.919036065573774</v>
      </c>
    </row>
    <row r="125" spans="1:73" x14ac:dyDescent="0.3">
      <c r="A125" s="17" t="s">
        <v>97</v>
      </c>
      <c r="B125" s="28" t="s">
        <v>92</v>
      </c>
      <c r="C125" s="17">
        <v>38.5</v>
      </c>
      <c r="D125" s="17">
        <v>335.88</v>
      </c>
      <c r="E125" s="17">
        <v>2</v>
      </c>
      <c r="F125" s="17">
        <v>4</v>
      </c>
      <c r="G125" s="17">
        <v>2</v>
      </c>
      <c r="H125" s="17">
        <v>5.9545075622246041E-3</v>
      </c>
      <c r="I125" s="17">
        <v>0.5</v>
      </c>
      <c r="J125" s="17">
        <v>48.39</v>
      </c>
      <c r="K125" s="17">
        <v>38.67</v>
      </c>
      <c r="L125" s="17">
        <v>97.97</v>
      </c>
      <c r="M125" s="17">
        <v>49</v>
      </c>
      <c r="N125" s="17">
        <v>23</v>
      </c>
      <c r="O125" s="17">
        <v>1</v>
      </c>
      <c r="P125" s="17">
        <v>9</v>
      </c>
      <c r="Q125" s="17">
        <v>2</v>
      </c>
      <c r="R125" s="17">
        <v>2</v>
      </c>
      <c r="S125" s="17">
        <v>1</v>
      </c>
      <c r="T125" s="17">
        <v>9.76</v>
      </c>
      <c r="U125" s="17">
        <v>15.59</v>
      </c>
      <c r="V125" s="17">
        <v>0.13</v>
      </c>
      <c r="W125" s="17">
        <v>3.87</v>
      </c>
      <c r="X125" s="17">
        <v>2.887</v>
      </c>
      <c r="Y125" s="17">
        <v>11.148</v>
      </c>
      <c r="Z125" s="18">
        <v>331</v>
      </c>
      <c r="AA125" s="18">
        <v>2</v>
      </c>
      <c r="AB125" s="17">
        <v>2.6100000000000002E-2</v>
      </c>
      <c r="AC125" s="17">
        <v>-4.0999999999999996</v>
      </c>
      <c r="AD125" s="17">
        <v>321.35000000000002</v>
      </c>
      <c r="AE125" s="17">
        <v>538.66999999999996</v>
      </c>
      <c r="AF125" s="17">
        <v>603.39</v>
      </c>
      <c r="AG125" s="17">
        <v>48.39</v>
      </c>
      <c r="AH125" s="17">
        <v>68.56</v>
      </c>
      <c r="AI125" s="17">
        <v>85.77</v>
      </c>
      <c r="AJ125" s="17">
        <v>5.81</v>
      </c>
      <c r="AK125" s="17">
        <v>6.43</v>
      </c>
      <c r="AL125" s="17">
        <v>47.86</v>
      </c>
      <c r="AM125" s="17">
        <v>9.7216000000000005</v>
      </c>
      <c r="AN125" s="17">
        <v>15</v>
      </c>
      <c r="AO125" s="17">
        <v>0</v>
      </c>
      <c r="AP125" s="17">
        <v>20</v>
      </c>
      <c r="AQ125" s="17">
        <v>5</v>
      </c>
      <c r="AR125" s="17">
        <v>15</v>
      </c>
      <c r="AS125" s="17">
        <v>0</v>
      </c>
      <c r="AT125" s="17">
        <f t="shared" si="9"/>
        <v>6.6666666666666671E-3</v>
      </c>
      <c r="AU125" s="17">
        <f t="shared" si="9"/>
        <v>1.6666666666666668E-3</v>
      </c>
      <c r="AV125" s="17">
        <f t="shared" si="9"/>
        <v>5.0000000000000001E-3</v>
      </c>
      <c r="AW125" s="17">
        <v>37</v>
      </c>
      <c r="AX125" s="17">
        <f t="shared" si="10"/>
        <v>1424.5</v>
      </c>
      <c r="AY125" s="17">
        <f t="shared" si="11"/>
        <v>0</v>
      </c>
      <c r="AZ125" s="17">
        <f t="shared" si="2"/>
        <v>40</v>
      </c>
      <c r="BA125" s="17">
        <f t="shared" si="12"/>
        <v>10</v>
      </c>
      <c r="BB125" s="17">
        <v>18.600000000000001</v>
      </c>
      <c r="BC125" s="19">
        <v>24.91</v>
      </c>
      <c r="BD125" s="19">
        <v>-19.451000000000001</v>
      </c>
      <c r="BE125" s="19">
        <v>370.04399999999998</v>
      </c>
      <c r="BF125" s="20">
        <v>-1.7682727272727273E-3</v>
      </c>
      <c r="BG125" s="20">
        <v>-2.4313749999999999E-3</v>
      </c>
      <c r="BH125" s="17">
        <f t="shared" si="13"/>
        <v>2.2645454545454544E-3</v>
      </c>
      <c r="BI125" s="17">
        <f t="shared" si="14"/>
        <v>8.3033333333333327E-3</v>
      </c>
      <c r="BJ125" s="17">
        <v>11000</v>
      </c>
      <c r="BK125" s="17">
        <v>3000</v>
      </c>
      <c r="BL125" s="17">
        <v>8000</v>
      </c>
      <c r="BM125" s="17">
        <v>2.6666666666666665</v>
      </c>
      <c r="BN125" s="17">
        <v>3</v>
      </c>
      <c r="BO125" s="17">
        <v>-14.3</v>
      </c>
      <c r="BP125" s="17">
        <v>2</v>
      </c>
      <c r="BQ125" s="17">
        <v>35.1</v>
      </c>
      <c r="BR125" s="17">
        <v>-2.5</v>
      </c>
      <c r="BS125" s="17"/>
      <c r="BT125" s="22">
        <v>43.558419999999998</v>
      </c>
      <c r="BU125" s="17">
        <v>29.531132203389827</v>
      </c>
    </row>
    <row r="126" spans="1:73" x14ac:dyDescent="0.3">
      <c r="A126" s="17" t="s">
        <v>97</v>
      </c>
      <c r="B126" s="28" t="s">
        <v>93</v>
      </c>
      <c r="C126" s="17">
        <v>50.4</v>
      </c>
      <c r="D126" s="17">
        <v>309.33199999999999</v>
      </c>
      <c r="E126" s="17">
        <v>1</v>
      </c>
      <c r="F126" s="17">
        <v>2</v>
      </c>
      <c r="G126" s="17">
        <v>1</v>
      </c>
      <c r="H126" s="17">
        <v>3.2327725550541169E-3</v>
      </c>
      <c r="I126" s="17">
        <v>0.28999999999999998</v>
      </c>
      <c r="J126" s="17">
        <v>21.26</v>
      </c>
      <c r="K126" s="17">
        <v>30.44</v>
      </c>
      <c r="L126" s="17">
        <v>80.37</v>
      </c>
      <c r="M126" s="17">
        <v>40</v>
      </c>
      <c r="N126" s="17">
        <v>22</v>
      </c>
      <c r="O126" s="17">
        <v>1</v>
      </c>
      <c r="P126" s="17">
        <v>7</v>
      </c>
      <c r="Q126" s="17">
        <v>2</v>
      </c>
      <c r="R126" s="17">
        <v>2</v>
      </c>
      <c r="S126" s="17">
        <v>0</v>
      </c>
      <c r="T126" s="17">
        <v>9.4</v>
      </c>
      <c r="U126" s="17">
        <v>20</v>
      </c>
      <c r="V126" s="17">
        <v>2.19</v>
      </c>
      <c r="W126" s="17">
        <v>4.09</v>
      </c>
      <c r="X126" s="17">
        <v>4.173</v>
      </c>
      <c r="Y126" s="17">
        <v>9.4499999999999993</v>
      </c>
      <c r="Z126" s="18">
        <v>308</v>
      </c>
      <c r="AA126" s="17">
        <v>1</v>
      </c>
      <c r="AB126" s="17">
        <v>1.6999999999999999E-3</v>
      </c>
      <c r="AC126" s="17">
        <v>-5.3</v>
      </c>
      <c r="AD126" s="17">
        <v>274.24</v>
      </c>
      <c r="AE126" s="17">
        <v>450.56</v>
      </c>
      <c r="AF126" s="17">
        <v>556.67999999999995</v>
      </c>
      <c r="AG126" s="17">
        <v>21.26</v>
      </c>
      <c r="AH126" s="17">
        <v>44.26</v>
      </c>
      <c r="AI126" s="17">
        <v>81.45</v>
      </c>
      <c r="AJ126" s="17">
        <v>4.6100000000000003</v>
      </c>
      <c r="AK126" s="17">
        <v>7.49</v>
      </c>
      <c r="AL126" s="17">
        <v>21.26</v>
      </c>
      <c r="AM126" s="17">
        <v>8.0870999999999995</v>
      </c>
      <c r="AN126" s="17">
        <v>15</v>
      </c>
      <c r="AO126" s="17">
        <v>0</v>
      </c>
      <c r="AP126" s="17">
        <v>20</v>
      </c>
      <c r="AQ126" s="17">
        <v>5</v>
      </c>
      <c r="AR126" s="17">
        <v>15</v>
      </c>
      <c r="AS126" s="17">
        <v>0</v>
      </c>
      <c r="AT126" s="17">
        <f t="shared" si="9"/>
        <v>6.6666666666666671E-3</v>
      </c>
      <c r="AU126" s="17">
        <f t="shared" si="9"/>
        <v>1.6666666666666668E-3</v>
      </c>
      <c r="AV126" s="17">
        <f t="shared" si="9"/>
        <v>5.0000000000000001E-3</v>
      </c>
      <c r="AW126" s="17">
        <v>37</v>
      </c>
      <c r="AX126" s="17">
        <f t="shared" si="10"/>
        <v>1864.8</v>
      </c>
      <c r="AY126" s="17">
        <f t="shared" si="11"/>
        <v>0</v>
      </c>
      <c r="AZ126" s="17">
        <f t="shared" si="2"/>
        <v>20</v>
      </c>
      <c r="BA126" s="17">
        <f t="shared" si="12"/>
        <v>5</v>
      </c>
      <c r="BB126" s="17">
        <v>18.600000000000001</v>
      </c>
      <c r="BC126" s="19">
        <v>24.91</v>
      </c>
      <c r="BD126" s="19">
        <v>-19.451000000000001</v>
      </c>
      <c r="BE126" s="19">
        <v>370.04399999999998</v>
      </c>
      <c r="BF126" s="20">
        <v>-1.7682727272727273E-3</v>
      </c>
      <c r="BG126" s="20">
        <v>-2.4313749999999999E-3</v>
      </c>
      <c r="BH126" s="17">
        <f t="shared" si="13"/>
        <v>2.2645454545454544E-3</v>
      </c>
      <c r="BI126" s="17">
        <f t="shared" si="14"/>
        <v>8.3033333333333327E-3</v>
      </c>
      <c r="BJ126" s="17">
        <v>11000</v>
      </c>
      <c r="BK126" s="17">
        <v>3000</v>
      </c>
      <c r="BL126" s="17">
        <v>8000</v>
      </c>
      <c r="BM126" s="17">
        <v>2.6666666666666665</v>
      </c>
      <c r="BN126" s="17">
        <v>3</v>
      </c>
      <c r="BO126" s="17">
        <v>-14.3</v>
      </c>
      <c r="BP126" s="17">
        <v>2</v>
      </c>
      <c r="BQ126" s="17">
        <v>35.1</v>
      </c>
      <c r="BR126" s="17">
        <v>-2.5</v>
      </c>
      <c r="BS126" s="17"/>
      <c r="BT126" s="22">
        <v>93.740219999999994</v>
      </c>
      <c r="BU126" s="17">
        <v>49.994783999999996</v>
      </c>
    </row>
    <row r="127" spans="1:73" x14ac:dyDescent="0.3">
      <c r="A127" s="17" t="s">
        <v>97</v>
      </c>
      <c r="B127" s="28" t="s">
        <v>94</v>
      </c>
      <c r="C127" s="17">
        <v>38.200000000000003</v>
      </c>
      <c r="D127" s="17">
        <v>586.68899999999996</v>
      </c>
      <c r="E127" s="17">
        <v>1</v>
      </c>
      <c r="F127" s="17">
        <v>6</v>
      </c>
      <c r="G127" s="17">
        <v>5</v>
      </c>
      <c r="H127" s="17">
        <v>8.5224028403464193E-3</v>
      </c>
      <c r="I127" s="17">
        <v>0.52</v>
      </c>
      <c r="J127" s="17">
        <v>112.51</v>
      </c>
      <c r="K127" s="17">
        <v>62.93</v>
      </c>
      <c r="L127" s="17">
        <v>161.33000000000001</v>
      </c>
      <c r="M127" s="17">
        <v>81</v>
      </c>
      <c r="N127" s="17">
        <v>43</v>
      </c>
      <c r="O127" s="17">
        <v>1</v>
      </c>
      <c r="P127" s="17">
        <v>5</v>
      </c>
      <c r="Q127" s="17">
        <v>7</v>
      </c>
      <c r="R127" s="17">
        <v>3</v>
      </c>
      <c r="S127" s="17">
        <v>6</v>
      </c>
      <c r="T127" s="17">
        <v>9.17</v>
      </c>
      <c r="U127" s="17">
        <v>11.71</v>
      </c>
      <c r="V127" s="17">
        <v>1</v>
      </c>
      <c r="W127" s="17">
        <v>3.94</v>
      </c>
      <c r="X127" s="17">
        <v>2.7759999999999998</v>
      </c>
      <c r="Y127" s="17">
        <v>12.814</v>
      </c>
      <c r="Z127" s="18">
        <v>1200</v>
      </c>
      <c r="AA127" s="18">
        <v>1</v>
      </c>
      <c r="AB127" s="17">
        <v>0.107</v>
      </c>
      <c r="AC127" s="17">
        <v>-3.7</v>
      </c>
      <c r="AD127" s="17">
        <v>528.76</v>
      </c>
      <c r="AE127" s="17">
        <v>841.25</v>
      </c>
      <c r="AF127" s="17">
        <v>807.72</v>
      </c>
      <c r="AG127" s="17">
        <v>112.51</v>
      </c>
      <c r="AH127" s="17">
        <v>79.739999999999995</v>
      </c>
      <c r="AI127" s="17">
        <v>159.34</v>
      </c>
      <c r="AJ127" s="17">
        <v>7.45</v>
      </c>
      <c r="AK127" s="17">
        <v>9.26</v>
      </c>
      <c r="AL127" s="17">
        <v>47.86</v>
      </c>
      <c r="AM127" s="17">
        <v>9.7216000000000005</v>
      </c>
      <c r="AN127" s="17">
        <v>15</v>
      </c>
      <c r="AO127" s="17">
        <v>0</v>
      </c>
      <c r="AP127" s="17">
        <v>20</v>
      </c>
      <c r="AQ127" s="17">
        <v>5</v>
      </c>
      <c r="AR127" s="17">
        <v>15</v>
      </c>
      <c r="AS127" s="17">
        <v>0</v>
      </c>
      <c r="AT127" s="17">
        <f t="shared" si="9"/>
        <v>6.6666666666666671E-3</v>
      </c>
      <c r="AU127" s="17">
        <f t="shared" si="9"/>
        <v>1.6666666666666668E-3</v>
      </c>
      <c r="AV127" s="17">
        <f t="shared" si="9"/>
        <v>5.0000000000000001E-3</v>
      </c>
      <c r="AW127" s="17">
        <v>37</v>
      </c>
      <c r="AX127" s="17">
        <f t="shared" si="10"/>
        <v>1413.4</v>
      </c>
      <c r="AY127" s="17">
        <f t="shared" si="11"/>
        <v>0</v>
      </c>
      <c r="AZ127" s="17">
        <f t="shared" si="2"/>
        <v>100</v>
      </c>
      <c r="BA127" s="17">
        <f t="shared" si="12"/>
        <v>5</v>
      </c>
      <c r="BB127" s="17">
        <v>18.600000000000001</v>
      </c>
      <c r="BC127" s="19">
        <v>24.91</v>
      </c>
      <c r="BD127" s="19">
        <v>-19.451000000000001</v>
      </c>
      <c r="BE127" s="19">
        <v>370.04399999999998</v>
      </c>
      <c r="BF127" s="20">
        <v>-1.7682727272727273E-3</v>
      </c>
      <c r="BG127" s="20">
        <v>-2.4313749999999999E-3</v>
      </c>
      <c r="BH127" s="17">
        <f t="shared" si="13"/>
        <v>2.2645454545454544E-3</v>
      </c>
      <c r="BI127" s="17">
        <f t="shared" si="14"/>
        <v>8.3033333333333327E-3</v>
      </c>
      <c r="BJ127" s="17">
        <v>11000</v>
      </c>
      <c r="BK127" s="17">
        <v>3000</v>
      </c>
      <c r="BL127" s="17">
        <v>8000</v>
      </c>
      <c r="BM127" s="17">
        <v>2.6666666666666665</v>
      </c>
      <c r="BN127" s="17">
        <v>3</v>
      </c>
      <c r="BO127" s="17">
        <v>-14.3</v>
      </c>
      <c r="BP127" s="17">
        <v>2</v>
      </c>
      <c r="BQ127" s="17">
        <v>35.1</v>
      </c>
      <c r="BR127" s="17">
        <v>-2.5</v>
      </c>
      <c r="BS127" s="17"/>
      <c r="BT127" s="22">
        <v>67.885660000000001</v>
      </c>
      <c r="BU127" s="17">
        <v>39.354005797101451</v>
      </c>
    </row>
    <row r="128" spans="1:73" x14ac:dyDescent="0.3">
      <c r="A128" s="17" t="s">
        <v>98</v>
      </c>
      <c r="B128" s="28" t="s">
        <v>87</v>
      </c>
      <c r="C128" s="17">
        <v>40.4</v>
      </c>
      <c r="D128" s="17">
        <v>319.88</v>
      </c>
      <c r="E128" s="17">
        <v>1</v>
      </c>
      <c r="F128" s="17">
        <v>3</v>
      </c>
      <c r="G128" s="17">
        <v>2</v>
      </c>
      <c r="H128" s="17">
        <v>6.2523446292359636E-3</v>
      </c>
      <c r="I128" s="17">
        <v>0.5</v>
      </c>
      <c r="J128" s="17">
        <v>28.16</v>
      </c>
      <c r="K128" s="17">
        <v>38.08</v>
      </c>
      <c r="L128" s="17">
        <v>96.42</v>
      </c>
      <c r="M128" s="17">
        <v>48</v>
      </c>
      <c r="N128" s="17">
        <v>22</v>
      </c>
      <c r="O128" s="17">
        <v>1</v>
      </c>
      <c r="P128" s="17">
        <v>8</v>
      </c>
      <c r="Q128" s="17">
        <v>2</v>
      </c>
      <c r="R128" s="17">
        <v>2</v>
      </c>
      <c r="S128" s="17">
        <v>1</v>
      </c>
      <c r="T128" s="17">
        <v>10.92</v>
      </c>
      <c r="U128" s="17">
        <v>20</v>
      </c>
      <c r="V128" s="17">
        <v>0.28999999999999998</v>
      </c>
      <c r="W128" s="17">
        <v>4.63</v>
      </c>
      <c r="X128" s="17">
        <v>3.9340000000000002</v>
      </c>
      <c r="Y128" s="17">
        <v>9.4450000000000003</v>
      </c>
      <c r="Z128" s="18">
        <v>309</v>
      </c>
      <c r="AA128" s="17">
        <v>2</v>
      </c>
      <c r="AB128" s="17">
        <v>1.7500000000000002E-2</v>
      </c>
      <c r="AC128" s="17">
        <v>-4.3</v>
      </c>
      <c r="AD128" s="17">
        <v>312.58</v>
      </c>
      <c r="AE128" s="17">
        <v>528.42999999999995</v>
      </c>
      <c r="AF128" s="17">
        <v>597.79999999999995</v>
      </c>
      <c r="AG128" s="17">
        <v>28.16</v>
      </c>
      <c r="AH128" s="17">
        <v>67.319999999999993</v>
      </c>
      <c r="AI128" s="17">
        <v>85.87</v>
      </c>
      <c r="AJ128" s="17">
        <v>5.67</v>
      </c>
      <c r="AK128" s="17">
        <v>6.47</v>
      </c>
      <c r="AL128" s="17">
        <v>27.63</v>
      </c>
      <c r="AM128" s="17">
        <v>9.5685000000000002</v>
      </c>
      <c r="AN128" s="17">
        <v>15.83</v>
      </c>
      <c r="AO128" s="17">
        <v>0</v>
      </c>
      <c r="AP128" s="17">
        <v>18.329999999999998</v>
      </c>
      <c r="AQ128" s="17">
        <v>2.5</v>
      </c>
      <c r="AR128" s="17">
        <v>15.83</v>
      </c>
      <c r="AS128" s="17">
        <v>0</v>
      </c>
      <c r="AT128" s="17">
        <f t="shared" si="9"/>
        <v>6.1099999999999991E-3</v>
      </c>
      <c r="AU128" s="17">
        <f t="shared" si="9"/>
        <v>8.3333333333333339E-4</v>
      </c>
      <c r="AV128" s="17">
        <f t="shared" si="9"/>
        <v>5.2766666666666665E-3</v>
      </c>
      <c r="AW128" s="17">
        <v>39</v>
      </c>
      <c r="AX128" s="17">
        <f t="shared" si="10"/>
        <v>1575.6</v>
      </c>
      <c r="AY128" s="17">
        <f t="shared" si="11"/>
        <v>0</v>
      </c>
      <c r="AZ128" s="17">
        <f t="shared" si="2"/>
        <v>36.659999999999997</v>
      </c>
      <c r="BA128" s="17">
        <f t="shared" si="12"/>
        <v>2.5</v>
      </c>
      <c r="BB128" s="17">
        <v>18.2</v>
      </c>
      <c r="BC128" s="19">
        <v>34.67</v>
      </c>
      <c r="BD128" s="19">
        <v>-19.451000000000001</v>
      </c>
      <c r="BE128" s="19">
        <v>370.04399999999998</v>
      </c>
      <c r="BF128" s="20">
        <v>-1.7682727272727273E-3</v>
      </c>
      <c r="BG128" s="20">
        <v>-2.4313749999999999E-3</v>
      </c>
      <c r="BH128" s="17">
        <f t="shared" si="13"/>
        <v>3.1518181818181818E-3</v>
      </c>
      <c r="BI128" s="17">
        <f t="shared" si="14"/>
        <v>1.1556666666666666E-2</v>
      </c>
      <c r="BJ128" s="17">
        <v>11000</v>
      </c>
      <c r="BK128" s="17">
        <v>3000</v>
      </c>
      <c r="BL128" s="17">
        <v>8000</v>
      </c>
      <c r="BM128" s="17">
        <v>2.6666666666666665</v>
      </c>
      <c r="BN128" s="17">
        <v>3</v>
      </c>
      <c r="BO128" s="17">
        <v>-13.5</v>
      </c>
      <c r="BP128" s="17">
        <v>2</v>
      </c>
      <c r="BQ128" s="17">
        <v>34.200000000000003</v>
      </c>
      <c r="BR128" s="17">
        <v>-1.27</v>
      </c>
      <c r="BS128" s="17"/>
      <c r="BT128" s="22">
        <v>42.797559999999997</v>
      </c>
      <c r="BU128" s="17">
        <v>29.515558620689653</v>
      </c>
    </row>
    <row r="129" spans="1:73" x14ac:dyDescent="0.3">
      <c r="A129" s="17" t="s">
        <v>98</v>
      </c>
      <c r="B129" s="28" t="s">
        <v>92</v>
      </c>
      <c r="C129" s="17">
        <v>38.5</v>
      </c>
      <c r="D129" s="17">
        <v>335.88</v>
      </c>
      <c r="E129" s="17">
        <v>2</v>
      </c>
      <c r="F129" s="17">
        <v>4</v>
      </c>
      <c r="G129" s="17">
        <v>2</v>
      </c>
      <c r="H129" s="17">
        <v>5.9545075622246041E-3</v>
      </c>
      <c r="I129" s="17">
        <v>0.5</v>
      </c>
      <c r="J129" s="17">
        <v>48.39</v>
      </c>
      <c r="K129" s="17">
        <v>38.67</v>
      </c>
      <c r="L129" s="17">
        <v>97.97</v>
      </c>
      <c r="M129" s="17">
        <v>49</v>
      </c>
      <c r="N129" s="17">
        <v>23</v>
      </c>
      <c r="O129" s="17">
        <v>1</v>
      </c>
      <c r="P129" s="17">
        <v>9</v>
      </c>
      <c r="Q129" s="17">
        <v>2</v>
      </c>
      <c r="R129" s="17">
        <v>2</v>
      </c>
      <c r="S129" s="17">
        <v>1</v>
      </c>
      <c r="T129" s="17">
        <v>9.76</v>
      </c>
      <c r="U129" s="17">
        <v>15.59</v>
      </c>
      <c r="V129" s="17">
        <v>0.13</v>
      </c>
      <c r="W129" s="17">
        <v>3.87</v>
      </c>
      <c r="X129" s="17">
        <v>2.887</v>
      </c>
      <c r="Y129" s="17">
        <v>11.148</v>
      </c>
      <c r="Z129" s="18">
        <v>331</v>
      </c>
      <c r="AA129" s="18">
        <v>2</v>
      </c>
      <c r="AB129" s="17">
        <v>2.6100000000000002E-2</v>
      </c>
      <c r="AC129" s="17">
        <v>-4.0999999999999996</v>
      </c>
      <c r="AD129" s="17">
        <v>321.35000000000002</v>
      </c>
      <c r="AE129" s="17">
        <v>538.66999999999996</v>
      </c>
      <c r="AF129" s="17">
        <v>603.39</v>
      </c>
      <c r="AG129" s="17">
        <v>48.39</v>
      </c>
      <c r="AH129" s="17">
        <v>68.56</v>
      </c>
      <c r="AI129" s="17">
        <v>85.77</v>
      </c>
      <c r="AJ129" s="17">
        <v>5.81</v>
      </c>
      <c r="AK129" s="17">
        <v>6.43</v>
      </c>
      <c r="AL129" s="17">
        <v>47.86</v>
      </c>
      <c r="AM129" s="17">
        <v>9.7216000000000005</v>
      </c>
      <c r="AN129" s="17">
        <v>15.83</v>
      </c>
      <c r="AO129" s="17">
        <v>0</v>
      </c>
      <c r="AP129" s="17">
        <v>18.329999999999998</v>
      </c>
      <c r="AQ129" s="17">
        <v>2.5</v>
      </c>
      <c r="AR129" s="17">
        <v>15.83</v>
      </c>
      <c r="AS129" s="17">
        <v>0</v>
      </c>
      <c r="AT129" s="17">
        <f t="shared" si="9"/>
        <v>6.1099999999999991E-3</v>
      </c>
      <c r="AU129" s="17">
        <f t="shared" si="9"/>
        <v>8.3333333333333339E-4</v>
      </c>
      <c r="AV129" s="17">
        <f t="shared" si="9"/>
        <v>5.2766666666666665E-3</v>
      </c>
      <c r="AW129" s="17">
        <v>39</v>
      </c>
      <c r="AX129" s="17">
        <f t="shared" si="10"/>
        <v>1501.5</v>
      </c>
      <c r="AY129" s="17">
        <f t="shared" si="11"/>
        <v>0</v>
      </c>
      <c r="AZ129" s="17">
        <f t="shared" si="2"/>
        <v>36.659999999999997</v>
      </c>
      <c r="BA129" s="17">
        <f t="shared" si="12"/>
        <v>5</v>
      </c>
      <c r="BB129" s="17">
        <v>18.2</v>
      </c>
      <c r="BC129" s="19">
        <v>34.67</v>
      </c>
      <c r="BD129" s="19">
        <v>-19.451000000000001</v>
      </c>
      <c r="BE129" s="19">
        <v>370.04399999999998</v>
      </c>
      <c r="BF129" s="20">
        <v>-1.7682727272727273E-3</v>
      </c>
      <c r="BG129" s="20">
        <v>-2.4313749999999999E-3</v>
      </c>
      <c r="BH129" s="17">
        <f t="shared" si="13"/>
        <v>3.1518181818181818E-3</v>
      </c>
      <c r="BI129" s="17">
        <f t="shared" si="14"/>
        <v>1.1556666666666666E-2</v>
      </c>
      <c r="BJ129" s="17">
        <v>11000</v>
      </c>
      <c r="BK129" s="17">
        <v>3000</v>
      </c>
      <c r="BL129" s="17">
        <v>8000</v>
      </c>
      <c r="BM129" s="17">
        <v>2.6666666666666665</v>
      </c>
      <c r="BN129" s="17">
        <v>3</v>
      </c>
      <c r="BO129" s="17">
        <v>-13.5</v>
      </c>
      <c r="BP129" s="17">
        <v>2</v>
      </c>
      <c r="BQ129" s="17">
        <v>34.200000000000003</v>
      </c>
      <c r="BR129" s="17">
        <v>-1.27</v>
      </c>
      <c r="BS129" s="17"/>
      <c r="BT129" s="22">
        <v>40.447130000000001</v>
      </c>
      <c r="BU129" s="17">
        <v>33.018065306122452</v>
      </c>
    </row>
    <row r="130" spans="1:73" x14ac:dyDescent="0.3">
      <c r="A130" s="17" t="s">
        <v>98</v>
      </c>
      <c r="B130" s="28" t="s">
        <v>93</v>
      </c>
      <c r="C130" s="17">
        <v>50.4</v>
      </c>
      <c r="D130" s="17">
        <v>309.33199999999999</v>
      </c>
      <c r="E130" s="17">
        <v>1</v>
      </c>
      <c r="F130" s="17">
        <v>2</v>
      </c>
      <c r="G130" s="17">
        <v>1</v>
      </c>
      <c r="H130" s="17">
        <v>3.2327725550541169E-3</v>
      </c>
      <c r="I130" s="17">
        <v>0.28999999999999998</v>
      </c>
      <c r="J130" s="17">
        <v>21.26</v>
      </c>
      <c r="K130" s="17">
        <v>30.44</v>
      </c>
      <c r="L130" s="17">
        <v>80.37</v>
      </c>
      <c r="M130" s="17">
        <v>40</v>
      </c>
      <c r="N130" s="17">
        <v>22</v>
      </c>
      <c r="O130" s="17">
        <v>1</v>
      </c>
      <c r="P130" s="17">
        <v>7</v>
      </c>
      <c r="Q130" s="17">
        <v>2</v>
      </c>
      <c r="R130" s="17">
        <v>2</v>
      </c>
      <c r="S130" s="17">
        <v>0</v>
      </c>
      <c r="T130" s="17">
        <v>9.4</v>
      </c>
      <c r="U130" s="17">
        <v>20</v>
      </c>
      <c r="V130" s="17">
        <v>2.19</v>
      </c>
      <c r="W130" s="17">
        <v>4.09</v>
      </c>
      <c r="X130" s="17">
        <v>4.173</v>
      </c>
      <c r="Y130" s="17">
        <v>9.4499999999999993</v>
      </c>
      <c r="Z130" s="18">
        <v>308</v>
      </c>
      <c r="AA130" s="17">
        <v>1</v>
      </c>
      <c r="AB130" s="17">
        <v>1.6999999999999999E-3</v>
      </c>
      <c r="AC130" s="17">
        <v>-5.3</v>
      </c>
      <c r="AD130" s="17">
        <v>274.24</v>
      </c>
      <c r="AE130" s="17">
        <v>450.56</v>
      </c>
      <c r="AF130" s="17">
        <v>556.67999999999995</v>
      </c>
      <c r="AG130" s="17">
        <v>21.26</v>
      </c>
      <c r="AH130" s="17">
        <v>44.26</v>
      </c>
      <c r="AI130" s="17">
        <v>81.45</v>
      </c>
      <c r="AJ130" s="17">
        <v>4.6100000000000003</v>
      </c>
      <c r="AK130" s="17">
        <v>7.49</v>
      </c>
      <c r="AL130" s="17">
        <v>21.26</v>
      </c>
      <c r="AM130" s="17">
        <v>8.0870999999999995</v>
      </c>
      <c r="AN130" s="17">
        <v>15.83</v>
      </c>
      <c r="AO130" s="17">
        <v>0</v>
      </c>
      <c r="AP130" s="17">
        <v>18.329999999999998</v>
      </c>
      <c r="AQ130" s="17">
        <v>2.5</v>
      </c>
      <c r="AR130" s="17">
        <v>15.83</v>
      </c>
      <c r="AS130" s="17">
        <v>0</v>
      </c>
      <c r="AT130" s="17">
        <f t="shared" si="9"/>
        <v>6.1099999999999991E-3</v>
      </c>
      <c r="AU130" s="17">
        <f t="shared" si="9"/>
        <v>8.3333333333333339E-4</v>
      </c>
      <c r="AV130" s="17">
        <f t="shared" si="9"/>
        <v>5.2766666666666665E-3</v>
      </c>
      <c r="AW130" s="17">
        <v>39</v>
      </c>
      <c r="AX130" s="17">
        <f t="shared" si="10"/>
        <v>1965.6</v>
      </c>
      <c r="AY130" s="17">
        <f t="shared" si="11"/>
        <v>0</v>
      </c>
      <c r="AZ130" s="17">
        <f t="shared" si="2"/>
        <v>18.329999999999998</v>
      </c>
      <c r="BA130" s="17">
        <f t="shared" si="12"/>
        <v>2.5</v>
      </c>
      <c r="BB130" s="17">
        <v>18.2</v>
      </c>
      <c r="BC130" s="19">
        <v>34.67</v>
      </c>
      <c r="BD130" s="19">
        <v>-19.451000000000001</v>
      </c>
      <c r="BE130" s="19">
        <v>370.04399999999998</v>
      </c>
      <c r="BF130" s="20">
        <v>-1.7682727272727273E-3</v>
      </c>
      <c r="BG130" s="20">
        <v>-2.4313749999999999E-3</v>
      </c>
      <c r="BH130" s="17">
        <f t="shared" si="13"/>
        <v>3.1518181818181818E-3</v>
      </c>
      <c r="BI130" s="17">
        <f t="shared" si="14"/>
        <v>1.1556666666666666E-2</v>
      </c>
      <c r="BJ130" s="17">
        <v>11000</v>
      </c>
      <c r="BK130" s="17">
        <v>3000</v>
      </c>
      <c r="BL130" s="17">
        <v>8000</v>
      </c>
      <c r="BM130" s="17">
        <v>2.6666666666666665</v>
      </c>
      <c r="BN130" s="17">
        <v>3</v>
      </c>
      <c r="BO130" s="17">
        <v>-13.5</v>
      </c>
      <c r="BP130" s="17">
        <v>2</v>
      </c>
      <c r="BQ130" s="17">
        <v>34.200000000000003</v>
      </c>
      <c r="BR130" s="17">
        <v>-1.27</v>
      </c>
      <c r="BS130" s="17"/>
      <c r="BT130" s="22">
        <v>82.363159999999993</v>
      </c>
      <c r="BU130" s="17">
        <v>45.130498630136984</v>
      </c>
    </row>
    <row r="131" spans="1:73" x14ac:dyDescent="0.3">
      <c r="A131" s="17" t="s">
        <v>98</v>
      </c>
      <c r="B131" s="28" t="s">
        <v>94</v>
      </c>
      <c r="C131" s="17">
        <v>38.200000000000003</v>
      </c>
      <c r="D131" s="17">
        <v>586.68899999999996</v>
      </c>
      <c r="E131" s="17">
        <v>1</v>
      </c>
      <c r="F131" s="17">
        <v>6</v>
      </c>
      <c r="G131" s="17">
        <v>5</v>
      </c>
      <c r="H131" s="17">
        <v>8.5224028403464193E-3</v>
      </c>
      <c r="I131" s="17">
        <v>0.52</v>
      </c>
      <c r="J131" s="17">
        <v>112.51</v>
      </c>
      <c r="K131" s="17">
        <v>62.93</v>
      </c>
      <c r="L131" s="17">
        <v>161.33000000000001</v>
      </c>
      <c r="M131" s="17">
        <v>81</v>
      </c>
      <c r="N131" s="17">
        <v>43</v>
      </c>
      <c r="O131" s="17">
        <v>1</v>
      </c>
      <c r="P131" s="17">
        <v>5</v>
      </c>
      <c r="Q131" s="17">
        <v>7</v>
      </c>
      <c r="R131" s="17">
        <v>3</v>
      </c>
      <c r="S131" s="17">
        <v>6</v>
      </c>
      <c r="T131" s="17">
        <v>9.17</v>
      </c>
      <c r="U131" s="17">
        <v>11.71</v>
      </c>
      <c r="V131" s="17">
        <v>1</v>
      </c>
      <c r="W131" s="17">
        <v>3.94</v>
      </c>
      <c r="X131" s="17">
        <v>2.7759999999999998</v>
      </c>
      <c r="Y131" s="17">
        <v>12.814</v>
      </c>
      <c r="Z131" s="18">
        <v>1200</v>
      </c>
      <c r="AA131" s="18">
        <v>1</v>
      </c>
      <c r="AB131" s="17">
        <v>0.107</v>
      </c>
      <c r="AC131" s="17">
        <v>-3.7</v>
      </c>
      <c r="AD131" s="17">
        <v>528.76</v>
      </c>
      <c r="AE131" s="17">
        <v>841.25</v>
      </c>
      <c r="AF131" s="17">
        <v>807.72</v>
      </c>
      <c r="AG131" s="17">
        <v>112.51</v>
      </c>
      <c r="AH131" s="17">
        <v>79.739999999999995</v>
      </c>
      <c r="AI131" s="17">
        <v>159.34</v>
      </c>
      <c r="AJ131" s="17">
        <v>7.45</v>
      </c>
      <c r="AK131" s="17">
        <v>9.26</v>
      </c>
      <c r="AL131" s="17">
        <v>47.86</v>
      </c>
      <c r="AM131" s="17">
        <v>9.7216000000000005</v>
      </c>
      <c r="AN131" s="17">
        <v>15.83</v>
      </c>
      <c r="AO131" s="17">
        <v>0</v>
      </c>
      <c r="AP131" s="17">
        <v>18.329999999999998</v>
      </c>
      <c r="AQ131" s="17">
        <v>2.5</v>
      </c>
      <c r="AR131" s="17">
        <v>15.83</v>
      </c>
      <c r="AS131" s="17">
        <v>0</v>
      </c>
      <c r="AT131" s="17">
        <f t="shared" si="9"/>
        <v>6.1099999999999991E-3</v>
      </c>
      <c r="AU131" s="17">
        <f t="shared" si="9"/>
        <v>8.3333333333333339E-4</v>
      </c>
      <c r="AV131" s="17">
        <f t="shared" si="9"/>
        <v>5.2766666666666665E-3</v>
      </c>
      <c r="AW131" s="17">
        <v>39</v>
      </c>
      <c r="AX131" s="17">
        <f t="shared" si="10"/>
        <v>1489.8000000000002</v>
      </c>
      <c r="AY131" s="17">
        <f t="shared" si="11"/>
        <v>0</v>
      </c>
      <c r="AZ131" s="17">
        <f t="shared" si="2"/>
        <v>91.649999999999991</v>
      </c>
      <c r="BA131" s="17">
        <f t="shared" si="12"/>
        <v>2.5</v>
      </c>
      <c r="BB131" s="17">
        <v>18.2</v>
      </c>
      <c r="BC131" s="19">
        <v>34.67</v>
      </c>
      <c r="BD131" s="19">
        <v>-19.451000000000001</v>
      </c>
      <c r="BE131" s="19">
        <v>370.04399999999998</v>
      </c>
      <c r="BF131" s="20">
        <v>-1.7682727272727273E-3</v>
      </c>
      <c r="BG131" s="20">
        <v>-2.4313749999999999E-3</v>
      </c>
      <c r="BH131" s="17">
        <f t="shared" si="13"/>
        <v>3.1518181818181818E-3</v>
      </c>
      <c r="BI131" s="17">
        <f t="shared" si="14"/>
        <v>1.1556666666666666E-2</v>
      </c>
      <c r="BJ131" s="17">
        <v>11000</v>
      </c>
      <c r="BK131" s="17">
        <v>3000</v>
      </c>
      <c r="BL131" s="17">
        <v>8000</v>
      </c>
      <c r="BM131" s="17">
        <v>2.6666666666666665</v>
      </c>
      <c r="BN131" s="17">
        <v>3</v>
      </c>
      <c r="BO131" s="17">
        <v>-13.5</v>
      </c>
      <c r="BP131" s="17">
        <v>2</v>
      </c>
      <c r="BQ131" s="17">
        <v>34.200000000000003</v>
      </c>
      <c r="BR131" s="17">
        <v>-1.27</v>
      </c>
      <c r="BS131" s="17"/>
      <c r="BT131" s="22">
        <v>27.529710000000001</v>
      </c>
      <c r="BU131" s="17">
        <v>22.473232653061224</v>
      </c>
    </row>
    <row r="132" spans="1:73" x14ac:dyDescent="0.3">
      <c r="A132" s="29" t="s">
        <v>68</v>
      </c>
      <c r="B132" s="30" t="s">
        <v>92</v>
      </c>
      <c r="C132" s="29">
        <v>38.5</v>
      </c>
      <c r="D132" s="29">
        <v>335.88</v>
      </c>
      <c r="E132" s="29">
        <v>2</v>
      </c>
      <c r="F132" s="29">
        <v>4</v>
      </c>
      <c r="G132" s="29">
        <v>2</v>
      </c>
      <c r="H132" s="29">
        <v>5.9545075622246041E-3</v>
      </c>
      <c r="I132" s="29">
        <v>0.5</v>
      </c>
      <c r="J132" s="29">
        <v>48.39</v>
      </c>
      <c r="K132" s="29">
        <v>38.67</v>
      </c>
      <c r="L132" s="29">
        <v>97.97</v>
      </c>
      <c r="M132" s="29">
        <v>49</v>
      </c>
      <c r="N132" s="29">
        <v>23</v>
      </c>
      <c r="O132" s="29">
        <v>1</v>
      </c>
      <c r="P132" s="29">
        <v>9</v>
      </c>
      <c r="Q132" s="29">
        <v>2</v>
      </c>
      <c r="R132" s="29">
        <v>2</v>
      </c>
      <c r="S132" s="29">
        <v>1</v>
      </c>
      <c r="T132" s="29">
        <v>9.76</v>
      </c>
      <c r="U132" s="29">
        <v>15.59</v>
      </c>
      <c r="V132" s="29">
        <v>0.13</v>
      </c>
      <c r="W132" s="29">
        <v>3.87</v>
      </c>
      <c r="X132" s="29">
        <v>2.887</v>
      </c>
      <c r="Y132" s="29">
        <v>11.148</v>
      </c>
      <c r="Z132" s="31">
        <v>331</v>
      </c>
      <c r="AA132" s="31">
        <v>2</v>
      </c>
      <c r="AB132" s="29">
        <v>2.6100000000000002E-2</v>
      </c>
      <c r="AC132" s="29">
        <v>-4.0999999999999996</v>
      </c>
      <c r="AD132" s="29">
        <v>321.35000000000002</v>
      </c>
      <c r="AE132" s="29">
        <v>538.66999999999996</v>
      </c>
      <c r="AF132" s="29">
        <v>603.39</v>
      </c>
      <c r="AG132" s="29">
        <v>48.39</v>
      </c>
      <c r="AH132" s="29">
        <v>68.56</v>
      </c>
      <c r="AI132" s="29">
        <v>85.77</v>
      </c>
      <c r="AJ132" s="29">
        <v>5.81</v>
      </c>
      <c r="AK132" s="29">
        <v>6.43</v>
      </c>
      <c r="AL132" s="29">
        <v>47.86</v>
      </c>
      <c r="AM132" s="29">
        <v>9.7216000000000005</v>
      </c>
      <c r="AN132" s="29">
        <v>16</v>
      </c>
      <c r="AO132" s="29">
        <v>0</v>
      </c>
      <c r="AP132" s="29">
        <v>16</v>
      </c>
      <c r="AQ132" s="29">
        <v>0</v>
      </c>
      <c r="AR132" s="29">
        <v>16</v>
      </c>
      <c r="AS132" s="29">
        <v>0</v>
      </c>
      <c r="AT132" s="29">
        <v>5.3333333333333332E-3</v>
      </c>
      <c r="AU132" s="29">
        <v>0</v>
      </c>
      <c r="AV132" s="29">
        <f>AR132/3000</f>
        <v>5.3333333333333332E-3</v>
      </c>
      <c r="AW132" s="29">
        <v>43.3</v>
      </c>
      <c r="AX132" s="29">
        <f>AW132*C132</f>
        <v>1667.05</v>
      </c>
      <c r="AY132" s="29">
        <v>0</v>
      </c>
      <c r="AZ132" s="29">
        <f t="shared" si="2"/>
        <v>32</v>
      </c>
      <c r="BA132" s="29">
        <f t="shared" si="12"/>
        <v>0</v>
      </c>
      <c r="BB132" s="36">
        <v>19.2</v>
      </c>
      <c r="BC132" s="32">
        <v>35.552</v>
      </c>
      <c r="BD132" s="32">
        <v>-19.451000000000001</v>
      </c>
      <c r="BE132" s="32">
        <v>370.04399999999998</v>
      </c>
      <c r="BF132" s="33">
        <v>-1.7682727272727273E-3</v>
      </c>
      <c r="BG132" s="33">
        <v>-2.4313749999999999E-3</v>
      </c>
      <c r="BH132" s="34">
        <v>3.2320000000000001E-3</v>
      </c>
      <c r="BI132" s="34">
        <v>1.1850666666666667E-2</v>
      </c>
      <c r="BJ132" s="29">
        <v>11000</v>
      </c>
      <c r="BK132" s="29">
        <v>3000</v>
      </c>
      <c r="BL132" s="29">
        <v>8000</v>
      </c>
      <c r="BM132" s="29">
        <v>2.6666666666666665</v>
      </c>
      <c r="BN132" s="29">
        <v>3</v>
      </c>
      <c r="BO132" s="29">
        <v>-5</v>
      </c>
      <c r="BP132">
        <v>2</v>
      </c>
      <c r="BQ132" s="29">
        <v>32</v>
      </c>
      <c r="BR132" s="29">
        <v>0</v>
      </c>
      <c r="BS132" s="29"/>
      <c r="BT132" s="35">
        <v>36.00459</v>
      </c>
      <c r="BU132" s="29">
        <v>27.695838461538465</v>
      </c>
    </row>
    <row r="133" spans="1:73" x14ac:dyDescent="0.3">
      <c r="A133" s="29" t="s">
        <v>68</v>
      </c>
      <c r="B133" s="30" t="s">
        <v>93</v>
      </c>
      <c r="C133" s="29">
        <v>50.4</v>
      </c>
      <c r="D133" s="29">
        <v>309.33199999999999</v>
      </c>
      <c r="E133" s="29">
        <v>1</v>
      </c>
      <c r="F133" s="29">
        <v>2</v>
      </c>
      <c r="G133" s="29">
        <v>1</v>
      </c>
      <c r="H133" s="29">
        <v>3.2327725550541169E-3</v>
      </c>
      <c r="I133" s="29">
        <v>0.28999999999999998</v>
      </c>
      <c r="J133" s="29">
        <v>21.26</v>
      </c>
      <c r="K133" s="29">
        <v>30.44</v>
      </c>
      <c r="L133" s="29">
        <v>80.37</v>
      </c>
      <c r="M133" s="29">
        <v>40</v>
      </c>
      <c r="N133" s="29">
        <v>22</v>
      </c>
      <c r="O133" s="29">
        <v>1</v>
      </c>
      <c r="P133" s="29">
        <v>7</v>
      </c>
      <c r="Q133" s="29">
        <v>2</v>
      </c>
      <c r="R133" s="29">
        <v>2</v>
      </c>
      <c r="S133" s="29">
        <v>0</v>
      </c>
      <c r="T133" s="29">
        <v>9.4</v>
      </c>
      <c r="U133" s="29">
        <v>20</v>
      </c>
      <c r="V133" s="29">
        <v>2.19</v>
      </c>
      <c r="W133" s="29">
        <v>4.09</v>
      </c>
      <c r="X133" s="29">
        <v>4.173</v>
      </c>
      <c r="Y133" s="29">
        <v>9.4499999999999993</v>
      </c>
      <c r="Z133" s="31">
        <v>308</v>
      </c>
      <c r="AA133" s="29">
        <v>1</v>
      </c>
      <c r="AB133" s="29">
        <v>1.6999999999999999E-3</v>
      </c>
      <c r="AC133" s="29">
        <v>-5.3</v>
      </c>
      <c r="AD133" s="29">
        <v>274.24</v>
      </c>
      <c r="AE133" s="29">
        <v>450.56</v>
      </c>
      <c r="AF133" s="29">
        <v>556.67999999999995</v>
      </c>
      <c r="AG133" s="29">
        <v>21.26</v>
      </c>
      <c r="AH133" s="29">
        <v>44.26</v>
      </c>
      <c r="AI133" s="29">
        <v>81.45</v>
      </c>
      <c r="AJ133" s="29">
        <v>4.6100000000000003</v>
      </c>
      <c r="AK133" s="29">
        <v>7.49</v>
      </c>
      <c r="AL133" s="29">
        <v>21.26</v>
      </c>
      <c r="AM133" s="29">
        <v>8.0870999999999995</v>
      </c>
      <c r="AN133" s="29">
        <v>16</v>
      </c>
      <c r="AO133" s="29">
        <v>0</v>
      </c>
      <c r="AP133" s="29">
        <v>16</v>
      </c>
      <c r="AQ133" s="29">
        <v>0</v>
      </c>
      <c r="AR133" s="29">
        <v>16</v>
      </c>
      <c r="AS133" s="29">
        <v>0</v>
      </c>
      <c r="AT133" s="29">
        <v>5.3333333333333332E-3</v>
      </c>
      <c r="AU133" s="29">
        <v>0</v>
      </c>
      <c r="AV133" s="29">
        <v>5.3333333333333332E-3</v>
      </c>
      <c r="AW133" s="29">
        <v>43.3</v>
      </c>
      <c r="AX133" s="29">
        <f t="shared" ref="AX133:AX134" si="15">AW133*C133</f>
        <v>2182.3199999999997</v>
      </c>
      <c r="AY133" s="29">
        <v>0</v>
      </c>
      <c r="AZ133" s="29">
        <f t="shared" ref="AZ133:AZ141" si="16">AP133*G133</f>
        <v>16</v>
      </c>
      <c r="BA133" s="29">
        <f t="shared" si="12"/>
        <v>0</v>
      </c>
      <c r="BB133" s="36">
        <v>19.2</v>
      </c>
      <c r="BC133" s="32">
        <v>35.552</v>
      </c>
      <c r="BD133" s="32">
        <v>-19.451000000000001</v>
      </c>
      <c r="BE133" s="32">
        <v>370.04399999999998</v>
      </c>
      <c r="BF133" s="33">
        <v>-1.7682727272727273E-3</v>
      </c>
      <c r="BG133" s="33">
        <v>-2.4313749999999999E-3</v>
      </c>
      <c r="BH133" s="34">
        <v>3.2320000000000001E-3</v>
      </c>
      <c r="BI133" s="34">
        <v>1.1850666666666667E-2</v>
      </c>
      <c r="BJ133" s="29">
        <v>11000</v>
      </c>
      <c r="BK133" s="29">
        <v>3000</v>
      </c>
      <c r="BL133" s="29">
        <v>8000</v>
      </c>
      <c r="BM133" s="29">
        <v>2.6666666666666665</v>
      </c>
      <c r="BN133" s="29">
        <v>3</v>
      </c>
      <c r="BO133" s="29">
        <v>-5</v>
      </c>
      <c r="BP133">
        <v>2</v>
      </c>
      <c r="BQ133" s="29">
        <v>32</v>
      </c>
      <c r="BR133" s="29">
        <v>0</v>
      </c>
      <c r="BS133" s="29"/>
      <c r="BT133" s="35">
        <v>73.704980000000006</v>
      </c>
      <c r="BU133" s="29">
        <v>40.386290410958907</v>
      </c>
    </row>
    <row r="134" spans="1:73" x14ac:dyDescent="0.3">
      <c r="A134" s="29" t="s">
        <v>68</v>
      </c>
      <c r="B134" s="30" t="s">
        <v>94</v>
      </c>
      <c r="C134" s="29">
        <v>38.200000000000003</v>
      </c>
      <c r="D134" s="29">
        <v>586.68899999999996</v>
      </c>
      <c r="E134" s="29">
        <v>1</v>
      </c>
      <c r="F134" s="29">
        <v>6</v>
      </c>
      <c r="G134" s="29">
        <v>5</v>
      </c>
      <c r="H134" s="29">
        <v>8.5224028403464193E-3</v>
      </c>
      <c r="I134" s="29">
        <v>0.52</v>
      </c>
      <c r="J134" s="29">
        <v>112.51</v>
      </c>
      <c r="K134" s="29">
        <v>62.93</v>
      </c>
      <c r="L134" s="29">
        <v>161.33000000000001</v>
      </c>
      <c r="M134" s="29">
        <v>81</v>
      </c>
      <c r="N134" s="29">
        <v>43</v>
      </c>
      <c r="O134" s="29">
        <v>1</v>
      </c>
      <c r="P134" s="29">
        <v>5</v>
      </c>
      <c r="Q134" s="29">
        <v>7</v>
      </c>
      <c r="R134" s="29">
        <v>3</v>
      </c>
      <c r="S134" s="29">
        <v>6</v>
      </c>
      <c r="T134" s="29">
        <v>9.17</v>
      </c>
      <c r="U134" s="29">
        <v>11.71</v>
      </c>
      <c r="V134" s="29">
        <v>1</v>
      </c>
      <c r="W134" s="29">
        <v>3.94</v>
      </c>
      <c r="X134" s="29">
        <v>2.7759999999999998</v>
      </c>
      <c r="Y134" s="29">
        <v>12.814</v>
      </c>
      <c r="Z134" s="31">
        <v>1200</v>
      </c>
      <c r="AA134" s="31">
        <v>1</v>
      </c>
      <c r="AB134" s="29">
        <v>0.107</v>
      </c>
      <c r="AC134" s="29">
        <v>-3.7</v>
      </c>
      <c r="AD134" s="29">
        <v>528.76</v>
      </c>
      <c r="AE134" s="29">
        <v>841.25</v>
      </c>
      <c r="AF134" s="29">
        <v>807.72</v>
      </c>
      <c r="AG134" s="29">
        <v>112.51</v>
      </c>
      <c r="AH134" s="29">
        <v>79.739999999999995</v>
      </c>
      <c r="AI134" s="29">
        <v>159.34</v>
      </c>
      <c r="AJ134" s="29">
        <v>7.45</v>
      </c>
      <c r="AK134" s="29">
        <v>9.26</v>
      </c>
      <c r="AL134" s="29">
        <v>47.86</v>
      </c>
      <c r="AM134" s="29">
        <v>9.7216000000000005</v>
      </c>
      <c r="AN134" s="29">
        <v>16</v>
      </c>
      <c r="AO134" s="29">
        <v>0</v>
      </c>
      <c r="AP134" s="29">
        <v>16</v>
      </c>
      <c r="AQ134" s="29">
        <v>0</v>
      </c>
      <c r="AR134" s="29">
        <v>16</v>
      </c>
      <c r="AS134" s="29">
        <v>0</v>
      </c>
      <c r="AT134" s="29">
        <v>5.3333333333333332E-3</v>
      </c>
      <c r="AU134" s="29">
        <v>0</v>
      </c>
      <c r="AV134" s="29">
        <v>5.3333333333333332E-3</v>
      </c>
      <c r="AW134" s="29">
        <v>43.3</v>
      </c>
      <c r="AX134" s="29">
        <f t="shared" si="15"/>
        <v>1654.06</v>
      </c>
      <c r="AY134" s="29">
        <v>0</v>
      </c>
      <c r="AZ134" s="29">
        <f t="shared" si="16"/>
        <v>80</v>
      </c>
      <c r="BA134" s="29">
        <f t="shared" si="12"/>
        <v>0</v>
      </c>
      <c r="BB134" s="36">
        <v>19.2</v>
      </c>
      <c r="BC134" s="32">
        <v>35.552</v>
      </c>
      <c r="BD134" s="32">
        <v>-19.451000000000001</v>
      </c>
      <c r="BE134" s="32">
        <v>370.04399999999998</v>
      </c>
      <c r="BF134" s="33">
        <v>-1.7682727272727273E-3</v>
      </c>
      <c r="BG134" s="33">
        <v>-2.4313749999999999E-3</v>
      </c>
      <c r="BH134" s="34">
        <v>3.2320000000000001E-3</v>
      </c>
      <c r="BI134" s="34">
        <v>1.1850666666666667E-2</v>
      </c>
      <c r="BJ134" s="29">
        <v>11000</v>
      </c>
      <c r="BK134" s="29">
        <v>3000</v>
      </c>
      <c r="BL134" s="29">
        <v>8000</v>
      </c>
      <c r="BM134" s="29">
        <v>2.6666666666666665</v>
      </c>
      <c r="BN134" s="29">
        <v>3</v>
      </c>
      <c r="BO134" s="29">
        <v>-5</v>
      </c>
      <c r="BP134">
        <v>2</v>
      </c>
      <c r="BQ134" s="29">
        <v>32</v>
      </c>
      <c r="BR134" s="29">
        <v>0</v>
      </c>
      <c r="BS134" s="29"/>
      <c r="BT134" s="29">
        <v>0</v>
      </c>
      <c r="BU134" s="29">
        <v>0</v>
      </c>
    </row>
    <row r="135" spans="1:73" x14ac:dyDescent="0.3">
      <c r="A135" s="17" t="s">
        <v>96</v>
      </c>
      <c r="B135" s="28" t="s">
        <v>84</v>
      </c>
      <c r="C135" s="17">
        <v>51.4</v>
      </c>
      <c r="D135" s="17">
        <v>557.04999999999995</v>
      </c>
      <c r="E135" s="17">
        <v>2</v>
      </c>
      <c r="F135" s="17">
        <v>8</v>
      </c>
      <c r="G135" s="17">
        <v>6</v>
      </c>
      <c r="H135" s="17">
        <v>1.0771025940220808E-2</v>
      </c>
      <c r="I135" s="17">
        <v>0.2</v>
      </c>
      <c r="J135" s="17">
        <v>112.4</v>
      </c>
      <c r="K135" s="17">
        <v>60.48</v>
      </c>
      <c r="L135" s="17">
        <v>157.29</v>
      </c>
      <c r="M135" s="17">
        <v>69</v>
      </c>
      <c r="N135" s="17">
        <v>40</v>
      </c>
      <c r="O135" s="17">
        <v>0</v>
      </c>
      <c r="P135" s="17">
        <v>11</v>
      </c>
      <c r="Q135" s="17">
        <v>4</v>
      </c>
      <c r="R135" s="17">
        <v>4</v>
      </c>
      <c r="S135" s="17">
        <v>2</v>
      </c>
      <c r="T135" s="17">
        <v>8.81</v>
      </c>
      <c r="U135" s="17">
        <v>12.55</v>
      </c>
      <c r="V135" s="17">
        <v>3.05</v>
      </c>
      <c r="W135" s="17">
        <v>4.72</v>
      </c>
      <c r="X135" s="17">
        <v>4.4690000000000003</v>
      </c>
      <c r="Y135" s="17">
        <v>17.030999999999999</v>
      </c>
      <c r="Z135" s="18">
        <v>881</v>
      </c>
      <c r="AA135" s="18">
        <v>1</v>
      </c>
      <c r="AB135" s="17">
        <v>6.7400000000000003E-3</v>
      </c>
      <c r="AC135" s="17">
        <v>-4.9000000000000004</v>
      </c>
      <c r="AD135" s="17">
        <v>491.11</v>
      </c>
      <c r="AE135" s="17">
        <v>774.43</v>
      </c>
      <c r="AF135" s="17">
        <v>861.46</v>
      </c>
      <c r="AG135" s="17">
        <v>112.4</v>
      </c>
      <c r="AH135" s="17">
        <v>95.9</v>
      </c>
      <c r="AI135" s="17">
        <v>132.9</v>
      </c>
      <c r="AJ135" s="17">
        <v>7.17</v>
      </c>
      <c r="AK135" s="17">
        <v>8.7100000000000009</v>
      </c>
      <c r="AL135" s="17">
        <v>111.34</v>
      </c>
      <c r="AM135" s="17">
        <v>15.6187</v>
      </c>
      <c r="AN135" s="17">
        <v>13.3</v>
      </c>
      <c r="AO135" s="17">
        <v>0</v>
      </c>
      <c r="AP135" s="17">
        <v>23.3</v>
      </c>
      <c r="AQ135" s="17">
        <v>10</v>
      </c>
      <c r="AR135" s="17">
        <v>13.3</v>
      </c>
      <c r="AS135" s="17">
        <v>0</v>
      </c>
      <c r="AT135" s="17">
        <f t="shared" ref="AT135:AV142" si="17">AP135/3000</f>
        <v>7.7666666666666665E-3</v>
      </c>
      <c r="AU135" s="17">
        <f t="shared" si="17"/>
        <v>3.3333333333333335E-3</v>
      </c>
      <c r="AV135" s="17">
        <f t="shared" si="17"/>
        <v>4.4333333333333334E-3</v>
      </c>
      <c r="AW135" s="17">
        <v>32.799999999999997</v>
      </c>
      <c r="AX135" s="17">
        <f t="shared" ref="AX135:AX142" si="18">C135*AW135</f>
        <v>1685.9199999999998</v>
      </c>
      <c r="AY135" s="17">
        <f t="shared" ref="AY135:AY142" si="19">G135*AO135</f>
        <v>0</v>
      </c>
      <c r="AZ135" s="17">
        <f t="shared" si="16"/>
        <v>139.80000000000001</v>
      </c>
      <c r="BA135" s="17">
        <f t="shared" si="12"/>
        <v>20</v>
      </c>
      <c r="BB135" s="17">
        <v>19.600000000000001</v>
      </c>
      <c r="BC135" s="19">
        <v>15.14</v>
      </c>
      <c r="BD135" s="19">
        <v>-19.451000000000001</v>
      </c>
      <c r="BE135" s="19">
        <v>370.04399999999998</v>
      </c>
      <c r="BF135" s="20">
        <v>-1.7682727272727273E-3</v>
      </c>
      <c r="BG135" s="20">
        <v>-2.4313749999999999E-3</v>
      </c>
      <c r="BH135" s="17">
        <f t="shared" ref="BH135:BH142" si="20">BC135/11000</f>
        <v>1.3763636363636365E-3</v>
      </c>
      <c r="BI135" s="17">
        <f t="shared" ref="BI135:BI142" si="21">BC135/3000</f>
        <v>5.0466666666666672E-3</v>
      </c>
      <c r="BJ135" s="17">
        <v>11000</v>
      </c>
      <c r="BK135" s="17">
        <v>3000</v>
      </c>
      <c r="BL135" s="17">
        <v>8000</v>
      </c>
      <c r="BM135" s="17">
        <v>2.6666666666666665</v>
      </c>
      <c r="BN135" s="17">
        <v>3</v>
      </c>
      <c r="BO135" s="17">
        <v>-14.3</v>
      </c>
      <c r="BP135" s="17">
        <v>2</v>
      </c>
      <c r="BQ135" s="17">
        <v>36.700000000000003</v>
      </c>
      <c r="BR135" s="17">
        <v>-5</v>
      </c>
      <c r="BS135" s="17"/>
      <c r="BT135" s="22">
        <v>55.744280000000003</v>
      </c>
      <c r="BU135" s="17">
        <v>34.840175000000002</v>
      </c>
    </row>
    <row r="136" spans="1:73" x14ac:dyDescent="0.3">
      <c r="A136" s="17" t="s">
        <v>97</v>
      </c>
      <c r="B136" s="28" t="s">
        <v>84</v>
      </c>
      <c r="C136" s="17">
        <v>51.4</v>
      </c>
      <c r="D136" s="17">
        <v>557.04999999999995</v>
      </c>
      <c r="E136" s="17">
        <v>2</v>
      </c>
      <c r="F136" s="17">
        <v>8</v>
      </c>
      <c r="G136" s="17">
        <v>6</v>
      </c>
      <c r="H136" s="17">
        <v>1.0771025940220808E-2</v>
      </c>
      <c r="I136" s="17">
        <v>0.2</v>
      </c>
      <c r="J136" s="17">
        <v>112.4</v>
      </c>
      <c r="K136" s="17">
        <v>60.48</v>
      </c>
      <c r="L136" s="17">
        <v>157.29</v>
      </c>
      <c r="M136" s="17">
        <v>69</v>
      </c>
      <c r="N136" s="17">
        <v>40</v>
      </c>
      <c r="O136" s="17">
        <v>0</v>
      </c>
      <c r="P136" s="17">
        <v>11</v>
      </c>
      <c r="Q136" s="17">
        <v>4</v>
      </c>
      <c r="R136" s="17">
        <v>4</v>
      </c>
      <c r="S136" s="17">
        <v>2</v>
      </c>
      <c r="T136" s="17">
        <v>8.81</v>
      </c>
      <c r="U136" s="17">
        <v>12.55</v>
      </c>
      <c r="V136" s="17">
        <v>3.05</v>
      </c>
      <c r="W136" s="17">
        <v>4.72</v>
      </c>
      <c r="X136" s="17">
        <v>4.4690000000000003</v>
      </c>
      <c r="Y136" s="17">
        <v>17.030999999999999</v>
      </c>
      <c r="Z136" s="18">
        <v>881</v>
      </c>
      <c r="AA136" s="18">
        <v>1</v>
      </c>
      <c r="AB136" s="17">
        <v>6.7400000000000003E-3</v>
      </c>
      <c r="AC136" s="17">
        <v>-4.9000000000000004</v>
      </c>
      <c r="AD136" s="17">
        <v>491.11</v>
      </c>
      <c r="AE136" s="17">
        <v>774.43</v>
      </c>
      <c r="AF136" s="17">
        <v>861.46</v>
      </c>
      <c r="AG136" s="17">
        <v>112.4</v>
      </c>
      <c r="AH136" s="17">
        <v>95.9</v>
      </c>
      <c r="AI136" s="17">
        <v>132.9</v>
      </c>
      <c r="AJ136" s="17">
        <v>7.17</v>
      </c>
      <c r="AK136" s="17">
        <v>8.7100000000000009</v>
      </c>
      <c r="AL136" s="17">
        <v>111.34</v>
      </c>
      <c r="AM136" s="17">
        <v>15.6187</v>
      </c>
      <c r="AN136" s="17">
        <v>15</v>
      </c>
      <c r="AO136" s="17">
        <v>0</v>
      </c>
      <c r="AP136" s="17">
        <v>20</v>
      </c>
      <c r="AQ136" s="17">
        <v>5</v>
      </c>
      <c r="AR136" s="17">
        <v>15</v>
      </c>
      <c r="AS136" s="17">
        <v>0</v>
      </c>
      <c r="AT136" s="17">
        <f t="shared" si="17"/>
        <v>6.6666666666666671E-3</v>
      </c>
      <c r="AU136" s="17">
        <f t="shared" si="17"/>
        <v>1.6666666666666668E-3</v>
      </c>
      <c r="AV136" s="17">
        <f t="shared" si="17"/>
        <v>5.0000000000000001E-3</v>
      </c>
      <c r="AW136" s="17">
        <v>37</v>
      </c>
      <c r="AX136" s="17">
        <f t="shared" si="18"/>
        <v>1901.8</v>
      </c>
      <c r="AY136" s="17">
        <f t="shared" si="19"/>
        <v>0</v>
      </c>
      <c r="AZ136" s="17">
        <f t="shared" si="16"/>
        <v>120</v>
      </c>
      <c r="BA136" s="17">
        <f t="shared" si="12"/>
        <v>10</v>
      </c>
      <c r="BB136" s="17">
        <v>18.600000000000001</v>
      </c>
      <c r="BC136" s="19">
        <v>24.91</v>
      </c>
      <c r="BD136" s="19">
        <v>-19.451000000000001</v>
      </c>
      <c r="BE136" s="19">
        <v>370.04399999999998</v>
      </c>
      <c r="BF136" s="20">
        <v>-1.7682727272727273E-3</v>
      </c>
      <c r="BG136" s="20">
        <v>-2.4313749999999999E-3</v>
      </c>
      <c r="BH136" s="17">
        <f t="shared" si="20"/>
        <v>2.2645454545454544E-3</v>
      </c>
      <c r="BI136" s="17">
        <f t="shared" si="21"/>
        <v>8.3033333333333327E-3</v>
      </c>
      <c r="BJ136" s="17">
        <v>11000</v>
      </c>
      <c r="BK136" s="17">
        <v>3000</v>
      </c>
      <c r="BL136" s="17">
        <v>8000</v>
      </c>
      <c r="BM136" s="17">
        <v>2.6666666666666665</v>
      </c>
      <c r="BN136" s="17">
        <v>3</v>
      </c>
      <c r="BO136" s="17">
        <v>-14.3</v>
      </c>
      <c r="BP136" s="17">
        <v>2</v>
      </c>
      <c r="BQ136" s="17">
        <v>35.1</v>
      </c>
      <c r="BR136" s="17">
        <v>-2.5</v>
      </c>
      <c r="BS136" s="17"/>
      <c r="BT136" s="22">
        <v>56.162210000000002</v>
      </c>
      <c r="BU136" s="17">
        <v>36.827678688524593</v>
      </c>
    </row>
    <row r="137" spans="1:73" x14ac:dyDescent="0.3">
      <c r="A137" s="17" t="s">
        <v>98</v>
      </c>
      <c r="B137" s="28" t="s">
        <v>84</v>
      </c>
      <c r="C137" s="17">
        <v>51.4</v>
      </c>
      <c r="D137" s="17">
        <v>557.04999999999995</v>
      </c>
      <c r="E137" s="17">
        <v>2</v>
      </c>
      <c r="F137" s="17">
        <v>8</v>
      </c>
      <c r="G137" s="17">
        <v>6</v>
      </c>
      <c r="H137" s="17">
        <v>1.0771025940220808E-2</v>
      </c>
      <c r="I137" s="17">
        <v>0.2</v>
      </c>
      <c r="J137" s="17">
        <v>112.4</v>
      </c>
      <c r="K137" s="17">
        <v>60.48</v>
      </c>
      <c r="L137" s="17">
        <v>157.29</v>
      </c>
      <c r="M137" s="17">
        <v>69</v>
      </c>
      <c r="N137" s="17">
        <v>40</v>
      </c>
      <c r="O137" s="17">
        <v>0</v>
      </c>
      <c r="P137" s="17">
        <v>11</v>
      </c>
      <c r="Q137" s="17">
        <v>4</v>
      </c>
      <c r="R137" s="17">
        <v>4</v>
      </c>
      <c r="S137" s="17">
        <v>2</v>
      </c>
      <c r="T137" s="17">
        <v>8.81</v>
      </c>
      <c r="U137" s="17">
        <v>12.55</v>
      </c>
      <c r="V137" s="17">
        <v>3.05</v>
      </c>
      <c r="W137" s="17">
        <v>4.72</v>
      </c>
      <c r="X137" s="17">
        <v>4.4690000000000003</v>
      </c>
      <c r="Y137" s="17">
        <v>17.030999999999999</v>
      </c>
      <c r="Z137" s="18">
        <v>881</v>
      </c>
      <c r="AA137" s="18">
        <v>1</v>
      </c>
      <c r="AB137" s="17">
        <v>6.7400000000000003E-3</v>
      </c>
      <c r="AC137" s="17">
        <v>-4.9000000000000004</v>
      </c>
      <c r="AD137" s="17">
        <v>491.11</v>
      </c>
      <c r="AE137" s="17">
        <v>774.43</v>
      </c>
      <c r="AF137" s="17">
        <v>861.46</v>
      </c>
      <c r="AG137" s="17">
        <v>112.4</v>
      </c>
      <c r="AH137" s="17">
        <v>95.9</v>
      </c>
      <c r="AI137" s="17">
        <v>132.9</v>
      </c>
      <c r="AJ137" s="17">
        <v>7.17</v>
      </c>
      <c r="AK137" s="17">
        <v>8.7100000000000009</v>
      </c>
      <c r="AL137" s="17">
        <v>111.34</v>
      </c>
      <c r="AM137" s="17">
        <v>15.6187</v>
      </c>
      <c r="AN137" s="17">
        <v>15.83</v>
      </c>
      <c r="AO137" s="17">
        <v>0</v>
      </c>
      <c r="AP137" s="17">
        <v>18.329999999999998</v>
      </c>
      <c r="AQ137" s="17">
        <v>2.5</v>
      </c>
      <c r="AR137" s="17">
        <v>15.83</v>
      </c>
      <c r="AS137" s="17">
        <v>0</v>
      </c>
      <c r="AT137" s="17">
        <f t="shared" si="17"/>
        <v>6.1099999999999991E-3</v>
      </c>
      <c r="AU137" s="17">
        <f t="shared" si="17"/>
        <v>8.3333333333333339E-4</v>
      </c>
      <c r="AV137" s="17">
        <f t="shared" si="17"/>
        <v>5.2766666666666665E-3</v>
      </c>
      <c r="AW137" s="17">
        <v>39</v>
      </c>
      <c r="AX137" s="17">
        <f t="shared" si="18"/>
        <v>2004.6</v>
      </c>
      <c r="AY137" s="17">
        <f t="shared" si="19"/>
        <v>0</v>
      </c>
      <c r="AZ137" s="17">
        <f t="shared" si="16"/>
        <v>109.97999999999999</v>
      </c>
      <c r="BA137" s="17">
        <f t="shared" si="12"/>
        <v>5</v>
      </c>
      <c r="BB137" s="17">
        <v>18.2</v>
      </c>
      <c r="BC137" s="19">
        <v>34.67</v>
      </c>
      <c r="BD137" s="19">
        <v>-19.451000000000001</v>
      </c>
      <c r="BE137" s="19">
        <v>370.04399999999998</v>
      </c>
      <c r="BF137" s="20">
        <v>-1.7682727272727301E-3</v>
      </c>
      <c r="BG137" s="20">
        <v>-2.4313749999999999E-3</v>
      </c>
      <c r="BH137" s="17">
        <f t="shared" si="20"/>
        <v>3.1518181818181818E-3</v>
      </c>
      <c r="BI137" s="17">
        <f t="shared" si="21"/>
        <v>1.1556666666666666E-2</v>
      </c>
      <c r="BJ137" s="17">
        <v>11000</v>
      </c>
      <c r="BK137" s="17">
        <v>3000</v>
      </c>
      <c r="BL137" s="17">
        <v>8000</v>
      </c>
      <c r="BM137" s="17">
        <v>2.6666666666666665</v>
      </c>
      <c r="BN137" s="17">
        <v>3</v>
      </c>
      <c r="BO137" s="17">
        <v>-13.5</v>
      </c>
      <c r="BP137" s="17">
        <v>2</v>
      </c>
      <c r="BQ137" s="17">
        <v>34.200000000000003</v>
      </c>
      <c r="BR137" s="17">
        <v>-1.27</v>
      </c>
      <c r="BS137" s="17"/>
      <c r="BT137" s="22">
        <v>85.035420000000002</v>
      </c>
      <c r="BU137" s="17">
        <v>45.352224</v>
      </c>
    </row>
    <row r="138" spans="1:73" x14ac:dyDescent="0.3">
      <c r="A138" t="s">
        <v>99</v>
      </c>
      <c r="B138" s="23" t="s">
        <v>81</v>
      </c>
      <c r="C138">
        <v>100</v>
      </c>
      <c r="D138">
        <v>202.256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30.03</v>
      </c>
      <c r="L138">
        <v>66.72</v>
      </c>
      <c r="M138">
        <v>26</v>
      </c>
      <c r="N138">
        <v>16</v>
      </c>
      <c r="O138">
        <v>0</v>
      </c>
      <c r="P138">
        <v>0</v>
      </c>
      <c r="Q138">
        <v>4</v>
      </c>
      <c r="R138">
        <v>4</v>
      </c>
      <c r="S138">
        <v>0</v>
      </c>
      <c r="T138">
        <v>-1.3</v>
      </c>
      <c r="U138">
        <v>43</v>
      </c>
      <c r="V138">
        <v>4.28</v>
      </c>
      <c r="W138">
        <v>4.88</v>
      </c>
      <c r="X138">
        <v>4.2839999999999998</v>
      </c>
      <c r="Y138">
        <v>1.512</v>
      </c>
      <c r="Z138">
        <v>217</v>
      </c>
      <c r="AA138">
        <v>0</v>
      </c>
      <c r="AB138">
        <v>0.128</v>
      </c>
      <c r="AC138">
        <v>-6.94</v>
      </c>
      <c r="AD138">
        <v>184.13</v>
      </c>
      <c r="AE138">
        <v>279.08999999999997</v>
      </c>
      <c r="AF138">
        <v>352.25</v>
      </c>
      <c r="AG138">
        <v>0</v>
      </c>
      <c r="AH138">
        <v>28.99</v>
      </c>
      <c r="AI138">
        <v>71.55</v>
      </c>
      <c r="AJ138">
        <v>4.7300000000000004</v>
      </c>
      <c r="AK138">
        <v>5.72</v>
      </c>
      <c r="AL138">
        <v>0</v>
      </c>
      <c r="AM138">
        <v>6.8563999999999998</v>
      </c>
      <c r="AN138">
        <v>0</v>
      </c>
      <c r="AO138">
        <v>0</v>
      </c>
      <c r="AP138">
        <v>52</v>
      </c>
      <c r="AQ138">
        <v>0</v>
      </c>
      <c r="AR138">
        <v>52</v>
      </c>
      <c r="AS138">
        <v>0</v>
      </c>
      <c r="AT138">
        <f>AP138/3000</f>
        <v>1.7333333333333333E-2</v>
      </c>
      <c r="AU138">
        <v>0</v>
      </c>
      <c r="AV138">
        <f t="shared" si="17"/>
        <v>1.7333333333333333E-2</v>
      </c>
      <c r="AW138">
        <v>0</v>
      </c>
      <c r="AX138">
        <f t="shared" si="18"/>
        <v>0</v>
      </c>
      <c r="AY138">
        <f t="shared" si="19"/>
        <v>0</v>
      </c>
      <c r="AZ138">
        <f t="shared" si="16"/>
        <v>0</v>
      </c>
      <c r="BA138">
        <f t="shared" si="12"/>
        <v>0</v>
      </c>
      <c r="BB138">
        <v>0</v>
      </c>
      <c r="BC138">
        <v>20.452999999999999</v>
      </c>
      <c r="BD138" s="10">
        <v>-19.451000000000001</v>
      </c>
      <c r="BE138" s="10">
        <v>370.04399999999998</v>
      </c>
      <c r="BF138" s="11">
        <v>-1.7682727272727301E-3</v>
      </c>
      <c r="BG138" s="11">
        <v>-2.4313749999999999E-3</v>
      </c>
      <c r="BH138">
        <f t="shared" si="20"/>
        <v>1.8593636363636362E-3</v>
      </c>
      <c r="BI138">
        <f t="shared" si="21"/>
        <v>6.8176666666666663E-3</v>
      </c>
      <c r="BJ138">
        <v>11000</v>
      </c>
      <c r="BK138">
        <v>3000</v>
      </c>
      <c r="BL138">
        <v>8000</v>
      </c>
      <c r="BM138">
        <v>2.6666666666666665</v>
      </c>
      <c r="BN138">
        <v>3</v>
      </c>
      <c r="BO138">
        <v>-65</v>
      </c>
      <c r="BP138">
        <v>2.67</v>
      </c>
      <c r="BQ138">
        <v>74.099999999999994</v>
      </c>
      <c r="BR138">
        <v>0</v>
      </c>
      <c r="BT138" s="14">
        <v>0.267793</v>
      </c>
      <c r="BU138" s="14">
        <v>0.25976100000000002</v>
      </c>
    </row>
    <row r="139" spans="1:73" x14ac:dyDescent="0.3">
      <c r="A139" t="s">
        <v>99</v>
      </c>
      <c r="B139" s="23" t="s">
        <v>84</v>
      </c>
      <c r="C139">
        <v>51.4</v>
      </c>
      <c r="D139">
        <v>557.04999999999995</v>
      </c>
      <c r="E139">
        <v>2</v>
      </c>
      <c r="F139">
        <v>8</v>
      </c>
      <c r="G139">
        <v>6</v>
      </c>
      <c r="H139">
        <v>1.0771025940220808E-2</v>
      </c>
      <c r="I139">
        <v>0.2</v>
      </c>
      <c r="J139">
        <v>112.4</v>
      </c>
      <c r="K139">
        <v>60.48</v>
      </c>
      <c r="L139">
        <v>157.29</v>
      </c>
      <c r="M139">
        <v>69</v>
      </c>
      <c r="N139">
        <v>40</v>
      </c>
      <c r="O139">
        <v>0</v>
      </c>
      <c r="P139">
        <v>11</v>
      </c>
      <c r="Q139">
        <v>4</v>
      </c>
      <c r="R139">
        <v>4</v>
      </c>
      <c r="S139">
        <v>2</v>
      </c>
      <c r="T139">
        <v>8.81</v>
      </c>
      <c r="U139">
        <v>12.55</v>
      </c>
      <c r="V139">
        <v>3.05</v>
      </c>
      <c r="W139">
        <v>4.72</v>
      </c>
      <c r="X139">
        <v>4.4690000000000003</v>
      </c>
      <c r="Y139">
        <v>17.030999999999999</v>
      </c>
      <c r="Z139" s="16">
        <v>881</v>
      </c>
      <c r="AA139" s="16">
        <v>1</v>
      </c>
      <c r="AB139">
        <v>6.7400000000000003E-3</v>
      </c>
      <c r="AC139">
        <v>-4.9000000000000004</v>
      </c>
      <c r="AD139">
        <v>491.11</v>
      </c>
      <c r="AE139">
        <v>774.43</v>
      </c>
      <c r="AF139">
        <v>861.46</v>
      </c>
      <c r="AG139">
        <v>112.4</v>
      </c>
      <c r="AH139">
        <v>95.9</v>
      </c>
      <c r="AI139">
        <v>132.9</v>
      </c>
      <c r="AJ139">
        <v>7.17</v>
      </c>
      <c r="AK139">
        <v>8.7100000000000009</v>
      </c>
      <c r="AL139">
        <v>111.34</v>
      </c>
      <c r="AM139">
        <v>15.6187</v>
      </c>
      <c r="AN139">
        <v>0</v>
      </c>
      <c r="AO139">
        <v>0</v>
      </c>
      <c r="AP139">
        <v>52</v>
      </c>
      <c r="AQ139">
        <v>0</v>
      </c>
      <c r="AR139">
        <v>52</v>
      </c>
      <c r="AS139">
        <v>0</v>
      </c>
      <c r="AT139">
        <f t="shared" ref="AT139:AT142" si="22">AP139/3000</f>
        <v>1.7333333333333333E-2</v>
      </c>
      <c r="AU139">
        <v>0</v>
      </c>
      <c r="AV139">
        <f>AR139/3000</f>
        <v>1.7333333333333333E-2</v>
      </c>
      <c r="AW139">
        <v>0</v>
      </c>
      <c r="AX139">
        <f t="shared" si="18"/>
        <v>0</v>
      </c>
      <c r="AY139">
        <f t="shared" si="19"/>
        <v>0</v>
      </c>
      <c r="AZ139">
        <f t="shared" si="16"/>
        <v>312</v>
      </c>
      <c r="BA139">
        <f t="shared" si="12"/>
        <v>0</v>
      </c>
      <c r="BB139">
        <v>0</v>
      </c>
      <c r="BC139">
        <v>20.452999999999999</v>
      </c>
      <c r="BD139" s="10">
        <v>-19.451000000000001</v>
      </c>
      <c r="BE139" s="10">
        <v>370.04399999999998</v>
      </c>
      <c r="BF139" s="11">
        <v>-1.7682727272727301E-3</v>
      </c>
      <c r="BG139" s="11">
        <v>-2.4313749999999999E-3</v>
      </c>
      <c r="BH139">
        <f t="shared" si="20"/>
        <v>1.8593636363636362E-3</v>
      </c>
      <c r="BI139">
        <f t="shared" si="21"/>
        <v>6.8176666666666663E-3</v>
      </c>
      <c r="BJ139">
        <v>11000</v>
      </c>
      <c r="BK139">
        <v>3000</v>
      </c>
      <c r="BL139">
        <v>8000</v>
      </c>
      <c r="BM139">
        <v>2.6666666666666665</v>
      </c>
      <c r="BN139">
        <v>3</v>
      </c>
      <c r="BO139">
        <v>-65</v>
      </c>
      <c r="BP139">
        <v>2.67</v>
      </c>
      <c r="BQ139">
        <v>74.099999999999994</v>
      </c>
      <c r="BR139">
        <v>0</v>
      </c>
      <c r="BT139" s="14">
        <v>6.0596120000000004</v>
      </c>
      <c r="BU139" s="14">
        <v>5.2856310000000004</v>
      </c>
    </row>
    <row r="140" spans="1:73" x14ac:dyDescent="0.3">
      <c r="A140" t="s">
        <v>99</v>
      </c>
      <c r="B140" s="23" t="s">
        <v>86</v>
      </c>
      <c r="C140">
        <v>26.5</v>
      </c>
      <c r="D140">
        <v>588.56200000000001</v>
      </c>
      <c r="E140">
        <v>3</v>
      </c>
      <c r="F140">
        <v>12</v>
      </c>
      <c r="G140">
        <v>9</v>
      </c>
      <c r="H140">
        <v>1.7001476748270353E-2</v>
      </c>
      <c r="I140">
        <v>0.55000000000000004</v>
      </c>
      <c r="J140">
        <v>160.83000000000001</v>
      </c>
      <c r="K140">
        <v>55.93</v>
      </c>
      <c r="L140">
        <v>139.02000000000001</v>
      </c>
      <c r="M140">
        <v>74</v>
      </c>
      <c r="N140">
        <v>42</v>
      </c>
      <c r="O140">
        <v>10</v>
      </c>
      <c r="P140">
        <v>5</v>
      </c>
      <c r="Q140">
        <v>7</v>
      </c>
      <c r="R140">
        <v>2</v>
      </c>
      <c r="S140">
        <v>4</v>
      </c>
      <c r="T140">
        <v>-3.7</v>
      </c>
      <c r="U140">
        <v>9.33</v>
      </c>
      <c r="V140">
        <v>1.1599999999999999</v>
      </c>
      <c r="W140">
        <v>0.6</v>
      </c>
      <c r="X140">
        <v>1.1599999999999999</v>
      </c>
      <c r="Y140">
        <v>14.791</v>
      </c>
      <c r="Z140" s="16">
        <v>969</v>
      </c>
      <c r="AA140" s="16">
        <v>0</v>
      </c>
      <c r="AB140">
        <v>0.08</v>
      </c>
      <c r="AC140">
        <v>-2.8</v>
      </c>
      <c r="AD140">
        <v>496.16</v>
      </c>
      <c r="AE140">
        <v>781.41</v>
      </c>
      <c r="AF140">
        <v>800.56</v>
      </c>
      <c r="AG140">
        <v>160.83000000000001</v>
      </c>
      <c r="AH140">
        <v>75.25</v>
      </c>
      <c r="AI140">
        <v>143.05000000000001</v>
      </c>
      <c r="AJ140">
        <v>6.19</v>
      </c>
      <c r="AK140">
        <v>10.23</v>
      </c>
      <c r="AL140">
        <v>160.83000000000001</v>
      </c>
      <c r="AM140">
        <v>14.0703</v>
      </c>
      <c r="AN140">
        <v>0</v>
      </c>
      <c r="AO140">
        <v>0</v>
      </c>
      <c r="AP140">
        <v>52</v>
      </c>
      <c r="AQ140">
        <v>0</v>
      </c>
      <c r="AR140">
        <v>52</v>
      </c>
      <c r="AS140">
        <v>0</v>
      </c>
      <c r="AT140">
        <f t="shared" si="22"/>
        <v>1.7333333333333333E-2</v>
      </c>
      <c r="AU140">
        <v>0</v>
      </c>
      <c r="AV140">
        <f t="shared" si="17"/>
        <v>1.7333333333333333E-2</v>
      </c>
      <c r="AW140">
        <v>0</v>
      </c>
      <c r="AX140">
        <f t="shared" si="18"/>
        <v>0</v>
      </c>
      <c r="AY140">
        <f t="shared" si="19"/>
        <v>0</v>
      </c>
      <c r="AZ140">
        <f t="shared" si="16"/>
        <v>468</v>
      </c>
      <c r="BA140">
        <f t="shared" si="12"/>
        <v>0</v>
      </c>
      <c r="BB140">
        <v>0</v>
      </c>
      <c r="BC140">
        <v>20.452999999999999</v>
      </c>
      <c r="BD140" s="10">
        <v>-19.451000000000001</v>
      </c>
      <c r="BE140" s="10">
        <v>370.04399999999998</v>
      </c>
      <c r="BF140" s="11">
        <v>-1.7682727272727301E-3</v>
      </c>
      <c r="BG140" s="11">
        <v>-2.4313749999999999E-3</v>
      </c>
      <c r="BH140">
        <f t="shared" si="20"/>
        <v>1.8593636363636362E-3</v>
      </c>
      <c r="BI140">
        <f t="shared" si="21"/>
        <v>6.8176666666666663E-3</v>
      </c>
      <c r="BJ140">
        <v>11000</v>
      </c>
      <c r="BK140">
        <v>3000</v>
      </c>
      <c r="BL140">
        <v>8000</v>
      </c>
      <c r="BM140">
        <v>2.6666666666666665</v>
      </c>
      <c r="BN140">
        <v>3</v>
      </c>
      <c r="BO140">
        <v>-65</v>
      </c>
      <c r="BP140">
        <v>2.67</v>
      </c>
      <c r="BQ140">
        <v>74.099999999999994</v>
      </c>
      <c r="BR140">
        <v>0</v>
      </c>
      <c r="BT140" s="14">
        <v>3.778216</v>
      </c>
      <c r="BU140" s="14">
        <v>3.5442070000000001</v>
      </c>
    </row>
    <row r="141" spans="1:73" ht="15" thickBot="1" x14ac:dyDescent="0.35">
      <c r="A141" t="s">
        <v>99</v>
      </c>
      <c r="B141" s="23" t="s">
        <v>83</v>
      </c>
      <c r="C141">
        <v>41.2</v>
      </c>
      <c r="D141">
        <v>384.24</v>
      </c>
      <c r="E141">
        <v>4</v>
      </c>
      <c r="F141">
        <v>6</v>
      </c>
      <c r="G141">
        <v>2</v>
      </c>
      <c r="H141">
        <v>5.2051207978409154E-3</v>
      </c>
      <c r="I141">
        <v>0.37</v>
      </c>
      <c r="J141">
        <v>124.44</v>
      </c>
      <c r="K141">
        <v>40.159999999999997</v>
      </c>
      <c r="L141">
        <v>99.37</v>
      </c>
      <c r="M141">
        <v>53</v>
      </c>
      <c r="N141">
        <v>28</v>
      </c>
      <c r="O141">
        <v>2</v>
      </c>
      <c r="P141">
        <v>9</v>
      </c>
      <c r="Q141">
        <v>2</v>
      </c>
      <c r="R141">
        <v>2</v>
      </c>
      <c r="S141">
        <v>1</v>
      </c>
      <c r="T141">
        <v>2.4</v>
      </c>
      <c r="U141">
        <v>8.64</v>
      </c>
      <c r="V141">
        <v>1.51</v>
      </c>
      <c r="W141">
        <v>0.89</v>
      </c>
      <c r="X141">
        <v>1.53</v>
      </c>
      <c r="Y141">
        <v>18.998999999999999</v>
      </c>
      <c r="Z141" s="16">
        <v>500</v>
      </c>
      <c r="AA141" s="16">
        <v>0</v>
      </c>
      <c r="AB141">
        <v>5.3199999999999997E-2</v>
      </c>
      <c r="AC141">
        <v>-3.9</v>
      </c>
      <c r="AD141">
        <v>362.49</v>
      </c>
      <c r="AE141">
        <v>580.13</v>
      </c>
      <c r="AF141">
        <v>621.26</v>
      </c>
      <c r="AG141">
        <v>124.44</v>
      </c>
      <c r="AH141">
        <v>62.82</v>
      </c>
      <c r="AI141">
        <v>104.36</v>
      </c>
      <c r="AJ141">
        <v>5.88</v>
      </c>
      <c r="AK141">
        <v>7.84</v>
      </c>
      <c r="AL141">
        <v>123.38</v>
      </c>
      <c r="AM141">
        <v>10.499700000000001</v>
      </c>
      <c r="AN141">
        <v>0</v>
      </c>
      <c r="AO141">
        <v>0</v>
      </c>
      <c r="AP141">
        <v>52</v>
      </c>
      <c r="AQ141">
        <v>0</v>
      </c>
      <c r="AR141">
        <v>52</v>
      </c>
      <c r="AS141">
        <v>0</v>
      </c>
      <c r="AT141">
        <f t="shared" si="22"/>
        <v>1.7333333333333333E-2</v>
      </c>
      <c r="AU141">
        <v>0</v>
      </c>
      <c r="AV141">
        <f t="shared" si="17"/>
        <v>1.7333333333333333E-2</v>
      </c>
      <c r="AW141">
        <v>0</v>
      </c>
      <c r="AX141">
        <f t="shared" si="18"/>
        <v>0</v>
      </c>
      <c r="AY141">
        <f t="shared" si="19"/>
        <v>0</v>
      </c>
      <c r="AZ141">
        <f t="shared" si="16"/>
        <v>104</v>
      </c>
      <c r="BA141">
        <f t="shared" si="12"/>
        <v>0</v>
      </c>
      <c r="BB141">
        <v>0</v>
      </c>
      <c r="BC141">
        <v>20.452999999999999</v>
      </c>
      <c r="BD141" s="10">
        <v>-19.451000000000001</v>
      </c>
      <c r="BE141" s="10">
        <v>370.04399999999998</v>
      </c>
      <c r="BF141" s="11">
        <v>-1.7682727272727301E-3</v>
      </c>
      <c r="BG141" s="11">
        <v>-2.4313749999999999E-3</v>
      </c>
      <c r="BH141">
        <f t="shared" si="20"/>
        <v>1.8593636363636362E-3</v>
      </c>
      <c r="BI141">
        <f t="shared" si="21"/>
        <v>6.8176666666666663E-3</v>
      </c>
      <c r="BJ141">
        <v>11000</v>
      </c>
      <c r="BK141">
        <v>3000</v>
      </c>
      <c r="BL141">
        <v>8000</v>
      </c>
      <c r="BM141">
        <v>2.6666666666666665</v>
      </c>
      <c r="BN141">
        <v>3</v>
      </c>
      <c r="BO141">
        <v>-65</v>
      </c>
      <c r="BP141">
        <v>2.67</v>
      </c>
      <c r="BQ141">
        <v>74.099999999999994</v>
      </c>
      <c r="BR141">
        <v>0</v>
      </c>
      <c r="BT141" s="14">
        <v>11.524789999999999</v>
      </c>
      <c r="BU141" s="14">
        <v>11.084009999999999</v>
      </c>
    </row>
    <row r="142" spans="1:73" ht="15" thickBot="1" x14ac:dyDescent="0.35">
      <c r="A142" t="s">
        <v>99</v>
      </c>
      <c r="B142" s="23" t="s">
        <v>69</v>
      </c>
      <c r="C142">
        <v>0</v>
      </c>
      <c r="D142">
        <v>1202.5999999999999</v>
      </c>
      <c r="E142">
        <v>5</v>
      </c>
      <c r="F142">
        <v>12</v>
      </c>
      <c r="G142">
        <v>7</v>
      </c>
      <c r="H142">
        <v>5.8206733687562887E-3</v>
      </c>
      <c r="I142">
        <v>0.79</v>
      </c>
      <c r="J142">
        <v>278.8</v>
      </c>
      <c r="K142">
        <v>127.97</v>
      </c>
      <c r="L142">
        <v>327.14</v>
      </c>
      <c r="M142">
        <v>196</v>
      </c>
      <c r="N142">
        <v>85</v>
      </c>
      <c r="O142">
        <v>12</v>
      </c>
      <c r="P142">
        <v>15</v>
      </c>
      <c r="Q142">
        <v>1</v>
      </c>
      <c r="R142">
        <v>0</v>
      </c>
      <c r="S142">
        <v>1</v>
      </c>
      <c r="T142" s="8">
        <v>-2.4</v>
      </c>
      <c r="U142">
        <v>11.83</v>
      </c>
      <c r="V142">
        <v>3.64</v>
      </c>
      <c r="W142">
        <v>1.4</v>
      </c>
      <c r="X142">
        <v>3.6379999999999999</v>
      </c>
      <c r="Y142">
        <v>58.377000000000002</v>
      </c>
      <c r="Z142">
        <v>2330</v>
      </c>
      <c r="AA142">
        <v>0</v>
      </c>
      <c r="AB142">
        <v>2.7E-2</v>
      </c>
      <c r="AC142">
        <v>-5.0999999999999996</v>
      </c>
      <c r="AD142">
        <v>1218.56</v>
      </c>
      <c r="AE142">
        <v>2038.91</v>
      </c>
      <c r="AF142">
        <v>1386.56</v>
      </c>
      <c r="AG142">
        <v>278.8</v>
      </c>
      <c r="AH142">
        <v>148.81</v>
      </c>
      <c r="AI142">
        <v>259.61</v>
      </c>
      <c r="AJ142">
        <v>9.4499999999999993</v>
      </c>
      <c r="AK142">
        <v>11.71</v>
      </c>
      <c r="AL142">
        <v>278.8</v>
      </c>
      <c r="AM142">
        <v>33.331699999999998</v>
      </c>
      <c r="AN142">
        <v>0</v>
      </c>
      <c r="AO142">
        <v>0</v>
      </c>
      <c r="AP142">
        <v>52</v>
      </c>
      <c r="AQ142">
        <v>0</v>
      </c>
      <c r="AR142">
        <v>52</v>
      </c>
      <c r="AS142">
        <v>0</v>
      </c>
      <c r="AT142">
        <f t="shared" si="22"/>
        <v>1.7333333333333333E-2</v>
      </c>
      <c r="AU142">
        <v>0</v>
      </c>
      <c r="AV142">
        <f t="shared" si="17"/>
        <v>1.7333333333333333E-2</v>
      </c>
      <c r="AW142">
        <v>0</v>
      </c>
      <c r="AX142">
        <f t="shared" si="18"/>
        <v>0</v>
      </c>
      <c r="AY142">
        <f t="shared" si="19"/>
        <v>0</v>
      </c>
      <c r="AZ142">
        <f>AP142*G142</f>
        <v>364</v>
      </c>
      <c r="BA142">
        <f t="shared" si="12"/>
        <v>0</v>
      </c>
      <c r="BB142">
        <v>0</v>
      </c>
      <c r="BC142">
        <v>20.452999999999999</v>
      </c>
      <c r="BD142" s="10">
        <v>-19.451000000000001</v>
      </c>
      <c r="BE142" s="10">
        <v>370.04399999999998</v>
      </c>
      <c r="BF142" s="11">
        <v>-1.7682727272727301E-3</v>
      </c>
      <c r="BG142" s="11">
        <v>-2.4313749999999999E-3</v>
      </c>
      <c r="BH142">
        <f t="shared" si="20"/>
        <v>1.8593636363636362E-3</v>
      </c>
      <c r="BI142">
        <f t="shared" si="21"/>
        <v>6.8176666666666663E-3</v>
      </c>
      <c r="BJ142">
        <v>11000</v>
      </c>
      <c r="BK142">
        <v>3000</v>
      </c>
      <c r="BL142">
        <v>8000</v>
      </c>
      <c r="BM142">
        <v>2.6666666666666665</v>
      </c>
      <c r="BN142">
        <v>3</v>
      </c>
      <c r="BO142">
        <v>-65</v>
      </c>
      <c r="BP142">
        <v>2.67</v>
      </c>
      <c r="BQ142">
        <v>74.099999999999994</v>
      </c>
      <c r="BR142">
        <v>0</v>
      </c>
      <c r="BT142" s="14">
        <v>12.64978</v>
      </c>
      <c r="BU142" s="14">
        <v>13.154590000000001</v>
      </c>
    </row>
  </sheetData>
  <mergeCells count="8">
    <mergeCell ref="B65:B76"/>
    <mergeCell ref="B77:B88"/>
    <mergeCell ref="B89:B100"/>
    <mergeCell ref="B5:B16"/>
    <mergeCell ref="B17:B28"/>
    <mergeCell ref="B29:B40"/>
    <mergeCell ref="B41:B52"/>
    <mergeCell ref="B53:B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B42B-4D3F-45BE-A254-323E4F44FB32}">
  <dimension ref="A1:E69"/>
  <sheetViews>
    <sheetView zoomScale="70" zoomScaleNormal="70" workbookViewId="0">
      <pane ySplit="2" topLeftCell="A3" activePane="bottomLeft" state="frozen"/>
      <selection pane="bottomLeft" activeCell="C13" sqref="C13:D13"/>
    </sheetView>
  </sheetViews>
  <sheetFormatPr defaultRowHeight="14.4" x14ac:dyDescent="0.3"/>
  <cols>
    <col min="2" max="2" width="51.88671875" customWidth="1"/>
    <col min="3" max="3" width="47.77734375" style="39" customWidth="1"/>
    <col min="4" max="4" width="46.21875" style="39" customWidth="1"/>
    <col min="5" max="5" width="44.6640625" customWidth="1"/>
  </cols>
  <sheetData>
    <row r="1" spans="1:5" x14ac:dyDescent="0.3">
      <c r="C1"/>
      <c r="D1"/>
    </row>
    <row r="2" spans="1:5" x14ac:dyDescent="0.3">
      <c r="A2" s="45" t="s">
        <v>103</v>
      </c>
      <c r="B2" s="45" t="s">
        <v>104</v>
      </c>
      <c r="C2" s="60" t="s">
        <v>185</v>
      </c>
      <c r="D2" s="60"/>
      <c r="E2" s="46" t="s">
        <v>122</v>
      </c>
    </row>
    <row r="3" spans="1:5" x14ac:dyDescent="0.3">
      <c r="A3" s="39">
        <v>1</v>
      </c>
      <c r="B3" s="44" t="s">
        <v>0</v>
      </c>
      <c r="C3" s="61" t="s">
        <v>105</v>
      </c>
      <c r="D3" s="62"/>
      <c r="E3" s="41" t="s">
        <v>125</v>
      </c>
    </row>
    <row r="4" spans="1:5" x14ac:dyDescent="0.3">
      <c r="A4" s="39">
        <v>2</v>
      </c>
      <c r="B4" s="1" t="s">
        <v>1</v>
      </c>
      <c r="C4" s="51" t="s">
        <v>1</v>
      </c>
      <c r="D4" s="49"/>
      <c r="E4" s="41" t="s">
        <v>125</v>
      </c>
    </row>
    <row r="5" spans="1:5" x14ac:dyDescent="0.3">
      <c r="A5" s="39">
        <v>3</v>
      </c>
      <c r="B5" s="1" t="s">
        <v>2</v>
      </c>
      <c r="C5" s="51" t="s">
        <v>123</v>
      </c>
      <c r="D5" s="49"/>
      <c r="E5" t="s">
        <v>106</v>
      </c>
    </row>
    <row r="6" spans="1:5" x14ac:dyDescent="0.3">
      <c r="A6" s="39">
        <v>4</v>
      </c>
      <c r="B6" s="1" t="s">
        <v>3</v>
      </c>
      <c r="C6" s="51" t="s">
        <v>124</v>
      </c>
      <c r="D6" s="49"/>
      <c r="E6" t="s">
        <v>106</v>
      </c>
    </row>
    <row r="7" spans="1:5" x14ac:dyDescent="0.3">
      <c r="A7" s="39">
        <v>5</v>
      </c>
      <c r="B7" s="40" t="s">
        <v>4</v>
      </c>
      <c r="C7" s="51" t="s">
        <v>107</v>
      </c>
      <c r="D7" s="49"/>
      <c r="E7" s="41" t="s">
        <v>125</v>
      </c>
    </row>
    <row r="8" spans="1:5" x14ac:dyDescent="0.3">
      <c r="A8" s="39">
        <v>6</v>
      </c>
      <c r="B8" s="2" t="s">
        <v>5</v>
      </c>
      <c r="C8" s="51" t="s">
        <v>108</v>
      </c>
      <c r="D8" s="49"/>
      <c r="E8" s="41" t="s">
        <v>125</v>
      </c>
    </row>
    <row r="9" spans="1:5" x14ac:dyDescent="0.3">
      <c r="A9" s="39">
        <v>7</v>
      </c>
      <c r="B9" s="1" t="s">
        <v>6</v>
      </c>
      <c r="C9" s="51" t="s">
        <v>127</v>
      </c>
      <c r="D9" s="49"/>
      <c r="E9" t="s">
        <v>106</v>
      </c>
    </row>
    <row r="10" spans="1:5" x14ac:dyDescent="0.3">
      <c r="A10" s="39">
        <v>8</v>
      </c>
      <c r="B10" s="1" t="s">
        <v>7</v>
      </c>
      <c r="C10" s="51" t="s">
        <v>7</v>
      </c>
      <c r="D10" s="49"/>
      <c r="E10" t="s">
        <v>106</v>
      </c>
    </row>
    <row r="11" spans="1:5" x14ac:dyDescent="0.3">
      <c r="A11" s="39">
        <v>9</v>
      </c>
      <c r="B11" s="1" t="s">
        <v>8</v>
      </c>
      <c r="C11" s="51" t="s">
        <v>128</v>
      </c>
      <c r="D11" s="49"/>
      <c r="E11" t="s">
        <v>106</v>
      </c>
    </row>
    <row r="12" spans="1:5" x14ac:dyDescent="0.3">
      <c r="A12" s="39">
        <v>10</v>
      </c>
      <c r="B12" s="1" t="s">
        <v>9</v>
      </c>
      <c r="C12" s="51" t="s">
        <v>129</v>
      </c>
      <c r="D12" s="49"/>
      <c r="E12" t="s">
        <v>106</v>
      </c>
    </row>
    <row r="13" spans="1:5" x14ac:dyDescent="0.3">
      <c r="A13" s="39">
        <v>11</v>
      </c>
      <c r="B13" s="1" t="s">
        <v>10</v>
      </c>
      <c r="C13" s="51" t="s">
        <v>130</v>
      </c>
      <c r="D13" s="49"/>
      <c r="E13" t="s">
        <v>106</v>
      </c>
    </row>
    <row r="14" spans="1:5" x14ac:dyDescent="0.3">
      <c r="A14" s="39">
        <v>12</v>
      </c>
      <c r="B14" s="1" t="s">
        <v>11</v>
      </c>
      <c r="C14" s="51" t="s">
        <v>11</v>
      </c>
      <c r="D14" s="49"/>
      <c r="E14" t="s">
        <v>106</v>
      </c>
    </row>
    <row r="15" spans="1:5" x14ac:dyDescent="0.3">
      <c r="A15" s="39">
        <v>13</v>
      </c>
      <c r="B15" s="1" t="s">
        <v>12</v>
      </c>
      <c r="C15" s="51" t="s">
        <v>131</v>
      </c>
      <c r="D15" s="49"/>
      <c r="E15" t="s">
        <v>106</v>
      </c>
    </row>
    <row r="16" spans="1:5" x14ac:dyDescent="0.3">
      <c r="A16" s="39">
        <v>14</v>
      </c>
      <c r="B16" s="1" t="s">
        <v>13</v>
      </c>
      <c r="C16" s="51" t="s">
        <v>13</v>
      </c>
      <c r="D16" s="49"/>
      <c r="E16" t="s">
        <v>106</v>
      </c>
    </row>
    <row r="17" spans="1:5" x14ac:dyDescent="0.3">
      <c r="A17" s="39">
        <v>15</v>
      </c>
      <c r="B17" s="1" t="s">
        <v>14</v>
      </c>
      <c r="C17" s="51" t="s">
        <v>132</v>
      </c>
      <c r="D17" s="49"/>
      <c r="E17" t="s">
        <v>106</v>
      </c>
    </row>
    <row r="18" spans="1:5" x14ac:dyDescent="0.3">
      <c r="A18" s="39">
        <v>16</v>
      </c>
      <c r="B18" s="1" t="s">
        <v>15</v>
      </c>
      <c r="C18" s="51" t="s">
        <v>15</v>
      </c>
      <c r="D18" s="49"/>
      <c r="E18" t="s">
        <v>106</v>
      </c>
    </row>
    <row r="19" spans="1:5" x14ac:dyDescent="0.3">
      <c r="A19" s="39">
        <v>17</v>
      </c>
      <c r="B19" s="1" t="s">
        <v>16</v>
      </c>
      <c r="C19" s="51" t="s">
        <v>133</v>
      </c>
      <c r="D19" s="49"/>
      <c r="E19" t="s">
        <v>106</v>
      </c>
    </row>
    <row r="20" spans="1:5" x14ac:dyDescent="0.3">
      <c r="A20" s="39">
        <v>18</v>
      </c>
      <c r="B20" s="1" t="s">
        <v>114</v>
      </c>
      <c r="C20" s="51" t="s">
        <v>114</v>
      </c>
      <c r="D20" s="49"/>
      <c r="E20" t="s">
        <v>106</v>
      </c>
    </row>
    <row r="21" spans="1:5" x14ac:dyDescent="0.3">
      <c r="A21" s="39">
        <v>19</v>
      </c>
      <c r="B21" s="1" t="s">
        <v>113</v>
      </c>
      <c r="C21" s="51" t="s">
        <v>113</v>
      </c>
      <c r="D21" s="49"/>
      <c r="E21" t="s">
        <v>106</v>
      </c>
    </row>
    <row r="22" spans="1:5" x14ac:dyDescent="0.3">
      <c r="A22" s="39">
        <v>20</v>
      </c>
      <c r="B22" s="1" t="s">
        <v>19</v>
      </c>
      <c r="C22" s="51" t="s">
        <v>136</v>
      </c>
      <c r="D22" s="49"/>
      <c r="E22" t="s">
        <v>106</v>
      </c>
    </row>
    <row r="23" spans="1:5" x14ac:dyDescent="0.3">
      <c r="A23" s="39">
        <v>21</v>
      </c>
      <c r="B23" s="1" t="s">
        <v>20</v>
      </c>
      <c r="C23" s="51" t="s">
        <v>115</v>
      </c>
      <c r="D23" s="49"/>
      <c r="E23" t="s">
        <v>126</v>
      </c>
    </row>
    <row r="24" spans="1:5" x14ac:dyDescent="0.3">
      <c r="A24" s="39">
        <v>22</v>
      </c>
      <c r="B24" s="1" t="s">
        <v>21</v>
      </c>
      <c r="C24" s="51" t="s">
        <v>137</v>
      </c>
      <c r="D24" s="49"/>
      <c r="E24" t="s">
        <v>106</v>
      </c>
    </row>
    <row r="25" spans="1:5" x14ac:dyDescent="0.3">
      <c r="A25" s="39">
        <v>23</v>
      </c>
      <c r="B25" s="1" t="s">
        <v>22</v>
      </c>
      <c r="C25" s="51" t="s">
        <v>140</v>
      </c>
      <c r="D25" s="49"/>
      <c r="E25" t="s">
        <v>106</v>
      </c>
    </row>
    <row r="26" spans="1:5" x14ac:dyDescent="0.3">
      <c r="A26" s="39">
        <v>24</v>
      </c>
      <c r="B26" s="1" t="s">
        <v>23</v>
      </c>
      <c r="C26" s="51" t="s">
        <v>139</v>
      </c>
      <c r="D26" s="49"/>
      <c r="E26" t="s">
        <v>106</v>
      </c>
    </row>
    <row r="27" spans="1:5" x14ac:dyDescent="0.3">
      <c r="A27" s="39">
        <v>25</v>
      </c>
      <c r="B27" s="1" t="s">
        <v>24</v>
      </c>
      <c r="C27" s="51" t="s">
        <v>141</v>
      </c>
      <c r="D27" s="49"/>
      <c r="E27" t="s">
        <v>138</v>
      </c>
    </row>
    <row r="28" spans="1:5" x14ac:dyDescent="0.3">
      <c r="A28" s="39">
        <v>26</v>
      </c>
      <c r="B28" s="1" t="s">
        <v>25</v>
      </c>
      <c r="C28" s="51" t="s">
        <v>142</v>
      </c>
      <c r="D28" s="49"/>
      <c r="E28" t="s">
        <v>138</v>
      </c>
    </row>
    <row r="29" spans="1:5" x14ac:dyDescent="0.3">
      <c r="A29" s="39">
        <v>27</v>
      </c>
      <c r="B29" s="1" t="s">
        <v>26</v>
      </c>
      <c r="C29" s="51" t="s">
        <v>143</v>
      </c>
      <c r="D29" s="49"/>
      <c r="E29" t="s">
        <v>138</v>
      </c>
    </row>
    <row r="30" spans="1:5" x14ac:dyDescent="0.3">
      <c r="A30" s="39">
        <v>28</v>
      </c>
      <c r="B30" s="1" t="s">
        <v>27</v>
      </c>
      <c r="C30" s="51" t="s">
        <v>27</v>
      </c>
      <c r="D30" s="49"/>
      <c r="E30" t="s">
        <v>106</v>
      </c>
    </row>
    <row r="31" spans="1:5" x14ac:dyDescent="0.3">
      <c r="A31" s="39">
        <v>29</v>
      </c>
      <c r="B31" s="1" t="s">
        <v>28</v>
      </c>
      <c r="C31" s="51" t="s">
        <v>28</v>
      </c>
      <c r="D31" s="49"/>
      <c r="E31" t="s">
        <v>106</v>
      </c>
    </row>
    <row r="32" spans="1:5" x14ac:dyDescent="0.3">
      <c r="A32" s="39">
        <v>30</v>
      </c>
      <c r="B32" s="1" t="s">
        <v>29</v>
      </c>
      <c r="C32" s="51" t="s">
        <v>145</v>
      </c>
      <c r="D32" s="49"/>
      <c r="E32" t="s">
        <v>106</v>
      </c>
    </row>
    <row r="33" spans="1:5" x14ac:dyDescent="0.3">
      <c r="A33" s="39">
        <v>31</v>
      </c>
      <c r="B33" s="1" t="s">
        <v>30</v>
      </c>
      <c r="C33" s="51" t="s">
        <v>146</v>
      </c>
      <c r="D33" s="49"/>
      <c r="E33" t="s">
        <v>106</v>
      </c>
    </row>
    <row r="34" spans="1:5" x14ac:dyDescent="0.3">
      <c r="A34" s="39">
        <v>32</v>
      </c>
      <c r="B34" s="1" t="s">
        <v>31</v>
      </c>
      <c r="C34" s="51" t="s">
        <v>147</v>
      </c>
      <c r="D34" s="49"/>
      <c r="E34" t="s">
        <v>106</v>
      </c>
    </row>
    <row r="35" spans="1:5" x14ac:dyDescent="0.3">
      <c r="A35" s="39">
        <v>33</v>
      </c>
      <c r="B35" s="1" t="s">
        <v>32</v>
      </c>
      <c r="C35" s="51" t="s">
        <v>148</v>
      </c>
      <c r="D35" s="49"/>
      <c r="E35" t="s">
        <v>106</v>
      </c>
    </row>
    <row r="36" spans="1:5" x14ac:dyDescent="0.3">
      <c r="A36" s="39">
        <v>34</v>
      </c>
      <c r="B36" s="1" t="s">
        <v>33</v>
      </c>
      <c r="C36" s="51" t="s">
        <v>149</v>
      </c>
      <c r="D36" s="49"/>
      <c r="E36" t="s">
        <v>106</v>
      </c>
    </row>
    <row r="37" spans="1:5" x14ac:dyDescent="0.3">
      <c r="A37" s="39">
        <v>35</v>
      </c>
      <c r="B37" s="1" t="s">
        <v>116</v>
      </c>
      <c r="C37" s="51" t="s">
        <v>150</v>
      </c>
      <c r="D37" s="49"/>
      <c r="E37" t="s">
        <v>144</v>
      </c>
    </row>
    <row r="38" spans="1:5" x14ac:dyDescent="0.3">
      <c r="A38" s="39">
        <v>36</v>
      </c>
      <c r="B38" s="3" t="s">
        <v>36</v>
      </c>
      <c r="C38" s="51" t="s">
        <v>119</v>
      </c>
      <c r="D38" s="49"/>
      <c r="E38" s="41" t="s">
        <v>125</v>
      </c>
    </row>
    <row r="39" spans="1:5" ht="15.6" customHeight="1" x14ac:dyDescent="0.3">
      <c r="A39" s="39">
        <v>37</v>
      </c>
      <c r="B39" s="3" t="s">
        <v>161</v>
      </c>
      <c r="C39" s="52" t="s">
        <v>118</v>
      </c>
      <c r="D39" s="53"/>
      <c r="E39" s="41" t="s">
        <v>125</v>
      </c>
    </row>
    <row r="40" spans="1:5" x14ac:dyDescent="0.3">
      <c r="A40" s="39">
        <v>38</v>
      </c>
      <c r="B40" s="3" t="s">
        <v>38</v>
      </c>
      <c r="C40" s="51" t="s">
        <v>117</v>
      </c>
      <c r="D40" s="49"/>
      <c r="E40" s="41" t="s">
        <v>125</v>
      </c>
    </row>
    <row r="41" spans="1:5" ht="22.8" x14ac:dyDescent="0.3">
      <c r="A41" s="39">
        <v>39</v>
      </c>
      <c r="B41" s="3" t="s">
        <v>120</v>
      </c>
      <c r="C41" s="54" t="s">
        <v>121</v>
      </c>
      <c r="D41" s="55"/>
      <c r="E41" s="41" t="s">
        <v>151</v>
      </c>
    </row>
    <row r="42" spans="1:5" x14ac:dyDescent="0.3">
      <c r="A42" s="39">
        <v>40</v>
      </c>
      <c r="B42" s="3" t="s">
        <v>153</v>
      </c>
      <c r="C42" s="51" t="s">
        <v>152</v>
      </c>
      <c r="D42" s="49"/>
      <c r="E42" s="41" t="s">
        <v>151</v>
      </c>
    </row>
    <row r="43" spans="1:5" x14ac:dyDescent="0.3">
      <c r="A43" s="39">
        <v>41</v>
      </c>
      <c r="B43" s="2" t="s">
        <v>41</v>
      </c>
      <c r="C43" s="51" t="s">
        <v>154</v>
      </c>
      <c r="D43" s="49"/>
      <c r="E43" s="41" t="s">
        <v>125</v>
      </c>
    </row>
    <row r="44" spans="1:5" x14ac:dyDescent="0.3">
      <c r="A44" s="39">
        <v>42</v>
      </c>
      <c r="B44" s="2" t="s">
        <v>42</v>
      </c>
      <c r="C44" s="51" t="s">
        <v>155</v>
      </c>
      <c r="D44" s="49"/>
      <c r="E44" s="41" t="s">
        <v>125</v>
      </c>
    </row>
    <row r="45" spans="1:5" ht="22.8" x14ac:dyDescent="0.3">
      <c r="A45" s="39">
        <v>43</v>
      </c>
      <c r="B45" s="2" t="s">
        <v>43</v>
      </c>
      <c r="C45" s="51" t="s">
        <v>156</v>
      </c>
      <c r="D45" s="49"/>
      <c r="E45" s="41" t="s">
        <v>125</v>
      </c>
    </row>
    <row r="46" spans="1:5" ht="22.8" x14ac:dyDescent="0.3">
      <c r="A46" s="39">
        <v>44</v>
      </c>
      <c r="B46" s="2" t="s">
        <v>44</v>
      </c>
      <c r="C46" s="51" t="s">
        <v>157</v>
      </c>
      <c r="D46" s="49"/>
      <c r="E46" s="41" t="s">
        <v>125</v>
      </c>
    </row>
    <row r="47" spans="1:5" x14ac:dyDescent="0.3">
      <c r="A47" s="39">
        <v>45</v>
      </c>
      <c r="B47" s="3" t="s">
        <v>45</v>
      </c>
      <c r="C47" s="51" t="s">
        <v>158</v>
      </c>
      <c r="D47" s="49"/>
      <c r="E47" s="41" t="s">
        <v>125</v>
      </c>
    </row>
    <row r="48" spans="1:5" x14ac:dyDescent="0.3">
      <c r="A48" s="39">
        <v>46</v>
      </c>
      <c r="B48" s="4" t="s">
        <v>46</v>
      </c>
      <c r="C48" s="49" t="s">
        <v>159</v>
      </c>
      <c r="D48" s="49"/>
      <c r="E48" s="41" t="s">
        <v>125</v>
      </c>
    </row>
    <row r="49" spans="1:5" ht="22.8" x14ac:dyDescent="0.3">
      <c r="A49" s="39">
        <v>47</v>
      </c>
      <c r="B49" s="4" t="s">
        <v>47</v>
      </c>
      <c r="C49" s="49" t="s">
        <v>160</v>
      </c>
      <c r="D49" s="49"/>
      <c r="E49" s="41" t="s">
        <v>125</v>
      </c>
    </row>
    <row r="50" spans="1:5" ht="22.8" x14ac:dyDescent="0.3">
      <c r="A50" s="39">
        <v>48</v>
      </c>
      <c r="B50" s="4" t="s">
        <v>165</v>
      </c>
      <c r="C50" s="49" t="s">
        <v>164</v>
      </c>
      <c r="D50" s="49"/>
      <c r="E50" s="41" t="s">
        <v>125</v>
      </c>
    </row>
    <row r="51" spans="1:5" ht="22.8" x14ac:dyDescent="0.3">
      <c r="A51" s="39">
        <v>49</v>
      </c>
      <c r="B51" s="4" t="s">
        <v>162</v>
      </c>
      <c r="C51" s="49" t="s">
        <v>163</v>
      </c>
      <c r="D51" s="49"/>
      <c r="E51" s="41" t="s">
        <v>125</v>
      </c>
    </row>
    <row r="52" spans="1:5" x14ac:dyDescent="0.3">
      <c r="A52" s="39">
        <v>50</v>
      </c>
      <c r="B52" s="5" t="s">
        <v>166</v>
      </c>
      <c r="C52" s="49" t="s">
        <v>168</v>
      </c>
      <c r="D52" s="49"/>
      <c r="E52" s="41" t="s">
        <v>125</v>
      </c>
    </row>
    <row r="53" spans="1:5" x14ac:dyDescent="0.3">
      <c r="A53" s="39">
        <v>51</v>
      </c>
      <c r="B53" s="5" t="s">
        <v>169</v>
      </c>
      <c r="C53" s="49" t="s">
        <v>169</v>
      </c>
      <c r="D53" s="49"/>
      <c r="E53" t="s">
        <v>106</v>
      </c>
    </row>
    <row r="54" spans="1:5" x14ac:dyDescent="0.3">
      <c r="A54" s="39">
        <v>52</v>
      </c>
      <c r="B54" s="5" t="s">
        <v>173</v>
      </c>
      <c r="C54" s="49" t="s">
        <v>51</v>
      </c>
      <c r="D54" s="49"/>
      <c r="E54" t="s">
        <v>106</v>
      </c>
    </row>
    <row r="55" spans="1:5" x14ac:dyDescent="0.3">
      <c r="A55" s="39">
        <v>53</v>
      </c>
      <c r="B55" s="5" t="s">
        <v>172</v>
      </c>
      <c r="C55" s="49" t="s">
        <v>52</v>
      </c>
      <c r="D55" s="49"/>
      <c r="E55" t="s">
        <v>106</v>
      </c>
    </row>
    <row r="56" spans="1:5" x14ac:dyDescent="0.3">
      <c r="A56" s="39">
        <v>54</v>
      </c>
      <c r="B56" s="4" t="s">
        <v>53</v>
      </c>
      <c r="C56" s="49" t="s">
        <v>177</v>
      </c>
      <c r="D56" s="49"/>
      <c r="E56" s="41" t="s">
        <v>125</v>
      </c>
    </row>
    <row r="57" spans="1:5" x14ac:dyDescent="0.3">
      <c r="A57" s="39">
        <v>55</v>
      </c>
      <c r="B57" s="4" t="s">
        <v>171</v>
      </c>
      <c r="C57" s="49" t="s">
        <v>176</v>
      </c>
      <c r="D57" s="49"/>
      <c r="E57" s="41" t="s">
        <v>125</v>
      </c>
    </row>
    <row r="58" spans="1:5" x14ac:dyDescent="0.3">
      <c r="A58" s="39">
        <v>56</v>
      </c>
      <c r="B58" s="4" t="s">
        <v>170</v>
      </c>
      <c r="C58" s="49" t="s">
        <v>175</v>
      </c>
      <c r="D58" s="49"/>
      <c r="E58" s="41" t="s">
        <v>125</v>
      </c>
    </row>
    <row r="59" spans="1:5" x14ac:dyDescent="0.3">
      <c r="A59" s="39">
        <v>57</v>
      </c>
      <c r="B59" s="4" t="s">
        <v>56</v>
      </c>
      <c r="C59" s="49" t="s">
        <v>174</v>
      </c>
      <c r="D59" s="49"/>
      <c r="E59" s="41" t="s">
        <v>125</v>
      </c>
    </row>
    <row r="60" spans="1:5" x14ac:dyDescent="0.3">
      <c r="A60" s="39">
        <v>58</v>
      </c>
      <c r="B60" s="5" t="s">
        <v>57</v>
      </c>
      <c r="C60" s="49" t="s">
        <v>178</v>
      </c>
      <c r="D60" s="49"/>
      <c r="E60" s="41" t="s">
        <v>125</v>
      </c>
    </row>
    <row r="61" spans="1:5" x14ac:dyDescent="0.3">
      <c r="A61" s="39">
        <v>59</v>
      </c>
      <c r="B61" s="5" t="s">
        <v>58</v>
      </c>
      <c r="C61" s="49" t="s">
        <v>109</v>
      </c>
      <c r="D61" s="49"/>
      <c r="E61" s="41" t="s">
        <v>125</v>
      </c>
    </row>
    <row r="62" spans="1:5" x14ac:dyDescent="0.3">
      <c r="A62" s="39">
        <v>60</v>
      </c>
      <c r="B62" s="5" t="s">
        <v>59</v>
      </c>
      <c r="C62" s="49" t="s">
        <v>110</v>
      </c>
      <c r="D62" s="49"/>
      <c r="E62" s="41" t="s">
        <v>125</v>
      </c>
    </row>
    <row r="63" spans="1:5" x14ac:dyDescent="0.3">
      <c r="A63" s="39">
        <v>61</v>
      </c>
      <c r="B63" s="4" t="s">
        <v>60</v>
      </c>
      <c r="C63" s="49" t="s">
        <v>111</v>
      </c>
      <c r="D63" s="49"/>
      <c r="E63" s="41" t="s">
        <v>125</v>
      </c>
    </row>
    <row r="64" spans="1:5" x14ac:dyDescent="0.3">
      <c r="A64" s="39">
        <v>62</v>
      </c>
      <c r="B64" s="5" t="s">
        <v>61</v>
      </c>
      <c r="C64" s="49" t="s">
        <v>184</v>
      </c>
      <c r="D64" s="49"/>
      <c r="E64" s="41" t="s">
        <v>125</v>
      </c>
    </row>
    <row r="65" spans="1:5" x14ac:dyDescent="0.3">
      <c r="A65" s="39">
        <v>63</v>
      </c>
      <c r="B65" s="5" t="s">
        <v>183</v>
      </c>
      <c r="C65" s="49" t="s">
        <v>112</v>
      </c>
      <c r="D65" s="49"/>
      <c r="E65" t="s">
        <v>182</v>
      </c>
    </row>
    <row r="66" spans="1:5" ht="39" customHeight="1" x14ac:dyDescent="0.3">
      <c r="A66" s="57">
        <v>64</v>
      </c>
      <c r="B66" s="56" t="s">
        <v>63</v>
      </c>
      <c r="C66" s="50" t="e" vm="1">
        <v>#VALUE!</v>
      </c>
      <c r="D66" s="50"/>
      <c r="E66" s="58" t="s">
        <v>188</v>
      </c>
    </row>
    <row r="67" spans="1:5" ht="126" customHeight="1" x14ac:dyDescent="0.3">
      <c r="A67" s="57"/>
      <c r="B67" s="56"/>
      <c r="C67" s="47" t="s">
        <v>186</v>
      </c>
      <c r="D67" s="47" t="s">
        <v>187</v>
      </c>
      <c r="E67" s="59"/>
    </row>
    <row r="68" spans="1:5" ht="22.8" x14ac:dyDescent="0.3">
      <c r="A68" s="39">
        <v>65</v>
      </c>
      <c r="B68" s="5" t="s">
        <v>179</v>
      </c>
      <c r="C68" s="49" t="s">
        <v>180</v>
      </c>
      <c r="D68" s="49"/>
      <c r="E68" s="41" t="s">
        <v>125</v>
      </c>
    </row>
    <row r="69" spans="1:5" x14ac:dyDescent="0.3">
      <c r="A69" s="39">
        <v>66</v>
      </c>
      <c r="B69" s="5" t="s">
        <v>65</v>
      </c>
      <c r="C69" s="49" t="s">
        <v>65</v>
      </c>
      <c r="D69" s="49"/>
      <c r="E69" s="41" t="s">
        <v>181</v>
      </c>
    </row>
  </sheetData>
  <mergeCells count="70">
    <mergeCell ref="C14:D14"/>
    <mergeCell ref="B66:B67"/>
    <mergeCell ref="A66:A67"/>
    <mergeCell ref="E66:E6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8:D38"/>
    <mergeCell ref="C27:D27"/>
    <mergeCell ref="C28:D28"/>
    <mergeCell ref="C29:D29"/>
    <mergeCell ref="C30:D30"/>
    <mergeCell ref="C31:D31"/>
    <mergeCell ref="C32:D32"/>
    <mergeCell ref="C33:D33"/>
    <mergeCell ref="C35:D35"/>
    <mergeCell ref="C34:D34"/>
    <mergeCell ref="C36:D36"/>
    <mergeCell ref="C37:D37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62:D62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9:D69"/>
    <mergeCell ref="C63:D63"/>
    <mergeCell ref="C64:D64"/>
    <mergeCell ref="C65:D65"/>
    <mergeCell ref="C66:D66"/>
    <mergeCell ref="C68:D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Feature 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d'Arcy</dc:creator>
  <cp:lastModifiedBy>Richard d'Arcy</cp:lastModifiedBy>
  <dcterms:created xsi:type="dcterms:W3CDTF">2025-10-29T14:19:41Z</dcterms:created>
  <dcterms:modified xsi:type="dcterms:W3CDTF">2025-12-30T17:15:47Z</dcterms:modified>
</cp:coreProperties>
</file>