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SCI\diss\2. Pituitary\3. Salzburg\"/>
    </mc:Choice>
  </mc:AlternateContent>
  <xr:revisionPtr revIDLastSave="0" documentId="13_ncr:1_{C49AB7B5-E37B-4448-89E3-554F0034F284}" xr6:coauthVersionLast="47" xr6:coauthVersionMax="47" xr10:uidLastSave="{00000000-0000-0000-0000-000000000000}"/>
  <bookViews>
    <workbookView xWindow="28692" yWindow="-108" windowWidth="29016" windowHeight="15696" tabRatio="969" xr2:uid="{00000000-000D-0000-FFFF-FFFF00000000}"/>
  </bookViews>
  <sheets>
    <sheet name="extended" sheetId="1" r:id="rId1"/>
  </sheets>
  <definedNames>
    <definedName name="adastrah">#REF!</definedName>
    <definedName name="adfa">#REF!</definedName>
    <definedName name="adfadsf">#REF!</definedName>
    <definedName name="adfast">#REF!</definedName>
    <definedName name="af">#REF!</definedName>
    <definedName name="asdfasdf">#REF!</definedName>
    <definedName name="asedgf">#REF!</definedName>
    <definedName name="asera">#REF!</definedName>
    <definedName name="at">#REF!</definedName>
    <definedName name="auareu">#REF!</definedName>
    <definedName name="auateh">#REF!</definedName>
    <definedName name="dfgasdf">#REF!</definedName>
    <definedName name="fpasdpfa">#REF!</definedName>
    <definedName name="GV">#REF!</definedName>
    <definedName name="Karin44">#REF!</definedName>
    <definedName name="Karin77">#REF!</definedName>
    <definedName name="Karin789">#REF!</definedName>
    <definedName name="kopie">#REF!</definedName>
    <definedName name="kt">#REF!</definedName>
    <definedName name="op">#REF!</definedName>
    <definedName name="p">#REF!</definedName>
    <definedName name="pa">#REF!</definedName>
    <definedName name="pasdf">#REF!</definedName>
    <definedName name="pasdfas">#REF!</definedName>
    <definedName name="pö">#REF!</definedName>
    <definedName name="püa">#REF!</definedName>
    <definedName name="qzt">#REF!</definedName>
    <definedName name="t">#REF!</definedName>
    <definedName name="ta">#REF!</definedName>
    <definedName name="taz">#REF!</definedName>
    <definedName name="tx">#REF!</definedName>
    <definedName name="ua">#REF!</definedName>
    <definedName name="üa">#REF!</definedName>
    <definedName name="üase">#REF!</definedName>
    <definedName name="üaser">#REF!</definedName>
    <definedName name="üz">#REF!</definedName>
    <definedName name="za">#REF!</definedName>
    <definedName name="z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1" l="1"/>
  <c r="Q100" i="1" l="1"/>
  <c r="O148" i="1"/>
  <c r="K148" i="1"/>
  <c r="K89" i="1" l="1"/>
  <c r="J44" i="1"/>
  <c r="C148" i="1" l="1"/>
  <c r="C67" i="1"/>
</calcChain>
</file>

<file path=xl/sharedStrings.xml><?xml version="1.0" encoding="utf-8"?>
<sst xmlns="http://schemas.openxmlformats.org/spreadsheetml/2006/main" count="183" uniqueCount="183">
  <si>
    <t>LEI002</t>
  </si>
  <si>
    <t>LEI008</t>
  </si>
  <si>
    <t>LEI009</t>
  </si>
  <si>
    <t>LEI010</t>
  </si>
  <si>
    <t>LEI020</t>
  </si>
  <si>
    <t>LEI025</t>
  </si>
  <si>
    <t>LEI026</t>
  </si>
  <si>
    <t>LEI030</t>
  </si>
  <si>
    <t>LEI032</t>
  </si>
  <si>
    <t>LEI034</t>
  </si>
  <si>
    <t>LEI038</t>
  </si>
  <si>
    <t>LEI039</t>
  </si>
  <si>
    <t>LEI041</t>
  </si>
  <si>
    <t>LEI045</t>
  </si>
  <si>
    <t>LEI049</t>
  </si>
  <si>
    <t>LEI051</t>
  </si>
  <si>
    <t>LEI052</t>
  </si>
  <si>
    <t>LEI053</t>
  </si>
  <si>
    <t>LEI054</t>
  </si>
  <si>
    <t>LEI055</t>
  </si>
  <si>
    <t>LEI056</t>
  </si>
  <si>
    <t>mtDNA</t>
  </si>
  <si>
    <t>462C&gt;T</t>
  </si>
  <si>
    <t>486T&gt;C</t>
  </si>
  <si>
    <t>709G&gt;A</t>
  </si>
  <si>
    <t>750A&gt;G</t>
  </si>
  <si>
    <t>1119T&gt;C</t>
  </si>
  <si>
    <t>1438A&gt;G</t>
  </si>
  <si>
    <t>2387T&gt;C</t>
  </si>
  <si>
    <t>2706A&gt;G</t>
  </si>
  <si>
    <t>3010G&gt;A</t>
  </si>
  <si>
    <t>3342C&gt;T</t>
  </si>
  <si>
    <t>3496G&gt;A</t>
  </si>
  <si>
    <t>3745G&gt;A</t>
  </si>
  <si>
    <t>4216T&gt;C</t>
  </si>
  <si>
    <t>4412G&gt;A</t>
  </si>
  <si>
    <t>4562A&gt;G</t>
  </si>
  <si>
    <t>4769A&gt;G</t>
  </si>
  <si>
    <t>5108T&gt;C</t>
  </si>
  <si>
    <t>5198A&gt;G</t>
  </si>
  <si>
    <t>6776T&gt;C</t>
  </si>
  <si>
    <t>7028C&gt;T</t>
  </si>
  <si>
    <t>8271_8279del</t>
  </si>
  <si>
    <t>8860A&gt;G</t>
  </si>
  <si>
    <t>8902G&gt;A</t>
  </si>
  <si>
    <t>9828G&gt;A</t>
  </si>
  <si>
    <t>10158T&gt;C</t>
  </si>
  <si>
    <t>10192C&gt;T</t>
  </si>
  <si>
    <t>10398A&gt;G</t>
  </si>
  <si>
    <t>10598A&gt;G</t>
  </si>
  <si>
    <t>11251A&gt;G</t>
  </si>
  <si>
    <t>11719G&gt;A</t>
  </si>
  <si>
    <t>12612A&gt;G</t>
  </si>
  <si>
    <t>12923G&gt;A</t>
  </si>
  <si>
    <t>13101A&gt;C</t>
  </si>
  <si>
    <t>13708G&gt;A</t>
  </si>
  <si>
    <t>13711G&gt;A</t>
  </si>
  <si>
    <t>14088T&gt;C</t>
  </si>
  <si>
    <t>14182T&gt;C</t>
  </si>
  <si>
    <t>14209A&gt;G</t>
  </si>
  <si>
    <t>14766C&gt;T</t>
  </si>
  <si>
    <t>14798T&gt;C</t>
  </si>
  <si>
    <t>15326A&gt;G</t>
  </si>
  <si>
    <t>15346G&gt;A</t>
  </si>
  <si>
    <t>15452C&gt;A</t>
  </si>
  <si>
    <t>15595C&gt;T</t>
  </si>
  <si>
    <t>16069C&gt;T</t>
  </si>
  <si>
    <t>16126T&gt;C</t>
  </si>
  <si>
    <t>16189del</t>
  </si>
  <si>
    <t>16217T&gt;C</t>
  </si>
  <si>
    <t>16235A&gt;G</t>
  </si>
  <si>
    <t>16288T&gt;C</t>
  </si>
  <si>
    <t>16362T&gt;C</t>
  </si>
  <si>
    <t>16519T&gt;C</t>
  </si>
  <si>
    <t>65_66del</t>
  </si>
  <si>
    <t>73A&gt;G</t>
  </si>
  <si>
    <t>146T&gt;C</t>
  </si>
  <si>
    <t>152T&gt;C</t>
  </si>
  <si>
    <t>489T&gt;C</t>
  </si>
  <si>
    <t>789T&gt;C</t>
  </si>
  <si>
    <t>1243T&gt;C</t>
  </si>
  <si>
    <t>1489G&gt;A</t>
  </si>
  <si>
    <t>1888G&gt;A</t>
  </si>
  <si>
    <t>3456T&gt;C</t>
  </si>
  <si>
    <t>3505A&gt;G</t>
  </si>
  <si>
    <t>4436_16463del</t>
  </si>
  <si>
    <t>4917A&gt;G</t>
  </si>
  <si>
    <t>4974G&gt;A</t>
  </si>
  <si>
    <t>5046G&gt;A</t>
  </si>
  <si>
    <t>5460G&gt;A</t>
  </si>
  <si>
    <t>6015C&gt;T</t>
  </si>
  <si>
    <t>6528C&gt;T</t>
  </si>
  <si>
    <t>8251G&gt;A</t>
  </si>
  <si>
    <t>8269G&gt;A</t>
  </si>
  <si>
    <t>8468C&gt;T</t>
  </si>
  <si>
    <t>8557G&gt;A</t>
  </si>
  <si>
    <t>8618T&gt;C</t>
  </si>
  <si>
    <t>8697G&gt;A</t>
  </si>
  <si>
    <t>8994G&gt;A</t>
  </si>
  <si>
    <t>9145G&gt;A</t>
  </si>
  <si>
    <t>9809A&gt;G</t>
  </si>
  <si>
    <t>9899T&gt;C</t>
  </si>
  <si>
    <t>9921G&gt;A</t>
  </si>
  <si>
    <t>10463T&gt;C</t>
  </si>
  <si>
    <t>10685G&gt;A</t>
  </si>
  <si>
    <t>11038del</t>
  </si>
  <si>
    <t>11484G&gt;A (MT-ND4 p.Gly242Asp)</t>
  </si>
  <si>
    <t>11674C&gt;T</t>
  </si>
  <si>
    <t>11696G&gt;A</t>
  </si>
  <si>
    <t>11947A&gt;G</t>
  </si>
  <si>
    <t>12007G&gt;A</t>
  </si>
  <si>
    <t>12414T&gt;C</t>
  </si>
  <si>
    <t>12633C&gt;A</t>
  </si>
  <si>
    <t>12705C&gt;T</t>
  </si>
  <si>
    <t>12810A&gt;G</t>
  </si>
  <si>
    <t>13120C&gt;T</t>
  </si>
  <si>
    <t>13281T&gt;C</t>
  </si>
  <si>
    <t>13368G&gt;A</t>
  </si>
  <si>
    <t>13879T&gt;C</t>
  </si>
  <si>
    <t>13933A&gt;G</t>
  </si>
  <si>
    <t>14905G&gt;A</t>
  </si>
  <si>
    <t>14978A&gt;G</t>
  </si>
  <si>
    <t>15607A&gt;G</t>
  </si>
  <si>
    <t>15775A&gt;G</t>
  </si>
  <si>
    <t>15884G&gt;C</t>
  </si>
  <si>
    <t>15928G&gt;A</t>
  </si>
  <si>
    <t>16093T&gt;C</t>
  </si>
  <si>
    <t>16145G&gt;A</t>
  </si>
  <si>
    <t>16162A&gt;G</t>
  </si>
  <si>
    <t>16163A&gt;G</t>
  </si>
  <si>
    <t>16172T&gt;C</t>
  </si>
  <si>
    <t>16186C&gt;T</t>
  </si>
  <si>
    <t>16209T&gt;C</t>
  </si>
  <si>
    <t>16222C&gt;T</t>
  </si>
  <si>
    <t>16223C&gt;T</t>
  </si>
  <si>
    <t>16259C&gt;T</t>
  </si>
  <si>
    <t>16261C&gt;T</t>
  </si>
  <si>
    <t>16261C&gt;A</t>
  </si>
  <si>
    <t>16292C&gt;T</t>
  </si>
  <si>
    <t>16294C&gt;T</t>
  </si>
  <si>
    <t>394C&gt;T</t>
  </si>
  <si>
    <t>1693C&gt;T</t>
  </si>
  <si>
    <t>1943A&gt;G</t>
  </si>
  <si>
    <t>2357C&gt;T</t>
  </si>
  <si>
    <t>2638T&gt;C</t>
  </si>
  <si>
    <t>4550T&gt;C</t>
  </si>
  <si>
    <t>4580G&gt;A</t>
  </si>
  <si>
    <t>5189A&gt;G</t>
  </si>
  <si>
    <t>6365T&gt;C</t>
  </si>
  <si>
    <t>7269G&gt;A</t>
  </si>
  <si>
    <t>7961T&gt;C</t>
  </si>
  <si>
    <t>12236G&gt;A</t>
  </si>
  <si>
    <t>13105A&gt;G</t>
  </si>
  <si>
    <t>13602T&gt;C</t>
  </si>
  <si>
    <t>14364G&gt;A</t>
  </si>
  <si>
    <t>15904C&gt;T</t>
  </si>
  <si>
    <t>16298T&gt;C</t>
  </si>
  <si>
    <t>497C&gt;T</t>
  </si>
  <si>
    <t>532A&gt;G</t>
  </si>
  <si>
    <t>983C&gt;T</t>
  </si>
  <si>
    <t>1189T&gt;C</t>
  </si>
  <si>
    <t>1490T&gt;C</t>
  </si>
  <si>
    <t>1811A&gt;G</t>
  </si>
  <si>
    <t>2259C&gt;T</t>
  </si>
  <si>
    <t>3540T&gt;C</t>
  </si>
  <si>
    <t>3631T&gt;C (MT-ND1, p.Ser109Pro)</t>
  </si>
  <si>
    <t>3861A&gt;G</t>
  </si>
  <si>
    <t>4745A&gt;G</t>
  </si>
  <si>
    <t>8381A&gt;G</t>
  </si>
  <si>
    <t>8715T&gt;C</t>
  </si>
  <si>
    <t>9282C&gt;T</t>
  </si>
  <si>
    <t>11172A&gt;G</t>
  </si>
  <si>
    <t>12425del</t>
  </si>
  <si>
    <t>13680C&gt;T</t>
  </si>
  <si>
    <t>13934C&gt;T</t>
  </si>
  <si>
    <t>14167C&gt;T</t>
  </si>
  <si>
    <t>14388A&gt;G</t>
  </si>
  <si>
    <t>14872C&gt;T</t>
  </si>
  <si>
    <t>15817A&gt;G</t>
  </si>
  <si>
    <t>16055C&gt;T</t>
  </si>
  <si>
    <t>5366_5367del</t>
  </si>
  <si>
    <t>3773T&gt;C</t>
  </si>
  <si>
    <t>2158T&gt;C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</si>
</sst>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C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9" fontId="2" fillId="0" borderId="0" xfId="0" applyNumberFormat="1" applyFont="1"/>
    <xf numFmtId="0" fontId="3" fillId="0" borderId="0" xfId="0" applyFont="1"/>
    <xf numFmtId="9" fontId="3" fillId="0" borderId="0" xfId="0" applyNumberFormat="1" applyFont="1"/>
    <xf numFmtId="9" fontId="4" fillId="0" borderId="0" xfId="0" applyNumberFormat="1" applyFont="1"/>
    <xf numFmtId="9" fontId="2" fillId="5" borderId="0" xfId="0" applyNumberFormat="1" applyFont="1" applyFill="1"/>
    <xf numFmtId="0" fontId="4" fillId="0" borderId="0" xfId="0" applyFont="1"/>
    <xf numFmtId="0" fontId="5" fillId="0" borderId="0" xfId="0" applyFont="1"/>
    <xf numFmtId="9" fontId="5" fillId="0" borderId="0" xfId="0" applyNumberFormat="1" applyFont="1"/>
    <xf numFmtId="9" fontId="5" fillId="3" borderId="0" xfId="0" applyNumberFormat="1" applyFont="1" applyFill="1"/>
    <xf numFmtId="9" fontId="5" fillId="3" borderId="0" xfId="1" applyFont="1" applyFill="1"/>
    <xf numFmtId="9" fontId="4" fillId="0" borderId="0" xfId="1" applyFont="1"/>
    <xf numFmtId="9" fontId="2" fillId="0" borderId="0" xfId="1" applyFont="1"/>
    <xf numFmtId="9" fontId="5" fillId="2" borderId="0" xfId="1" applyFont="1" applyFill="1"/>
    <xf numFmtId="0" fontId="5" fillId="2" borderId="0" xfId="0" applyFont="1" applyFill="1"/>
    <xf numFmtId="9" fontId="5" fillId="2" borderId="0" xfId="0" applyNumberFormat="1" applyFont="1" applyFill="1"/>
    <xf numFmtId="0" fontId="4" fillId="0" borderId="0" xfId="0" applyFont="1" applyFill="1"/>
    <xf numFmtId="9" fontId="4" fillId="0" borderId="0" xfId="0" applyNumberFormat="1" applyFont="1" applyFill="1"/>
  </cellXfs>
  <cellStyles count="3">
    <cellStyle name="Normal" xfId="0" builtinId="0"/>
    <cellStyle name="Percent" xfId="1" builtinId="5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F9999"/>
      <color rgb="FFFF5050"/>
      <color rgb="FFFF7C8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"/>
  <sheetViews>
    <sheetView tabSelected="1" zoomScale="70" zoomScaleNormal="70" workbookViewId="0">
      <pane ySplit="1" topLeftCell="A2" activePane="bottomLeft" state="frozen"/>
      <selection pane="bottomLeft" activeCell="Y30" sqref="Y30"/>
    </sheetView>
  </sheetViews>
  <sheetFormatPr defaultColWidth="11.44140625" defaultRowHeight="12" x14ac:dyDescent="0.25"/>
  <cols>
    <col min="1" max="1" width="21.44140625" style="1" customWidth="1"/>
    <col min="2" max="22" width="5.6640625" style="1" bestFit="1" customWidth="1"/>
    <col min="23" max="16384" width="11.44140625" style="1"/>
  </cols>
  <sheetData>
    <row r="1" spans="1:22" x14ac:dyDescent="0.25">
      <c r="A1" s="1" t="s">
        <v>21</v>
      </c>
      <c r="B1" s="1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3" t="s">
        <v>8</v>
      </c>
      <c r="K1" s="2" t="s">
        <v>9</v>
      </c>
      <c r="L1" s="4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16</v>
      </c>
      <c r="S1" s="4" t="s">
        <v>17</v>
      </c>
      <c r="T1" s="1" t="s">
        <v>18</v>
      </c>
      <c r="U1" s="1" t="s">
        <v>19</v>
      </c>
      <c r="V1" s="2" t="s">
        <v>20</v>
      </c>
    </row>
    <row r="2" spans="1:22" x14ac:dyDescent="0.25">
      <c r="A2" s="1" t="s">
        <v>74</v>
      </c>
      <c r="G2" s="5">
        <v>1</v>
      </c>
    </row>
    <row r="3" spans="1:22" x14ac:dyDescent="0.25">
      <c r="A3" s="1" t="s">
        <v>75</v>
      </c>
      <c r="G3" s="5">
        <v>1</v>
      </c>
      <c r="H3" s="5">
        <v>1</v>
      </c>
      <c r="I3" s="5">
        <v>1</v>
      </c>
      <c r="J3" s="5">
        <v>1</v>
      </c>
      <c r="K3" s="5">
        <v>1</v>
      </c>
    </row>
    <row r="4" spans="1:22" x14ac:dyDescent="0.25">
      <c r="A4" s="1" t="s">
        <v>76</v>
      </c>
      <c r="G4" s="5"/>
      <c r="H4" s="5">
        <v>1</v>
      </c>
      <c r="I4" s="5">
        <v>1</v>
      </c>
      <c r="J4" s="5"/>
      <c r="K4" s="5"/>
    </row>
    <row r="5" spans="1:22" x14ac:dyDescent="0.25">
      <c r="A5" s="1" t="s">
        <v>77</v>
      </c>
      <c r="G5" s="5"/>
      <c r="H5" s="5"/>
      <c r="I5" s="5"/>
      <c r="J5" s="5"/>
      <c r="K5" s="5">
        <v>0.98</v>
      </c>
    </row>
    <row r="6" spans="1:22" x14ac:dyDescent="0.25">
      <c r="A6" s="1" t="s">
        <v>140</v>
      </c>
      <c r="G6" s="5"/>
      <c r="H6" s="5"/>
      <c r="I6" s="5"/>
      <c r="J6" s="5"/>
      <c r="K6" s="5"/>
      <c r="O6" s="5">
        <v>0.49</v>
      </c>
    </row>
    <row r="7" spans="1:22" x14ac:dyDescent="0.25">
      <c r="A7" s="1" t="s">
        <v>22</v>
      </c>
      <c r="B7" s="5">
        <v>0.89</v>
      </c>
      <c r="H7" s="5">
        <v>1</v>
      </c>
      <c r="I7" s="5">
        <v>1</v>
      </c>
      <c r="Q7" s="5">
        <v>0.87</v>
      </c>
    </row>
    <row r="8" spans="1:22" x14ac:dyDescent="0.25">
      <c r="A8" s="1" t="s">
        <v>23</v>
      </c>
      <c r="B8" s="5">
        <v>1</v>
      </c>
    </row>
    <row r="9" spans="1:22" x14ac:dyDescent="0.25">
      <c r="A9" s="1" t="s">
        <v>78</v>
      </c>
      <c r="B9" s="5"/>
      <c r="H9" s="5">
        <v>1</v>
      </c>
      <c r="I9" s="5">
        <v>1</v>
      </c>
      <c r="Q9" s="5">
        <v>0.97</v>
      </c>
    </row>
    <row r="10" spans="1:22" x14ac:dyDescent="0.25">
      <c r="A10" s="1" t="s">
        <v>157</v>
      </c>
      <c r="B10" s="5"/>
      <c r="H10" s="5"/>
      <c r="I10" s="5"/>
      <c r="Q10" s="5"/>
      <c r="S10" s="5">
        <v>0.92</v>
      </c>
    </row>
    <row r="11" spans="1:22" x14ac:dyDescent="0.25">
      <c r="A11" s="1" t="s">
        <v>158</v>
      </c>
      <c r="B11" s="5"/>
      <c r="H11" s="5"/>
      <c r="I11" s="5"/>
      <c r="Q11" s="5"/>
      <c r="S11" s="5">
        <v>0.9</v>
      </c>
    </row>
    <row r="12" spans="1:22" x14ac:dyDescent="0.25">
      <c r="A12" s="1" t="s">
        <v>24</v>
      </c>
      <c r="D12" s="5">
        <v>0.95</v>
      </c>
      <c r="G12" s="5">
        <v>1</v>
      </c>
      <c r="K12" s="5">
        <v>1</v>
      </c>
      <c r="O12" s="5">
        <v>0.91</v>
      </c>
    </row>
    <row r="13" spans="1:22" x14ac:dyDescent="0.25">
      <c r="A13" s="1" t="s">
        <v>25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</row>
    <row r="14" spans="1:22" x14ac:dyDescent="0.25">
      <c r="A14" s="1" t="s">
        <v>79</v>
      </c>
      <c r="B14" s="5"/>
      <c r="C14" s="5"/>
      <c r="D14" s="5"/>
      <c r="E14" s="5"/>
      <c r="F14" s="5"/>
      <c r="G14" s="5"/>
      <c r="H14" s="5">
        <v>0.87</v>
      </c>
      <c r="I14" s="5"/>
      <c r="J14" s="5"/>
      <c r="K14" s="5"/>
    </row>
    <row r="15" spans="1:22" x14ac:dyDescent="0.25">
      <c r="A15" s="1" t="s">
        <v>159</v>
      </c>
      <c r="B15" s="5"/>
      <c r="C15" s="5"/>
      <c r="D15" s="5"/>
      <c r="E15" s="5"/>
      <c r="F15" s="5"/>
      <c r="G15" s="5"/>
      <c r="H15" s="5"/>
      <c r="I15" s="5"/>
      <c r="J15" s="5"/>
      <c r="K15" s="5"/>
      <c r="T15" s="5">
        <v>0.84</v>
      </c>
    </row>
    <row r="16" spans="1:22" x14ac:dyDescent="0.25">
      <c r="A16" s="1" t="s">
        <v>26</v>
      </c>
      <c r="C16" s="5">
        <v>0.94</v>
      </c>
    </row>
    <row r="17" spans="1:22" x14ac:dyDescent="0.25">
      <c r="A17" s="1" t="s">
        <v>160</v>
      </c>
      <c r="C17" s="5"/>
      <c r="S17" s="5">
        <v>0.8</v>
      </c>
    </row>
    <row r="18" spans="1:22" x14ac:dyDescent="0.25">
      <c r="A18" s="1" t="s">
        <v>80</v>
      </c>
      <c r="C18" s="5"/>
      <c r="G18" s="5">
        <v>0.66</v>
      </c>
    </row>
    <row r="19" spans="1:22" x14ac:dyDescent="0.25">
      <c r="A19" s="1" t="s">
        <v>27</v>
      </c>
      <c r="B19" s="5">
        <v>1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</row>
    <row r="20" spans="1:22" x14ac:dyDescent="0.25">
      <c r="A20" s="6" t="s">
        <v>81</v>
      </c>
      <c r="B20" s="5"/>
      <c r="C20" s="5"/>
      <c r="D20" s="5"/>
      <c r="E20" s="5"/>
      <c r="F20" s="5"/>
      <c r="G20" s="5"/>
      <c r="H20" s="5"/>
      <c r="I20" s="5"/>
      <c r="J20" s="5"/>
      <c r="K20" s="5">
        <v>0.94</v>
      </c>
    </row>
    <row r="21" spans="1:22" s="6" customFormat="1" x14ac:dyDescent="0.25">
      <c r="A21" s="6" t="s">
        <v>161</v>
      </c>
      <c r="B21" s="7"/>
      <c r="C21" s="7"/>
      <c r="D21" s="7"/>
      <c r="E21" s="7"/>
      <c r="F21" s="7"/>
      <c r="G21" s="7"/>
      <c r="H21" s="7"/>
      <c r="I21" s="7"/>
      <c r="J21" s="7"/>
      <c r="K21" s="7"/>
      <c r="R21" s="8">
        <v>0.24</v>
      </c>
    </row>
    <row r="22" spans="1:22" x14ac:dyDescent="0.25">
      <c r="A22" s="6" t="s">
        <v>141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9">
        <v>0.43</v>
      </c>
    </row>
    <row r="23" spans="1:22" s="10" customFormat="1" x14ac:dyDescent="0.25">
      <c r="A23" s="10" t="s">
        <v>162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Q23" s="8">
        <v>0.96</v>
      </c>
      <c r="S23" s="8">
        <v>0.27</v>
      </c>
    </row>
    <row r="24" spans="1:22" s="10" customFormat="1" x14ac:dyDescent="0.25">
      <c r="A24" s="10" t="s">
        <v>82</v>
      </c>
      <c r="B24" s="8"/>
      <c r="C24" s="8"/>
      <c r="D24" s="8"/>
      <c r="E24" s="8"/>
      <c r="F24" s="8"/>
      <c r="G24" s="8"/>
      <c r="H24" s="8"/>
      <c r="I24" s="8"/>
      <c r="J24" s="8"/>
      <c r="K24" s="8">
        <v>0.96</v>
      </c>
      <c r="O24" s="8">
        <v>0.87</v>
      </c>
    </row>
    <row r="25" spans="1:22" s="10" customFormat="1" x14ac:dyDescent="0.25">
      <c r="A25" s="10" t="s">
        <v>142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>
        <v>0.38</v>
      </c>
      <c r="O25" s="8"/>
    </row>
    <row r="26" spans="1:22" s="10" customFormat="1" x14ac:dyDescent="0.25">
      <c r="A26" s="10" t="s">
        <v>182</v>
      </c>
      <c r="B26" s="8"/>
      <c r="C26" s="8"/>
      <c r="D26" s="8"/>
      <c r="E26" s="8"/>
      <c r="F26" s="8"/>
      <c r="G26" s="8"/>
      <c r="H26" s="8">
        <v>0.77</v>
      </c>
      <c r="I26" s="8"/>
      <c r="J26" s="8"/>
      <c r="K26" s="8"/>
    </row>
    <row r="27" spans="1:22" s="10" customFormat="1" x14ac:dyDescent="0.25">
      <c r="A27" s="10" t="s">
        <v>163</v>
      </c>
      <c r="B27" s="8"/>
      <c r="C27" s="8"/>
      <c r="D27" s="8"/>
      <c r="E27" s="8"/>
      <c r="F27" s="8"/>
      <c r="G27" s="8"/>
      <c r="H27" s="8"/>
      <c r="I27" s="8"/>
      <c r="J27" s="8"/>
      <c r="K27" s="8"/>
      <c r="U27" s="8">
        <v>0.95</v>
      </c>
    </row>
    <row r="28" spans="1:22" s="10" customFormat="1" x14ac:dyDescent="0.25">
      <c r="A28" s="10" t="s">
        <v>143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>
        <v>0.36</v>
      </c>
    </row>
    <row r="29" spans="1:22" x14ac:dyDescent="0.25">
      <c r="A29" s="1" t="s">
        <v>28</v>
      </c>
      <c r="B29" s="5">
        <v>0.96</v>
      </c>
    </row>
    <row r="30" spans="1:22" x14ac:dyDescent="0.25">
      <c r="A30" s="1" t="s">
        <v>144</v>
      </c>
      <c r="B30" s="5"/>
      <c r="L30" s="5">
        <v>0.32</v>
      </c>
      <c r="M30" s="5">
        <v>0.96</v>
      </c>
      <c r="S30" s="5">
        <v>0.86</v>
      </c>
    </row>
    <row r="31" spans="1:22" x14ac:dyDescent="0.25">
      <c r="A31" s="1" t="s">
        <v>29</v>
      </c>
      <c r="B31" s="5">
        <v>1</v>
      </c>
      <c r="C31" s="5">
        <v>1</v>
      </c>
      <c r="G31" s="5">
        <v>1</v>
      </c>
      <c r="H31" s="5">
        <v>1</v>
      </c>
      <c r="I31" s="5">
        <v>1</v>
      </c>
      <c r="J31" s="5"/>
      <c r="K31" s="5">
        <v>1</v>
      </c>
      <c r="L31" s="5">
        <v>0.55000000000000004</v>
      </c>
      <c r="O31" s="5">
        <v>0.89</v>
      </c>
      <c r="P31" s="5">
        <v>0.73</v>
      </c>
      <c r="Q31" s="5">
        <v>0.94</v>
      </c>
      <c r="S31" s="5">
        <v>0.4</v>
      </c>
    </row>
    <row r="32" spans="1:22" x14ac:dyDescent="0.25">
      <c r="A32" s="1" t="s">
        <v>30</v>
      </c>
      <c r="B32" s="5">
        <v>1</v>
      </c>
      <c r="H32" s="5">
        <v>1</v>
      </c>
      <c r="I32" s="5">
        <v>1</v>
      </c>
      <c r="J32" s="5">
        <v>1</v>
      </c>
      <c r="L32" s="5">
        <v>0.24</v>
      </c>
      <c r="N32" s="5">
        <v>0.94</v>
      </c>
      <c r="Q32" s="5">
        <v>1</v>
      </c>
      <c r="R32" s="5">
        <v>1</v>
      </c>
      <c r="S32" s="5">
        <v>0.27</v>
      </c>
      <c r="T32" s="5">
        <v>1</v>
      </c>
    </row>
    <row r="33" spans="1:22" x14ac:dyDescent="0.25">
      <c r="A33" s="1" t="s">
        <v>31</v>
      </c>
      <c r="C33" s="5">
        <v>0.91</v>
      </c>
    </row>
    <row r="34" spans="1:22" x14ac:dyDescent="0.25">
      <c r="A34" s="1" t="s">
        <v>83</v>
      </c>
      <c r="C34" s="5"/>
      <c r="I34" s="5">
        <v>0.95</v>
      </c>
    </row>
    <row r="35" spans="1:22" x14ac:dyDescent="0.25">
      <c r="A35" s="6" t="s">
        <v>32</v>
      </c>
      <c r="E35" s="5">
        <v>0.28999999999999998</v>
      </c>
    </row>
    <row r="36" spans="1:22" s="10" customFormat="1" x14ac:dyDescent="0.25">
      <c r="A36" s="10" t="s">
        <v>84</v>
      </c>
      <c r="E36" s="8"/>
      <c r="G36" s="8">
        <v>0.76</v>
      </c>
    </row>
    <row r="37" spans="1:22" s="10" customFormat="1" x14ac:dyDescent="0.25">
      <c r="A37" s="10" t="s">
        <v>164</v>
      </c>
      <c r="E37" s="8"/>
      <c r="G37" s="8"/>
      <c r="Q37" s="8">
        <v>0.96</v>
      </c>
    </row>
    <row r="38" spans="1:22" s="11" customFormat="1" x14ac:dyDescent="0.25">
      <c r="A38" s="11" t="s">
        <v>165</v>
      </c>
      <c r="E38" s="12"/>
      <c r="G38" s="12"/>
      <c r="Q38" s="12"/>
      <c r="R38" s="13">
        <v>0.23</v>
      </c>
    </row>
    <row r="39" spans="1:22" x14ac:dyDescent="0.25">
      <c r="A39" s="1" t="s">
        <v>33</v>
      </c>
      <c r="D39" s="5">
        <v>0.18</v>
      </c>
    </row>
    <row r="40" spans="1:22" x14ac:dyDescent="0.25">
      <c r="A40" s="6" t="s">
        <v>181</v>
      </c>
      <c r="D40" s="5"/>
      <c r="H40" s="5">
        <v>0.16</v>
      </c>
    </row>
    <row r="41" spans="1:22" x14ac:dyDescent="0.25">
      <c r="A41" s="1" t="s">
        <v>166</v>
      </c>
      <c r="D41" s="5"/>
      <c r="V41" s="5">
        <v>0.9</v>
      </c>
    </row>
    <row r="42" spans="1:22" x14ac:dyDescent="0.25">
      <c r="A42" s="1" t="s">
        <v>34</v>
      </c>
      <c r="B42" s="5">
        <v>0.96</v>
      </c>
      <c r="H42" s="5">
        <v>1</v>
      </c>
      <c r="I42" s="5">
        <v>1</v>
      </c>
      <c r="J42" s="5"/>
      <c r="K42" s="5">
        <v>1</v>
      </c>
      <c r="O42" s="5">
        <v>0.92</v>
      </c>
      <c r="Q42" s="5">
        <v>0.96</v>
      </c>
    </row>
    <row r="43" spans="1:22" s="11" customFormat="1" x14ac:dyDescent="0.25">
      <c r="A43" s="11" t="s">
        <v>35</v>
      </c>
      <c r="D43" s="13">
        <v>0.38</v>
      </c>
    </row>
    <row r="44" spans="1:22" s="11" customFormat="1" x14ac:dyDescent="0.25">
      <c r="A44" s="11" t="s">
        <v>85</v>
      </c>
      <c r="D44" s="12"/>
      <c r="J44" s="14">
        <f>1-30/51</f>
        <v>0.41176470588235292</v>
      </c>
    </row>
    <row r="45" spans="1:22" s="10" customFormat="1" x14ac:dyDescent="0.25">
      <c r="A45" s="10" t="s">
        <v>145</v>
      </c>
      <c r="D45" s="8"/>
      <c r="J45" s="15"/>
      <c r="P45" s="8">
        <v>0.69</v>
      </c>
    </row>
    <row r="46" spans="1:22" x14ac:dyDescent="0.25">
      <c r="A46" s="1" t="s">
        <v>36</v>
      </c>
      <c r="B46" s="5">
        <v>0.95</v>
      </c>
    </row>
    <row r="47" spans="1:22" x14ac:dyDescent="0.25">
      <c r="A47" s="1" t="s">
        <v>146</v>
      </c>
      <c r="B47" s="5"/>
      <c r="P47" s="5">
        <v>0.68</v>
      </c>
    </row>
    <row r="48" spans="1:22" x14ac:dyDescent="0.25">
      <c r="A48" s="1" t="s">
        <v>167</v>
      </c>
      <c r="B48" s="5"/>
      <c r="P48" s="5"/>
      <c r="U48" s="5">
        <v>0.97</v>
      </c>
    </row>
    <row r="49" spans="1:22" x14ac:dyDescent="0.25">
      <c r="A49" s="1" t="s">
        <v>37</v>
      </c>
      <c r="B49" s="5">
        <v>1</v>
      </c>
      <c r="C49" s="5">
        <v>1</v>
      </c>
      <c r="D49" s="5">
        <v>1</v>
      </c>
      <c r="E49" s="5">
        <v>1</v>
      </c>
      <c r="F49" s="5">
        <v>1</v>
      </c>
      <c r="G49" s="5">
        <v>1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</row>
    <row r="50" spans="1:22" x14ac:dyDescent="0.25">
      <c r="A50" s="1" t="s">
        <v>86</v>
      </c>
      <c r="B50" s="5"/>
      <c r="C50" s="5"/>
      <c r="D50" s="5"/>
      <c r="E50" s="5"/>
      <c r="F50" s="5"/>
      <c r="G50" s="5"/>
      <c r="H50" s="5"/>
      <c r="I50" s="5"/>
      <c r="J50" s="5"/>
      <c r="K50" s="5">
        <v>0.83</v>
      </c>
      <c r="O50" s="5">
        <v>0.88</v>
      </c>
    </row>
    <row r="51" spans="1:22" s="11" customFormat="1" x14ac:dyDescent="0.25">
      <c r="A51" s="11" t="s">
        <v>87</v>
      </c>
      <c r="B51" s="12"/>
      <c r="C51" s="12"/>
      <c r="D51" s="12"/>
      <c r="E51" s="12"/>
      <c r="F51" s="12"/>
      <c r="G51" s="12"/>
      <c r="H51" s="12"/>
      <c r="I51" s="12"/>
      <c r="J51" s="13">
        <v>0.36</v>
      </c>
      <c r="K51" s="12"/>
    </row>
    <row r="52" spans="1:22" s="10" customFormat="1" x14ac:dyDescent="0.25">
      <c r="A52" s="10" t="s">
        <v>88</v>
      </c>
      <c r="B52" s="8"/>
      <c r="C52" s="8"/>
      <c r="D52" s="8"/>
      <c r="E52" s="8"/>
      <c r="F52" s="8"/>
      <c r="G52" s="8">
        <v>0.89</v>
      </c>
      <c r="H52" s="8"/>
      <c r="I52" s="8"/>
      <c r="J52" s="8"/>
      <c r="K52" s="8"/>
    </row>
    <row r="53" spans="1:22" x14ac:dyDescent="0.25">
      <c r="A53" s="1" t="s">
        <v>38</v>
      </c>
      <c r="C53" s="5">
        <v>0.96</v>
      </c>
    </row>
    <row r="54" spans="1:22" x14ac:dyDescent="0.25">
      <c r="A54" s="1" t="s">
        <v>147</v>
      </c>
      <c r="C54" s="5"/>
      <c r="L54" s="5">
        <v>0.25</v>
      </c>
    </row>
    <row r="55" spans="1:22" x14ac:dyDescent="0.25">
      <c r="A55" s="1" t="s">
        <v>39</v>
      </c>
      <c r="B55" s="5">
        <v>0.92</v>
      </c>
    </row>
    <row r="56" spans="1:22" x14ac:dyDescent="0.25">
      <c r="A56" s="11" t="s">
        <v>180</v>
      </c>
      <c r="B56" s="5"/>
      <c r="V56" s="14">
        <f>65/(90+65)</f>
        <v>0.41935483870967744</v>
      </c>
    </row>
    <row r="57" spans="1:22" x14ac:dyDescent="0.25">
      <c r="A57" s="1" t="s">
        <v>89</v>
      </c>
      <c r="B57" s="5"/>
      <c r="G57" s="5">
        <v>0.85</v>
      </c>
      <c r="H57" s="5">
        <v>0.88</v>
      </c>
      <c r="T57" s="5">
        <v>0.94</v>
      </c>
    </row>
    <row r="58" spans="1:22" x14ac:dyDescent="0.25">
      <c r="A58" s="1" t="s">
        <v>90</v>
      </c>
      <c r="B58" s="5"/>
      <c r="G58" s="5"/>
      <c r="H58" s="5"/>
      <c r="J58" s="5">
        <v>0.21</v>
      </c>
    </row>
    <row r="59" spans="1:22" x14ac:dyDescent="0.25">
      <c r="A59" s="1" t="s">
        <v>148</v>
      </c>
      <c r="B59" s="5"/>
      <c r="G59" s="5"/>
      <c r="H59" s="5"/>
      <c r="J59" s="5"/>
      <c r="L59" s="5">
        <v>0.21</v>
      </c>
      <c r="N59" s="5">
        <v>0.93</v>
      </c>
      <c r="R59" s="5">
        <v>0.86</v>
      </c>
    </row>
    <row r="60" spans="1:22" x14ac:dyDescent="0.25">
      <c r="A60" s="1" t="s">
        <v>91</v>
      </c>
      <c r="B60" s="5"/>
      <c r="G60" s="5">
        <v>0.79</v>
      </c>
      <c r="H60" s="5"/>
      <c r="J60" s="5"/>
    </row>
    <row r="61" spans="1:22" x14ac:dyDescent="0.25">
      <c r="A61" s="1" t="s">
        <v>40</v>
      </c>
      <c r="F61" s="5">
        <v>0.99</v>
      </c>
    </row>
    <row r="62" spans="1:22" x14ac:dyDescent="0.25">
      <c r="A62" s="1" t="s">
        <v>41</v>
      </c>
      <c r="B62" s="5">
        <v>0.96</v>
      </c>
      <c r="C62" s="5">
        <v>0.94</v>
      </c>
      <c r="G62" s="5">
        <v>1</v>
      </c>
      <c r="H62" s="5">
        <v>1</v>
      </c>
      <c r="I62" s="5">
        <v>1</v>
      </c>
      <c r="J62" s="5"/>
      <c r="K62" s="5">
        <v>1</v>
      </c>
      <c r="L62" s="5">
        <v>0.45</v>
      </c>
      <c r="O62" s="5">
        <v>0.92</v>
      </c>
      <c r="P62" s="5">
        <v>0.64</v>
      </c>
      <c r="Q62" s="5">
        <v>0.94</v>
      </c>
    </row>
    <row r="63" spans="1:22" x14ac:dyDescent="0.25">
      <c r="A63" s="1" t="s">
        <v>149</v>
      </c>
      <c r="B63" s="5"/>
      <c r="C63" s="5"/>
      <c r="G63" s="5"/>
      <c r="H63" s="5"/>
      <c r="I63" s="5"/>
      <c r="J63" s="5"/>
      <c r="K63" s="5"/>
      <c r="L63" s="5">
        <v>0.27</v>
      </c>
      <c r="O63" s="5"/>
      <c r="P63" s="5"/>
    </row>
    <row r="64" spans="1:22" x14ac:dyDescent="0.25">
      <c r="A64" s="1" t="s">
        <v>150</v>
      </c>
      <c r="B64" s="5"/>
      <c r="C64" s="5"/>
      <c r="G64" s="5"/>
      <c r="H64" s="5"/>
      <c r="I64" s="5"/>
      <c r="J64" s="5"/>
      <c r="K64" s="5"/>
      <c r="L64" s="5"/>
      <c r="N64" s="5">
        <v>0.97</v>
      </c>
      <c r="O64" s="5"/>
      <c r="P64" s="5"/>
    </row>
    <row r="65" spans="1:22" x14ac:dyDescent="0.25">
      <c r="A65" s="1" t="s">
        <v>92</v>
      </c>
      <c r="B65" s="5"/>
      <c r="C65" s="5"/>
      <c r="G65" s="5">
        <v>0.73</v>
      </c>
      <c r="H65" s="5"/>
      <c r="I65" s="5"/>
      <c r="J65" s="5"/>
      <c r="K65" s="5"/>
    </row>
    <row r="66" spans="1:22" x14ac:dyDescent="0.25">
      <c r="A66" s="1" t="s">
        <v>93</v>
      </c>
      <c r="B66" s="5"/>
      <c r="C66" s="5"/>
      <c r="G66" s="5"/>
      <c r="H66" s="5">
        <v>0.89</v>
      </c>
      <c r="I66" s="5"/>
      <c r="J66" s="5"/>
      <c r="K66" s="5"/>
    </row>
    <row r="67" spans="1:22" x14ac:dyDescent="0.25">
      <c r="A67" s="1" t="s">
        <v>42</v>
      </c>
      <c r="C67" s="16">
        <f>141/181</f>
        <v>0.77900552486187846</v>
      </c>
    </row>
    <row r="68" spans="1:22" x14ac:dyDescent="0.25">
      <c r="A68" s="1" t="s">
        <v>168</v>
      </c>
      <c r="C68" s="16"/>
      <c r="U68" s="5">
        <v>0.95</v>
      </c>
    </row>
    <row r="69" spans="1:22" x14ac:dyDescent="0.25">
      <c r="A69" s="1" t="s">
        <v>94</v>
      </c>
      <c r="C69" s="16"/>
      <c r="J69" s="5">
        <v>0.61</v>
      </c>
    </row>
    <row r="70" spans="1:22" x14ac:dyDescent="0.25">
      <c r="A70" s="1" t="s">
        <v>95</v>
      </c>
      <c r="C70" s="16"/>
      <c r="H70" s="5">
        <v>0.85</v>
      </c>
    </row>
    <row r="71" spans="1:22" x14ac:dyDescent="0.25">
      <c r="A71" s="1" t="s">
        <v>96</v>
      </c>
      <c r="C71" s="16"/>
      <c r="G71" s="5">
        <v>0.86</v>
      </c>
      <c r="H71" s="5"/>
    </row>
    <row r="72" spans="1:22" x14ac:dyDescent="0.25">
      <c r="A72" s="1" t="s">
        <v>97</v>
      </c>
      <c r="C72" s="16"/>
      <c r="G72" s="5"/>
      <c r="H72" s="5"/>
      <c r="K72" s="5">
        <v>0.97</v>
      </c>
      <c r="O72" s="5">
        <v>0.91</v>
      </c>
    </row>
    <row r="73" spans="1:22" x14ac:dyDescent="0.25">
      <c r="A73" s="1" t="s">
        <v>169</v>
      </c>
      <c r="C73" s="16"/>
      <c r="G73" s="5"/>
      <c r="H73" s="5"/>
      <c r="K73" s="5"/>
      <c r="O73" s="5"/>
      <c r="U73" s="5">
        <v>0.97</v>
      </c>
    </row>
    <row r="74" spans="1:22" x14ac:dyDescent="0.25">
      <c r="A74" s="1" t="s">
        <v>43</v>
      </c>
      <c r="B74" s="5">
        <v>1</v>
      </c>
      <c r="C74" s="5">
        <v>1</v>
      </c>
      <c r="D74" s="5">
        <v>1</v>
      </c>
      <c r="E74" s="5">
        <v>1</v>
      </c>
      <c r="F74" s="5">
        <v>1</v>
      </c>
      <c r="G74" s="5">
        <v>1</v>
      </c>
      <c r="H74" s="5">
        <v>1</v>
      </c>
      <c r="I74" s="5">
        <v>1</v>
      </c>
      <c r="J74" s="5">
        <v>1</v>
      </c>
      <c r="K74" s="5">
        <v>1</v>
      </c>
      <c r="L74" s="5">
        <v>1</v>
      </c>
      <c r="M74" s="5">
        <v>1</v>
      </c>
      <c r="N74" s="5">
        <v>1</v>
      </c>
      <c r="O74" s="5">
        <v>1</v>
      </c>
      <c r="P74" s="5">
        <v>1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</row>
    <row r="75" spans="1:22" x14ac:dyDescent="0.25">
      <c r="A75" s="1" t="s">
        <v>44</v>
      </c>
      <c r="D75" s="5">
        <v>0.97</v>
      </c>
    </row>
    <row r="76" spans="1:22" x14ac:dyDescent="0.25">
      <c r="A76" s="1" t="s">
        <v>98</v>
      </c>
      <c r="D76" s="5"/>
      <c r="G76" s="5">
        <v>0.72</v>
      </c>
    </row>
    <row r="77" spans="1:22" x14ac:dyDescent="0.25">
      <c r="A77" s="1" t="s">
        <v>99</v>
      </c>
      <c r="D77" s="5"/>
      <c r="G77" s="5"/>
      <c r="I77" s="5">
        <v>0.94</v>
      </c>
    </row>
    <row r="78" spans="1:22" x14ac:dyDescent="0.25">
      <c r="A78" s="1" t="s">
        <v>170</v>
      </c>
      <c r="D78" s="5"/>
      <c r="G78" s="5"/>
      <c r="I78" s="5"/>
      <c r="V78" s="5">
        <v>0.84</v>
      </c>
    </row>
    <row r="79" spans="1:22" x14ac:dyDescent="0.25">
      <c r="A79" s="1" t="s">
        <v>100</v>
      </c>
      <c r="D79" s="5"/>
      <c r="G79" s="5">
        <v>0.7</v>
      </c>
      <c r="I79" s="5"/>
    </row>
    <row r="80" spans="1:22" x14ac:dyDescent="0.25">
      <c r="A80" s="1" t="s">
        <v>45</v>
      </c>
      <c r="C80" s="5">
        <v>0.94</v>
      </c>
    </row>
    <row r="81" spans="1:22" x14ac:dyDescent="0.25">
      <c r="A81" s="1" t="s">
        <v>101</v>
      </c>
      <c r="C81" s="5"/>
      <c r="K81" s="5">
        <v>0.96</v>
      </c>
      <c r="O81" s="5">
        <v>0.9</v>
      </c>
    </row>
    <row r="82" spans="1:22" x14ac:dyDescent="0.25">
      <c r="A82" s="1" t="s">
        <v>102</v>
      </c>
      <c r="C82" s="5"/>
      <c r="K82" s="5">
        <v>0.94</v>
      </c>
    </row>
    <row r="83" spans="1:22" s="11" customFormat="1" x14ac:dyDescent="0.25">
      <c r="A83" s="11" t="s">
        <v>46</v>
      </c>
      <c r="C83" s="13">
        <v>0.46</v>
      </c>
    </row>
    <row r="84" spans="1:22" x14ac:dyDescent="0.25">
      <c r="A84" s="1" t="s">
        <v>47</v>
      </c>
      <c r="B84" s="5">
        <v>0.86</v>
      </c>
    </row>
    <row r="85" spans="1:22" x14ac:dyDescent="0.25">
      <c r="A85" s="1" t="s">
        <v>48</v>
      </c>
      <c r="B85" s="5">
        <v>0.89</v>
      </c>
      <c r="H85" s="5">
        <v>0.84</v>
      </c>
      <c r="I85" s="5">
        <v>0.89</v>
      </c>
      <c r="Q85" s="5">
        <v>0.9</v>
      </c>
    </row>
    <row r="86" spans="1:22" x14ac:dyDescent="0.25">
      <c r="A86" s="1" t="s">
        <v>103</v>
      </c>
      <c r="B86" s="5"/>
      <c r="H86" s="5"/>
      <c r="I86" s="5"/>
      <c r="K86" s="5">
        <v>0.94</v>
      </c>
      <c r="O86" s="5">
        <v>0.88</v>
      </c>
    </row>
    <row r="87" spans="1:22" x14ac:dyDescent="0.25">
      <c r="A87" s="1" t="s">
        <v>49</v>
      </c>
      <c r="B87" s="5">
        <v>0.95</v>
      </c>
    </row>
    <row r="88" spans="1:22" x14ac:dyDescent="0.25">
      <c r="A88" s="1" t="s">
        <v>104</v>
      </c>
      <c r="B88" s="5"/>
      <c r="I88" s="5">
        <v>0.96</v>
      </c>
    </row>
    <row r="89" spans="1:22" s="11" customFormat="1" x14ac:dyDescent="0.25">
      <c r="A89" s="11" t="s">
        <v>105</v>
      </c>
      <c r="B89" s="12"/>
      <c r="I89" s="12"/>
      <c r="K89" s="17">
        <f>364/(37+364)</f>
        <v>0.9077306733167082</v>
      </c>
    </row>
    <row r="90" spans="1:22" s="10" customFormat="1" x14ac:dyDescent="0.25">
      <c r="A90" s="10" t="s">
        <v>171</v>
      </c>
      <c r="B90" s="8"/>
      <c r="I90" s="8"/>
      <c r="K90" s="15"/>
      <c r="V90" s="8">
        <v>0.94</v>
      </c>
    </row>
    <row r="91" spans="1:22" x14ac:dyDescent="0.25">
      <c r="A91" s="1" t="s">
        <v>50</v>
      </c>
      <c r="B91" s="5">
        <v>0.94</v>
      </c>
      <c r="H91" s="5">
        <v>0.84</v>
      </c>
      <c r="I91" s="5">
        <v>0.95</v>
      </c>
      <c r="K91" s="5">
        <v>0.92</v>
      </c>
      <c r="O91" s="5">
        <v>0.89</v>
      </c>
      <c r="Q91" s="5">
        <v>0.94</v>
      </c>
    </row>
    <row r="92" spans="1:22" s="11" customFormat="1" x14ac:dyDescent="0.25">
      <c r="A92" s="18" t="s">
        <v>106</v>
      </c>
      <c r="B92" s="12"/>
      <c r="H92" s="12"/>
      <c r="I92" s="19">
        <v>0.84</v>
      </c>
      <c r="K92" s="12"/>
    </row>
    <row r="93" spans="1:22" s="20" customFormat="1" x14ac:dyDescent="0.25">
      <c r="A93" s="20" t="s">
        <v>107</v>
      </c>
      <c r="B93" s="21"/>
      <c r="G93" s="21">
        <v>0.72</v>
      </c>
      <c r="H93" s="21"/>
      <c r="I93" s="21"/>
      <c r="K93" s="21"/>
    </row>
    <row r="94" spans="1:22" s="20" customFormat="1" x14ac:dyDescent="0.25">
      <c r="A94" s="20" t="s">
        <v>108</v>
      </c>
      <c r="B94" s="21"/>
      <c r="G94" s="21">
        <v>0.82</v>
      </c>
      <c r="H94" s="21"/>
      <c r="I94" s="21"/>
      <c r="K94" s="21"/>
    </row>
    <row r="95" spans="1:22" x14ac:dyDescent="0.25">
      <c r="A95" s="1" t="s">
        <v>51</v>
      </c>
      <c r="B95" s="5">
        <v>0.96</v>
      </c>
      <c r="C95" s="5">
        <v>0.96</v>
      </c>
      <c r="G95" s="5">
        <v>1</v>
      </c>
      <c r="H95" s="5">
        <v>1</v>
      </c>
      <c r="I95" s="5">
        <v>1</v>
      </c>
      <c r="J95" s="5"/>
      <c r="K95" s="5">
        <v>1</v>
      </c>
      <c r="O95" s="5">
        <v>0.93</v>
      </c>
      <c r="Q95" s="5">
        <v>0.96</v>
      </c>
    </row>
    <row r="96" spans="1:22" x14ac:dyDescent="0.25">
      <c r="A96" s="1" t="s">
        <v>109</v>
      </c>
      <c r="B96" s="5"/>
      <c r="C96" s="5"/>
      <c r="G96" s="5">
        <v>0.71</v>
      </c>
      <c r="H96" s="5"/>
      <c r="I96" s="5"/>
      <c r="J96" s="5"/>
      <c r="K96" s="5"/>
    </row>
    <row r="97" spans="1:21" x14ac:dyDescent="0.25">
      <c r="A97" s="1" t="s">
        <v>110</v>
      </c>
      <c r="B97" s="5"/>
      <c r="C97" s="5"/>
      <c r="G97" s="5"/>
      <c r="H97" s="5">
        <v>0.88</v>
      </c>
      <c r="I97" s="5"/>
      <c r="J97" s="5"/>
      <c r="K97" s="5"/>
    </row>
    <row r="98" spans="1:21" x14ac:dyDescent="0.25">
      <c r="A98" s="1" t="s">
        <v>151</v>
      </c>
      <c r="B98" s="5"/>
      <c r="C98" s="5"/>
      <c r="G98" s="5"/>
      <c r="H98" s="5"/>
      <c r="I98" s="5"/>
      <c r="J98" s="5"/>
      <c r="K98" s="5"/>
      <c r="P98" s="5">
        <v>0.8</v>
      </c>
    </row>
    <row r="99" spans="1:21" x14ac:dyDescent="0.25">
      <c r="A99" s="1" t="s">
        <v>111</v>
      </c>
      <c r="B99" s="5"/>
      <c r="C99" s="5"/>
      <c r="G99" s="5">
        <v>0.8</v>
      </c>
      <c r="H99" s="5"/>
      <c r="I99" s="5"/>
      <c r="J99" s="5"/>
      <c r="K99" s="5"/>
    </row>
    <row r="100" spans="1:21" s="11" customFormat="1" x14ac:dyDescent="0.25">
      <c r="A100" s="11" t="s">
        <v>172</v>
      </c>
      <c r="B100" s="12"/>
      <c r="C100" s="12"/>
      <c r="G100" s="12"/>
      <c r="H100" s="12"/>
      <c r="I100" s="12"/>
      <c r="J100" s="12"/>
      <c r="K100" s="12"/>
      <c r="Q100" s="17">
        <f>523/(59+523)</f>
        <v>0.89862542955326463</v>
      </c>
    </row>
    <row r="101" spans="1:21" x14ac:dyDescent="0.25">
      <c r="A101" s="1" t="s">
        <v>52</v>
      </c>
      <c r="B101" s="5">
        <v>0.97</v>
      </c>
      <c r="H101" s="5">
        <v>0.94</v>
      </c>
      <c r="I101" s="5">
        <v>0.96</v>
      </c>
      <c r="Q101" s="5">
        <v>0.97</v>
      </c>
    </row>
    <row r="102" spans="1:21" x14ac:dyDescent="0.25">
      <c r="A102" s="1" t="s">
        <v>112</v>
      </c>
      <c r="B102" s="5"/>
      <c r="H102" s="5"/>
      <c r="I102" s="5"/>
      <c r="K102" s="5">
        <v>0.96</v>
      </c>
      <c r="O102" s="5">
        <v>0.92</v>
      </c>
    </row>
    <row r="103" spans="1:21" x14ac:dyDescent="0.25">
      <c r="A103" s="1" t="s">
        <v>113</v>
      </c>
      <c r="B103" s="5"/>
      <c r="G103" s="5">
        <v>0.8</v>
      </c>
      <c r="H103" s="5"/>
      <c r="I103" s="5"/>
      <c r="K103" s="5"/>
    </row>
    <row r="104" spans="1:21" x14ac:dyDescent="0.25">
      <c r="A104" s="1" t="s">
        <v>114</v>
      </c>
      <c r="B104" s="5"/>
      <c r="G104" s="5"/>
      <c r="H104" s="5"/>
      <c r="I104" s="5">
        <v>0.91</v>
      </c>
      <c r="K104" s="5"/>
      <c r="P104" s="5">
        <v>0.76</v>
      </c>
    </row>
    <row r="105" spans="1:21" s="11" customFormat="1" x14ac:dyDescent="0.25">
      <c r="A105" s="11" t="s">
        <v>53</v>
      </c>
      <c r="E105" s="13">
        <v>0.31</v>
      </c>
    </row>
    <row r="106" spans="1:21" x14ac:dyDescent="0.25">
      <c r="A106" s="1" t="s">
        <v>54</v>
      </c>
      <c r="D106" s="5">
        <v>0.88</v>
      </c>
    </row>
    <row r="107" spans="1:21" x14ac:dyDescent="0.25">
      <c r="A107" s="1" t="s">
        <v>152</v>
      </c>
      <c r="D107" s="5"/>
      <c r="M107" s="5">
        <v>0.91</v>
      </c>
    </row>
    <row r="108" spans="1:21" x14ac:dyDescent="0.25">
      <c r="A108" s="6" t="s">
        <v>115</v>
      </c>
      <c r="D108" s="5"/>
      <c r="H108" s="5">
        <v>0.14000000000000001</v>
      </c>
      <c r="K108" s="5">
        <v>0.24</v>
      </c>
      <c r="R108" s="5">
        <v>0.73</v>
      </c>
      <c r="T108" s="5">
        <v>0.69</v>
      </c>
    </row>
    <row r="109" spans="1:21" x14ac:dyDescent="0.25">
      <c r="A109" s="1" t="s">
        <v>116</v>
      </c>
      <c r="D109" s="5"/>
      <c r="I109" s="5">
        <v>0.94</v>
      </c>
      <c r="K109" s="5"/>
    </row>
    <row r="110" spans="1:21" x14ac:dyDescent="0.25">
      <c r="A110" s="1" t="s">
        <v>117</v>
      </c>
      <c r="D110" s="5"/>
      <c r="I110" s="5"/>
      <c r="K110" s="5">
        <v>0.96</v>
      </c>
      <c r="O110" s="5">
        <v>0.95</v>
      </c>
    </row>
    <row r="111" spans="1:21" x14ac:dyDescent="0.25">
      <c r="A111" s="1" t="s">
        <v>153</v>
      </c>
      <c r="D111" s="5"/>
      <c r="I111" s="5"/>
      <c r="K111" s="5"/>
      <c r="L111" s="5">
        <v>0.79</v>
      </c>
      <c r="O111" s="5"/>
    </row>
    <row r="112" spans="1:21" x14ac:dyDescent="0.25">
      <c r="A112" s="1" t="s">
        <v>173</v>
      </c>
      <c r="D112" s="5"/>
      <c r="I112" s="5"/>
      <c r="K112" s="5"/>
      <c r="L112" s="5"/>
      <c r="O112" s="5"/>
      <c r="U112" s="5">
        <v>0.94</v>
      </c>
    </row>
    <row r="113" spans="1:22" x14ac:dyDescent="0.25">
      <c r="A113" s="1" t="s">
        <v>55</v>
      </c>
      <c r="B113" s="5">
        <v>0.97</v>
      </c>
      <c r="H113" s="5">
        <v>0.96</v>
      </c>
      <c r="I113" s="5">
        <v>0.97</v>
      </c>
      <c r="M113" s="5">
        <v>0.98</v>
      </c>
      <c r="Q113" s="5">
        <v>0.97</v>
      </c>
    </row>
    <row r="114" spans="1:22" x14ac:dyDescent="0.25">
      <c r="A114" s="1" t="s">
        <v>56</v>
      </c>
      <c r="D114" s="5">
        <v>0.92</v>
      </c>
    </row>
    <row r="115" spans="1:22" x14ac:dyDescent="0.25">
      <c r="A115" s="1" t="s">
        <v>118</v>
      </c>
      <c r="D115" s="5"/>
      <c r="H115" s="5">
        <v>0.93</v>
      </c>
    </row>
    <row r="116" spans="1:22" x14ac:dyDescent="0.25">
      <c r="A116" s="1" t="s">
        <v>119</v>
      </c>
      <c r="D116" s="5"/>
      <c r="H116" s="5"/>
      <c r="I116" s="5">
        <v>0.89</v>
      </c>
    </row>
    <row r="117" spans="1:22" x14ac:dyDescent="0.25">
      <c r="A117" s="1" t="s">
        <v>174</v>
      </c>
      <c r="D117" s="5"/>
      <c r="H117" s="5"/>
      <c r="I117" s="5"/>
      <c r="Q117" s="5">
        <v>0.94</v>
      </c>
    </row>
    <row r="118" spans="1:22" x14ac:dyDescent="0.25">
      <c r="A118" s="1" t="s">
        <v>57</v>
      </c>
      <c r="C118" s="5">
        <v>0.99</v>
      </c>
    </row>
    <row r="119" spans="1:22" x14ac:dyDescent="0.25">
      <c r="A119" s="1" t="s">
        <v>175</v>
      </c>
      <c r="C119" s="5"/>
      <c r="S119" s="5">
        <v>0.71</v>
      </c>
    </row>
    <row r="120" spans="1:22" x14ac:dyDescent="0.25">
      <c r="A120" s="1" t="s">
        <v>58</v>
      </c>
      <c r="D120" s="1">
        <v>95</v>
      </c>
    </row>
    <row r="121" spans="1:22" x14ac:dyDescent="0.25">
      <c r="A121" s="1" t="s">
        <v>59</v>
      </c>
      <c r="C121" s="5">
        <v>0.94</v>
      </c>
    </row>
    <row r="122" spans="1:22" x14ac:dyDescent="0.25">
      <c r="A122" s="1" t="s">
        <v>154</v>
      </c>
      <c r="C122" s="5"/>
      <c r="M122" s="5">
        <v>0.97</v>
      </c>
    </row>
    <row r="123" spans="1:22" x14ac:dyDescent="0.25">
      <c r="A123" s="1" t="s">
        <v>176</v>
      </c>
      <c r="C123" s="5"/>
      <c r="M123" s="5"/>
      <c r="V123" s="5">
        <v>0.92</v>
      </c>
    </row>
    <row r="124" spans="1:22" x14ac:dyDescent="0.25">
      <c r="A124" s="1" t="s">
        <v>60</v>
      </c>
      <c r="B124" s="5">
        <v>1</v>
      </c>
      <c r="C124" s="5">
        <v>1</v>
      </c>
      <c r="G124" s="5">
        <v>1</v>
      </c>
      <c r="H124" s="5">
        <v>1</v>
      </c>
      <c r="I124" s="5">
        <v>1</v>
      </c>
      <c r="J124" s="5"/>
      <c r="K124" s="5">
        <v>1</v>
      </c>
      <c r="O124" s="5">
        <v>0.94</v>
      </c>
      <c r="Q124" s="5">
        <v>0.97</v>
      </c>
      <c r="S124" s="5">
        <v>0.82</v>
      </c>
    </row>
    <row r="125" spans="1:22" x14ac:dyDescent="0.25">
      <c r="A125" s="1" t="s">
        <v>61</v>
      </c>
      <c r="B125" s="5">
        <v>0.95</v>
      </c>
      <c r="I125" s="5">
        <v>0.93</v>
      </c>
      <c r="Q125" s="5">
        <v>0.96</v>
      </c>
      <c r="S125" s="5">
        <v>0.75</v>
      </c>
    </row>
    <row r="126" spans="1:22" x14ac:dyDescent="0.25">
      <c r="A126" s="1" t="s">
        <v>177</v>
      </c>
      <c r="B126" s="5"/>
      <c r="I126" s="5"/>
      <c r="Q126" s="5"/>
      <c r="S126" s="5"/>
      <c r="U126" s="5">
        <v>0.97</v>
      </c>
    </row>
    <row r="127" spans="1:22" x14ac:dyDescent="0.25">
      <c r="A127" s="1" t="s">
        <v>120</v>
      </c>
      <c r="B127" s="5"/>
      <c r="I127" s="5"/>
      <c r="K127" s="5">
        <v>0.97</v>
      </c>
      <c r="O127" s="5">
        <v>0.93</v>
      </c>
    </row>
    <row r="128" spans="1:22" x14ac:dyDescent="0.25">
      <c r="A128" s="1" t="s">
        <v>121</v>
      </c>
      <c r="B128" s="5"/>
      <c r="I128" s="5"/>
      <c r="J128" s="5">
        <v>0.93</v>
      </c>
      <c r="K128" s="5"/>
    </row>
    <row r="129" spans="1:22" x14ac:dyDescent="0.25">
      <c r="A129" s="1" t="s">
        <v>62</v>
      </c>
      <c r="B129" s="5">
        <v>1</v>
      </c>
      <c r="C129" s="5">
        <v>1</v>
      </c>
      <c r="D129" s="5">
        <v>1</v>
      </c>
      <c r="E129" s="5">
        <v>1</v>
      </c>
      <c r="F129" s="5">
        <v>1</v>
      </c>
      <c r="G129" s="5">
        <v>1</v>
      </c>
      <c r="H129" s="5">
        <v>1</v>
      </c>
      <c r="I129" s="5">
        <v>1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</row>
    <row r="130" spans="1:22" x14ac:dyDescent="0.25">
      <c r="A130" s="1" t="s">
        <v>63</v>
      </c>
      <c r="C130" s="5">
        <v>0.95</v>
      </c>
      <c r="P130" s="5">
        <v>0.88</v>
      </c>
    </row>
    <row r="131" spans="1:22" x14ac:dyDescent="0.25">
      <c r="A131" s="1" t="s">
        <v>64</v>
      </c>
      <c r="B131" s="5">
        <v>0.92</v>
      </c>
      <c r="H131" s="5">
        <v>1</v>
      </c>
      <c r="I131" s="5">
        <v>1</v>
      </c>
      <c r="K131" s="5">
        <v>1</v>
      </c>
      <c r="L131" s="5"/>
      <c r="O131" s="5">
        <v>0.91</v>
      </c>
      <c r="Q131" s="5">
        <v>0.93</v>
      </c>
    </row>
    <row r="132" spans="1:22" x14ac:dyDescent="0.25">
      <c r="A132" s="1" t="s">
        <v>65</v>
      </c>
      <c r="B132" s="5">
        <v>0.3</v>
      </c>
      <c r="C132" s="5">
        <v>0.28000000000000003</v>
      </c>
      <c r="R132" s="5">
        <v>0.7</v>
      </c>
      <c r="U132" s="5">
        <v>0.68</v>
      </c>
      <c r="V132" s="5">
        <v>0.69</v>
      </c>
    </row>
    <row r="133" spans="1:22" x14ac:dyDescent="0.25">
      <c r="A133" s="1" t="s">
        <v>122</v>
      </c>
      <c r="B133" s="5"/>
      <c r="C133" s="5"/>
      <c r="K133" s="5">
        <v>0.94</v>
      </c>
      <c r="O133" s="5">
        <v>0.89</v>
      </c>
    </row>
    <row r="134" spans="1:22" x14ac:dyDescent="0.25">
      <c r="A134" s="1" t="s">
        <v>123</v>
      </c>
      <c r="B134" s="5"/>
      <c r="C134" s="5"/>
      <c r="G134" s="5">
        <v>0.74</v>
      </c>
      <c r="K134" s="5"/>
    </row>
    <row r="135" spans="1:22" x14ac:dyDescent="0.25">
      <c r="A135" s="1" t="s">
        <v>178</v>
      </c>
      <c r="B135" s="5"/>
      <c r="C135" s="5"/>
      <c r="G135" s="5"/>
      <c r="K135" s="5"/>
      <c r="T135" s="5">
        <v>0.89</v>
      </c>
    </row>
    <row r="136" spans="1:22" x14ac:dyDescent="0.25">
      <c r="A136" s="1" t="s">
        <v>124</v>
      </c>
      <c r="B136" s="5"/>
      <c r="C136" s="5"/>
      <c r="G136" s="5">
        <v>0.78</v>
      </c>
      <c r="K136" s="5"/>
      <c r="S136" s="5">
        <v>0.73</v>
      </c>
    </row>
    <row r="137" spans="1:22" x14ac:dyDescent="0.25">
      <c r="A137" s="1" t="s">
        <v>155</v>
      </c>
      <c r="B137" s="5"/>
      <c r="C137" s="5"/>
      <c r="G137" s="5"/>
      <c r="K137" s="5"/>
      <c r="L137" s="5">
        <v>0.9</v>
      </c>
      <c r="P137" s="5">
        <v>0.86</v>
      </c>
    </row>
    <row r="138" spans="1:22" x14ac:dyDescent="0.25">
      <c r="A138" s="1" t="s">
        <v>125</v>
      </c>
      <c r="B138" s="5"/>
      <c r="C138" s="5"/>
      <c r="G138" s="5"/>
      <c r="K138" s="5">
        <v>0.93</v>
      </c>
      <c r="O138" s="5">
        <v>0.89</v>
      </c>
    </row>
    <row r="139" spans="1:22" x14ac:dyDescent="0.25">
      <c r="A139" s="1" t="s">
        <v>179</v>
      </c>
      <c r="B139" s="5"/>
      <c r="C139" s="5"/>
      <c r="G139" s="5"/>
      <c r="K139" s="5"/>
      <c r="O139" s="5"/>
      <c r="R139" s="5">
        <v>0.33</v>
      </c>
    </row>
    <row r="140" spans="1:22" x14ac:dyDescent="0.25">
      <c r="A140" s="1" t="s">
        <v>66</v>
      </c>
      <c r="B140" s="5">
        <v>0.88</v>
      </c>
      <c r="H140" s="5">
        <v>0.92</v>
      </c>
    </row>
    <row r="141" spans="1:22" x14ac:dyDescent="0.25">
      <c r="A141" s="1" t="s">
        <v>126</v>
      </c>
      <c r="B141" s="5"/>
      <c r="G141" s="5">
        <v>0.81</v>
      </c>
      <c r="H141" s="5"/>
    </row>
    <row r="142" spans="1:22" x14ac:dyDescent="0.25">
      <c r="A142" s="1" t="s">
        <v>67</v>
      </c>
      <c r="B142" s="5">
        <v>0.95</v>
      </c>
      <c r="H142" s="5">
        <v>0.93</v>
      </c>
      <c r="I142" s="5">
        <v>0.71</v>
      </c>
      <c r="K142" s="5">
        <v>0.96</v>
      </c>
      <c r="O142" s="5">
        <v>0.93</v>
      </c>
    </row>
    <row r="143" spans="1:22" x14ac:dyDescent="0.25">
      <c r="A143" s="1" t="s">
        <v>127</v>
      </c>
      <c r="B143" s="5"/>
      <c r="H143" s="5">
        <v>0.94</v>
      </c>
      <c r="I143" s="5"/>
      <c r="K143" s="5"/>
    </row>
    <row r="144" spans="1:22" x14ac:dyDescent="0.25">
      <c r="A144" s="1" t="s">
        <v>128</v>
      </c>
      <c r="B144" s="5"/>
      <c r="H144" s="5"/>
      <c r="I144" s="5"/>
      <c r="J144" s="5">
        <v>0.95</v>
      </c>
      <c r="K144" s="5"/>
      <c r="N144" s="5">
        <v>0.94</v>
      </c>
      <c r="O144" s="5">
        <v>0.85</v>
      </c>
    </row>
    <row r="145" spans="1:16" x14ac:dyDescent="0.25">
      <c r="A145" s="1" t="s">
        <v>129</v>
      </c>
      <c r="B145" s="5"/>
      <c r="H145" s="5"/>
      <c r="I145" s="5"/>
      <c r="J145" s="5"/>
      <c r="K145" s="5">
        <v>0.89</v>
      </c>
    </row>
    <row r="146" spans="1:16" x14ac:dyDescent="0.25">
      <c r="A146" s="1" t="s">
        <v>130</v>
      </c>
      <c r="B146" s="5"/>
      <c r="H146" s="5">
        <v>0.94</v>
      </c>
      <c r="I146" s="5"/>
      <c r="J146" s="5"/>
      <c r="K146" s="5"/>
    </row>
    <row r="147" spans="1:16" x14ac:dyDescent="0.25">
      <c r="A147" s="1" t="s">
        <v>131</v>
      </c>
      <c r="B147" s="5"/>
      <c r="H147" s="5"/>
      <c r="I147" s="5"/>
      <c r="J147" s="5"/>
      <c r="K147" s="5">
        <v>0.92</v>
      </c>
      <c r="O147" s="5">
        <v>0.86</v>
      </c>
    </row>
    <row r="148" spans="1:16" x14ac:dyDescent="0.25">
      <c r="A148" s="1" t="s">
        <v>68</v>
      </c>
      <c r="C148" s="16">
        <f>1191/(749+1191)</f>
        <v>0.61391752577319592</v>
      </c>
      <c r="K148" s="16">
        <f>2955/(3625+2955)</f>
        <v>0.44908814589665652</v>
      </c>
      <c r="O148" s="16">
        <f>562/(1044+562)</f>
        <v>0.34993773349937735</v>
      </c>
    </row>
    <row r="149" spans="1:16" x14ac:dyDescent="0.25">
      <c r="A149" s="1" t="s">
        <v>132</v>
      </c>
      <c r="C149" s="16"/>
      <c r="J149" s="5">
        <v>0.98</v>
      </c>
      <c r="K149" s="16"/>
      <c r="N149" s="5">
        <v>0.96</v>
      </c>
    </row>
    <row r="150" spans="1:16" x14ac:dyDescent="0.25">
      <c r="A150" s="1" t="s">
        <v>69</v>
      </c>
      <c r="C150" s="5">
        <v>0.96</v>
      </c>
    </row>
    <row r="151" spans="1:16" x14ac:dyDescent="0.25">
      <c r="A151" s="1" t="s">
        <v>133</v>
      </c>
      <c r="C151" s="5"/>
      <c r="H151" s="5">
        <v>0.92</v>
      </c>
    </row>
    <row r="152" spans="1:16" x14ac:dyDescent="0.25">
      <c r="A152" s="1" t="s">
        <v>134</v>
      </c>
      <c r="C152" s="5"/>
      <c r="G152" s="5">
        <v>0.79</v>
      </c>
      <c r="H152" s="5"/>
    </row>
    <row r="153" spans="1:16" x14ac:dyDescent="0.25">
      <c r="A153" s="1" t="s">
        <v>70</v>
      </c>
      <c r="C153" s="5">
        <v>0.92</v>
      </c>
    </row>
    <row r="154" spans="1:16" x14ac:dyDescent="0.25">
      <c r="A154" s="1" t="s">
        <v>135</v>
      </c>
      <c r="C154" s="5"/>
      <c r="J154" s="5">
        <v>0.96</v>
      </c>
    </row>
    <row r="155" spans="1:16" x14ac:dyDescent="0.25">
      <c r="A155" s="1" t="s">
        <v>137</v>
      </c>
      <c r="C155" s="5"/>
      <c r="I155" s="5">
        <v>0.67</v>
      </c>
      <c r="J155" s="5"/>
    </row>
    <row r="156" spans="1:16" x14ac:dyDescent="0.25">
      <c r="A156" s="1" t="s">
        <v>136</v>
      </c>
      <c r="C156" s="5"/>
      <c r="H156" s="5">
        <v>0.91</v>
      </c>
      <c r="J156" s="5"/>
    </row>
    <row r="157" spans="1:16" x14ac:dyDescent="0.25">
      <c r="A157" s="1" t="s">
        <v>71</v>
      </c>
      <c r="D157" s="5">
        <v>0.96</v>
      </c>
    </row>
    <row r="158" spans="1:16" x14ac:dyDescent="0.25">
      <c r="A158" s="1" t="s">
        <v>138</v>
      </c>
      <c r="D158" s="5"/>
      <c r="G158" s="5">
        <v>0.8</v>
      </c>
      <c r="K158" s="5">
        <v>0.96</v>
      </c>
    </row>
    <row r="159" spans="1:16" x14ac:dyDescent="0.25">
      <c r="A159" s="1" t="s">
        <v>139</v>
      </c>
      <c r="D159" s="5"/>
      <c r="G159" s="5"/>
      <c r="K159" s="5">
        <v>0.96</v>
      </c>
      <c r="O159" s="5">
        <v>0.92</v>
      </c>
    </row>
    <row r="160" spans="1:16" x14ac:dyDescent="0.25">
      <c r="A160" s="1" t="s">
        <v>156</v>
      </c>
      <c r="D160" s="5"/>
      <c r="G160" s="5"/>
      <c r="K160" s="5"/>
      <c r="L160" s="5">
        <v>0.8</v>
      </c>
      <c r="O160" s="5"/>
      <c r="P160" s="5">
        <v>0.95</v>
      </c>
    </row>
    <row r="161" spans="1:16" x14ac:dyDescent="0.25">
      <c r="A161" s="1" t="s">
        <v>72</v>
      </c>
      <c r="D161" s="5">
        <v>0.92</v>
      </c>
    </row>
    <row r="162" spans="1:16" x14ac:dyDescent="0.25">
      <c r="A162" s="1" t="s">
        <v>73</v>
      </c>
      <c r="C162" s="5">
        <v>1</v>
      </c>
      <c r="E162" s="5">
        <v>1</v>
      </c>
      <c r="F162" s="5">
        <v>1</v>
      </c>
      <c r="G162" s="5">
        <v>1</v>
      </c>
      <c r="H162" s="5"/>
      <c r="I162" s="5">
        <v>1</v>
      </c>
      <c r="J162" s="5">
        <v>1</v>
      </c>
      <c r="K162" s="5">
        <v>1</v>
      </c>
      <c r="M162" s="5">
        <v>1</v>
      </c>
      <c r="N162" s="5">
        <v>1</v>
      </c>
      <c r="O162" s="5">
        <v>1</v>
      </c>
      <c r="P162" s="5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extended</vt:lpstr>
    </vt:vector>
  </TitlesOfParts>
  <Company>Salzburger Landeskliniken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 Johannes</dc:creator>
  <cp:lastModifiedBy>Jentus, Maaia (PATH - LUMC)</cp:lastModifiedBy>
  <cp:lastPrinted>2025-03-11T13:04:01Z</cp:lastPrinted>
  <dcterms:created xsi:type="dcterms:W3CDTF">2025-03-10T09:57:56Z</dcterms:created>
  <dcterms:modified xsi:type="dcterms:W3CDTF">2025-12-29T19:23:47Z</dcterms:modified>
</cp:coreProperties>
</file>