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O:\Tech_Agro-data1\RK_Shared\Fusarium paper (Exp 2 Kouroshs number) FINAL DATA\MS_Fus_Microbe\Enoch\2021\July2021\Suppl_Tables\"/>
    </mc:Choice>
  </mc:AlternateContent>
  <xr:revisionPtr revIDLastSave="0" documentId="13_ncr:1_{D66601F0-8C70-4024-8184-CFFC053C7436}" xr6:coauthVersionLast="45" xr6:coauthVersionMax="45" xr10:uidLastSave="{00000000-0000-0000-0000-000000000000}"/>
  <bookViews>
    <workbookView xWindow="-108" yWindow="-108" windowWidth="23256" windowHeight="12576" activeTab="2" xr2:uid="{00000000-000D-0000-FFFF-FFFF00000000}"/>
  </bookViews>
  <sheets>
    <sheet name="root_metabolites" sheetId="2" r:id="rId1"/>
    <sheet name="avg_SE" sheetId="3" r:id="rId2"/>
    <sheet name="avg ONLY" sheetId="8" r:id="rId3"/>
    <sheet name="fold_chang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I31" i="4" l="1"/>
  <c r="AH31" i="4"/>
  <c r="AG31" i="4"/>
  <c r="AF31" i="4"/>
  <c r="AE31" i="4"/>
  <c r="AD31" i="4"/>
  <c r="AC31" i="4"/>
  <c r="W31" i="4"/>
  <c r="V31" i="4"/>
  <c r="U31" i="4"/>
  <c r="R31" i="4"/>
  <c r="T31" i="4"/>
  <c r="S31" i="4"/>
  <c r="Q31" i="4"/>
  <c r="AB31" i="4"/>
  <c r="Z31" i="4"/>
  <c r="Y31" i="4"/>
  <c r="X31" i="4"/>
  <c r="AA31" i="4"/>
  <c r="P31" i="4"/>
  <c r="O31" i="4"/>
  <c r="N31" i="4"/>
  <c r="M31" i="4"/>
  <c r="L31" i="4"/>
  <c r="K31" i="4"/>
  <c r="J31" i="4"/>
  <c r="I31" i="4"/>
  <c r="H31" i="4"/>
  <c r="G31" i="4"/>
  <c r="F31" i="4"/>
  <c r="D31" i="4"/>
  <c r="C31" i="4"/>
  <c r="E31" i="4"/>
  <c r="B31" i="4"/>
  <c r="AI28" i="4"/>
  <c r="AH28" i="4"/>
  <c r="AG28" i="4"/>
  <c r="AF28" i="4"/>
  <c r="AE28" i="4"/>
  <c r="AD28" i="4"/>
  <c r="AC28" i="4"/>
  <c r="W28" i="4"/>
  <c r="V28" i="4"/>
  <c r="U28" i="4"/>
  <c r="R28" i="4"/>
  <c r="T28" i="4"/>
  <c r="S28" i="4"/>
  <c r="Q28" i="4"/>
  <c r="AB28" i="4"/>
  <c r="Z28" i="4"/>
  <c r="Y28" i="4"/>
  <c r="X28" i="4"/>
  <c r="AA28" i="4"/>
  <c r="P28" i="4"/>
  <c r="O28" i="4"/>
  <c r="N28" i="4"/>
  <c r="M28" i="4"/>
  <c r="L28" i="4"/>
  <c r="K28" i="4"/>
  <c r="J28" i="4"/>
  <c r="I28" i="4"/>
  <c r="H28" i="4"/>
  <c r="G28" i="4"/>
  <c r="F28" i="4"/>
  <c r="D28" i="4"/>
  <c r="C28" i="4"/>
  <c r="E28" i="4"/>
  <c r="B28" i="4"/>
  <c r="AI25" i="4"/>
  <c r="AH25" i="4"/>
  <c r="AG25" i="4"/>
  <c r="AF25" i="4"/>
  <c r="AE25" i="4"/>
  <c r="AD25" i="4"/>
  <c r="AC25" i="4"/>
  <c r="W25" i="4"/>
  <c r="V25" i="4"/>
  <c r="U25" i="4"/>
  <c r="R25" i="4"/>
  <c r="T25" i="4"/>
  <c r="S25" i="4"/>
  <c r="Q25" i="4"/>
  <c r="AB25" i="4"/>
  <c r="Z25" i="4"/>
  <c r="Y25" i="4"/>
  <c r="X25" i="4"/>
  <c r="AA25" i="4"/>
  <c r="P25" i="4"/>
  <c r="O25" i="4"/>
  <c r="N25" i="4"/>
  <c r="M25" i="4"/>
  <c r="L25" i="4"/>
  <c r="K25" i="4"/>
  <c r="J25" i="4"/>
  <c r="I25" i="4"/>
  <c r="H25" i="4"/>
  <c r="G25" i="4"/>
  <c r="F25" i="4"/>
  <c r="D25" i="4"/>
  <c r="C25" i="4"/>
  <c r="E25" i="4"/>
  <c r="B25" i="4"/>
  <c r="AI22" i="4"/>
  <c r="AH22" i="4"/>
  <c r="AG22" i="4"/>
  <c r="AF22" i="4"/>
  <c r="AE22" i="4"/>
  <c r="AD22" i="4"/>
  <c r="AC22" i="4"/>
  <c r="W22" i="4"/>
  <c r="V22" i="4"/>
  <c r="U22" i="4"/>
  <c r="R22" i="4"/>
  <c r="T22" i="4"/>
  <c r="S22" i="4"/>
  <c r="Q22" i="4"/>
  <c r="AB22" i="4"/>
  <c r="Z22" i="4"/>
  <c r="Y22" i="4"/>
  <c r="X22" i="4"/>
  <c r="AA22" i="4"/>
  <c r="P22" i="4"/>
  <c r="O22" i="4"/>
  <c r="N22" i="4"/>
  <c r="M22" i="4"/>
  <c r="L22" i="4"/>
  <c r="K22" i="4"/>
  <c r="J22" i="4"/>
  <c r="I22" i="4"/>
  <c r="H22" i="4"/>
  <c r="G22" i="4"/>
  <c r="F22" i="4"/>
  <c r="D22" i="4"/>
  <c r="C22" i="4"/>
  <c r="E22" i="4"/>
  <c r="B22" i="4"/>
  <c r="AI19" i="4"/>
  <c r="AH19" i="4"/>
  <c r="AG19" i="4"/>
  <c r="AF19" i="4"/>
  <c r="AE19" i="4"/>
  <c r="AD19" i="4"/>
  <c r="AC19" i="4"/>
  <c r="W19" i="4"/>
  <c r="V19" i="4"/>
  <c r="U19" i="4"/>
  <c r="R19" i="4"/>
  <c r="T19" i="4"/>
  <c r="S19" i="4"/>
  <c r="Q19" i="4"/>
  <c r="AB19" i="4"/>
  <c r="Z19" i="4"/>
  <c r="Y19" i="4"/>
  <c r="X19" i="4"/>
  <c r="AA19" i="4"/>
  <c r="P19" i="4"/>
  <c r="O19" i="4"/>
  <c r="N19" i="4"/>
  <c r="M19" i="4"/>
  <c r="L19" i="4"/>
  <c r="K19" i="4"/>
  <c r="J19" i="4"/>
  <c r="I19" i="4"/>
  <c r="H19" i="4"/>
  <c r="G19" i="4"/>
  <c r="F19" i="4"/>
  <c r="D19" i="4"/>
  <c r="C19" i="4"/>
  <c r="E19" i="4"/>
  <c r="B19" i="4"/>
  <c r="AI16" i="4"/>
  <c r="AH16" i="4"/>
  <c r="AG16" i="4"/>
  <c r="AF16" i="4"/>
  <c r="AE16" i="4"/>
  <c r="AD16" i="4"/>
  <c r="AC16" i="4"/>
  <c r="W16" i="4"/>
  <c r="V16" i="4"/>
  <c r="U16" i="4"/>
  <c r="R16" i="4"/>
  <c r="T16" i="4"/>
  <c r="S16" i="4"/>
  <c r="Q16" i="4"/>
  <c r="AB16" i="4"/>
  <c r="Z16" i="4"/>
  <c r="Y16" i="4"/>
  <c r="X16" i="4"/>
  <c r="AA16" i="4"/>
  <c r="P16" i="4"/>
  <c r="O16" i="4"/>
  <c r="N16" i="4"/>
  <c r="M16" i="4"/>
  <c r="L16" i="4"/>
  <c r="K16" i="4"/>
  <c r="J16" i="4"/>
  <c r="I16" i="4"/>
  <c r="H16" i="4"/>
  <c r="G16" i="4"/>
  <c r="F16" i="4"/>
  <c r="D16" i="4"/>
  <c r="C16" i="4"/>
  <c r="E16" i="4"/>
  <c r="B16" i="4"/>
  <c r="AI13" i="4"/>
  <c r="AH13" i="4"/>
  <c r="AG13" i="4"/>
  <c r="AF13" i="4"/>
  <c r="AE13" i="4"/>
  <c r="AD13" i="4"/>
  <c r="AC13" i="4"/>
  <c r="W13" i="4"/>
  <c r="V13" i="4"/>
  <c r="U13" i="4"/>
  <c r="R13" i="4"/>
  <c r="T13" i="4"/>
  <c r="S13" i="4"/>
  <c r="Q13" i="4"/>
  <c r="AB13" i="4"/>
  <c r="Z13" i="4"/>
  <c r="Y13" i="4"/>
  <c r="X13" i="4"/>
  <c r="AA13" i="4"/>
  <c r="P13" i="4"/>
  <c r="O13" i="4"/>
  <c r="N13" i="4"/>
  <c r="M13" i="4"/>
  <c r="L13" i="4"/>
  <c r="K13" i="4"/>
  <c r="J13" i="4"/>
  <c r="I13" i="4"/>
  <c r="H13" i="4"/>
  <c r="G13" i="4"/>
  <c r="F13" i="4"/>
  <c r="D13" i="4"/>
  <c r="C13" i="4"/>
  <c r="E13" i="4"/>
  <c r="B13" i="4"/>
  <c r="AI10" i="4"/>
  <c r="AH10" i="4"/>
  <c r="AG10" i="4"/>
  <c r="AF10" i="4"/>
  <c r="AE10" i="4"/>
  <c r="AD10" i="4"/>
  <c r="AC10" i="4"/>
  <c r="W10" i="4"/>
  <c r="V10" i="4"/>
  <c r="U10" i="4"/>
  <c r="R10" i="4"/>
  <c r="T10" i="4"/>
  <c r="S10" i="4"/>
  <c r="Q10" i="4"/>
  <c r="AB10" i="4"/>
  <c r="Z10" i="4"/>
  <c r="Y10" i="4"/>
  <c r="X10" i="4"/>
  <c r="AA10" i="4"/>
  <c r="P10" i="4"/>
  <c r="O10" i="4"/>
  <c r="N10" i="4"/>
  <c r="M10" i="4"/>
  <c r="L10" i="4"/>
  <c r="K10" i="4"/>
  <c r="J10" i="4"/>
  <c r="I10" i="4"/>
  <c r="H10" i="4"/>
  <c r="G10" i="4"/>
  <c r="F10" i="4"/>
  <c r="D10" i="4"/>
  <c r="C10" i="4"/>
  <c r="E10" i="4"/>
  <c r="B10" i="4"/>
  <c r="AI7" i="4"/>
  <c r="AH7" i="4"/>
  <c r="AG7" i="4"/>
  <c r="AF7" i="4"/>
  <c r="AE7" i="4"/>
  <c r="AD7" i="4"/>
  <c r="AC7" i="4"/>
  <c r="W7" i="4"/>
  <c r="V7" i="4"/>
  <c r="U7" i="4"/>
  <c r="R7" i="4"/>
  <c r="T7" i="4"/>
  <c r="S7" i="4"/>
  <c r="Q7" i="4"/>
  <c r="AB7" i="4"/>
  <c r="Z7" i="4"/>
  <c r="Y7" i="4"/>
  <c r="X7" i="4"/>
  <c r="AA7" i="4"/>
  <c r="P7" i="4"/>
  <c r="O7" i="4"/>
  <c r="N7" i="4"/>
  <c r="M7" i="4"/>
  <c r="L7" i="4"/>
  <c r="K7" i="4"/>
  <c r="J7" i="4"/>
  <c r="I7" i="4"/>
  <c r="H7" i="4"/>
  <c r="G7" i="4"/>
  <c r="F7" i="4"/>
  <c r="D7" i="4"/>
  <c r="C7" i="4"/>
  <c r="E7" i="4"/>
  <c r="B7" i="4"/>
  <c r="E4" i="4" l="1"/>
  <c r="C4" i="4"/>
  <c r="D4" i="4"/>
  <c r="F4" i="4"/>
  <c r="G4" i="4"/>
  <c r="H4" i="4"/>
  <c r="I4" i="4"/>
  <c r="J4" i="4"/>
  <c r="K4" i="4"/>
  <c r="L4" i="4"/>
  <c r="M4" i="4"/>
  <c r="N4" i="4"/>
  <c r="O4" i="4"/>
  <c r="P4" i="4"/>
  <c r="AA4" i="4"/>
  <c r="X4" i="4"/>
  <c r="Y4" i="4"/>
  <c r="Z4" i="4"/>
  <c r="AB4" i="4"/>
  <c r="Q4" i="4"/>
  <c r="S4" i="4"/>
  <c r="T4" i="4"/>
  <c r="R4" i="4"/>
  <c r="U4" i="4"/>
  <c r="V4" i="4"/>
  <c r="W4" i="4"/>
  <c r="AC4" i="4"/>
  <c r="AD4" i="4"/>
  <c r="AE4" i="4"/>
  <c r="AF4" i="4"/>
  <c r="AG4" i="4"/>
  <c r="AH4" i="4"/>
  <c r="AI4" i="4"/>
  <c r="B4" i="4"/>
  <c r="B16" i="2"/>
  <c r="B15" i="2"/>
  <c r="AI160" i="2"/>
  <c r="AI161" i="2" s="1"/>
  <c r="AH160" i="2"/>
  <c r="AH161" i="2" s="1"/>
  <c r="AG160" i="2"/>
  <c r="AG161" i="2" s="1"/>
  <c r="AF160" i="2"/>
  <c r="AF161" i="2" s="1"/>
  <c r="AE160" i="2"/>
  <c r="AE161" i="2" s="1"/>
  <c r="AD160" i="2"/>
  <c r="AD161" i="2" s="1"/>
  <c r="AC160" i="2"/>
  <c r="AC161" i="2" s="1"/>
  <c r="AB160" i="2"/>
  <c r="AB161" i="2" s="1"/>
  <c r="AA160" i="2"/>
  <c r="AA161" i="2" s="1"/>
  <c r="Z160" i="2"/>
  <c r="Z161" i="2" s="1"/>
  <c r="Y160" i="2"/>
  <c r="Y161" i="2" s="1"/>
  <c r="X160" i="2"/>
  <c r="X161" i="2" s="1"/>
  <c r="W160" i="2"/>
  <c r="W161" i="2" s="1"/>
  <c r="V160" i="2"/>
  <c r="V161" i="2" s="1"/>
  <c r="U160" i="2"/>
  <c r="U161" i="2" s="1"/>
  <c r="T160" i="2"/>
  <c r="T161" i="2" s="1"/>
  <c r="S160" i="2"/>
  <c r="S161" i="2" s="1"/>
  <c r="R160" i="2"/>
  <c r="R161" i="2" s="1"/>
  <c r="Q160" i="2"/>
  <c r="Q161" i="2" s="1"/>
  <c r="P160" i="2"/>
  <c r="P161" i="2" s="1"/>
  <c r="O160" i="2"/>
  <c r="O161" i="2" s="1"/>
  <c r="N160" i="2"/>
  <c r="N161" i="2" s="1"/>
  <c r="M160" i="2"/>
  <c r="M161" i="2" s="1"/>
  <c r="L160" i="2"/>
  <c r="L161" i="2" s="1"/>
  <c r="K160" i="2"/>
  <c r="K161" i="2" s="1"/>
  <c r="J160" i="2"/>
  <c r="J161" i="2" s="1"/>
  <c r="I160" i="2"/>
  <c r="I161" i="2" s="1"/>
  <c r="H160" i="2"/>
  <c r="H161" i="2" s="1"/>
  <c r="G160" i="2"/>
  <c r="G161" i="2" s="1"/>
  <c r="F160" i="2"/>
  <c r="F161" i="2" s="1"/>
  <c r="E160" i="2"/>
  <c r="E161" i="2" s="1"/>
  <c r="D160" i="2"/>
  <c r="D161" i="2" s="1"/>
  <c r="C160" i="2"/>
  <c r="C161" i="2" s="1"/>
  <c r="B160" i="2"/>
  <c r="B161" i="2" s="1"/>
  <c r="AI159" i="2"/>
  <c r="AH159" i="2"/>
  <c r="AG159" i="2"/>
  <c r="AF159" i="2"/>
  <c r="AE159" i="2"/>
  <c r="AD159" i="2"/>
  <c r="AC159" i="2"/>
  <c r="AB159" i="2"/>
  <c r="AA159" i="2"/>
  <c r="Z159" i="2"/>
  <c r="Y159" i="2"/>
  <c r="X159" i="2"/>
  <c r="W159" i="2"/>
  <c r="V159" i="2"/>
  <c r="U159" i="2"/>
  <c r="T159" i="2"/>
  <c r="S159" i="2"/>
  <c r="R159" i="2"/>
  <c r="Q159" i="2"/>
  <c r="P159" i="2"/>
  <c r="O159" i="2"/>
  <c r="N159" i="2"/>
  <c r="M159" i="2"/>
  <c r="L159" i="2"/>
  <c r="K159" i="2"/>
  <c r="J159" i="2"/>
  <c r="I159" i="2"/>
  <c r="H159" i="2"/>
  <c r="G159" i="2"/>
  <c r="F159" i="2"/>
  <c r="E159" i="2"/>
  <c r="D159" i="2"/>
  <c r="C159" i="2"/>
  <c r="B159" i="2"/>
  <c r="AI152" i="2"/>
  <c r="AI153" i="2" s="1"/>
  <c r="AH152" i="2"/>
  <c r="AH153" i="2" s="1"/>
  <c r="AG152" i="2"/>
  <c r="AG153" i="2" s="1"/>
  <c r="AF152" i="2"/>
  <c r="AF153" i="2" s="1"/>
  <c r="AE152" i="2"/>
  <c r="AE153" i="2" s="1"/>
  <c r="AD152" i="2"/>
  <c r="AD153" i="2" s="1"/>
  <c r="AC152" i="2"/>
  <c r="AC153" i="2" s="1"/>
  <c r="AB152" i="2"/>
  <c r="AB153" i="2" s="1"/>
  <c r="AA152" i="2"/>
  <c r="AA153" i="2" s="1"/>
  <c r="Z152" i="2"/>
  <c r="Z153" i="2" s="1"/>
  <c r="Y152" i="2"/>
  <c r="Y153" i="2" s="1"/>
  <c r="X152" i="2"/>
  <c r="X153" i="2" s="1"/>
  <c r="W152" i="2"/>
  <c r="W153" i="2" s="1"/>
  <c r="V152" i="2"/>
  <c r="V153" i="2" s="1"/>
  <c r="U152" i="2"/>
  <c r="U153" i="2" s="1"/>
  <c r="T152" i="2"/>
  <c r="T153" i="2" s="1"/>
  <c r="S152" i="2"/>
  <c r="S153" i="2" s="1"/>
  <c r="R152" i="2"/>
  <c r="R153" i="2" s="1"/>
  <c r="Q152" i="2"/>
  <c r="Q153" i="2" s="1"/>
  <c r="P152" i="2"/>
  <c r="P153" i="2" s="1"/>
  <c r="O152" i="2"/>
  <c r="O153" i="2" s="1"/>
  <c r="N152" i="2"/>
  <c r="N153" i="2" s="1"/>
  <c r="M152" i="2"/>
  <c r="M153" i="2" s="1"/>
  <c r="L152" i="2"/>
  <c r="L153" i="2" s="1"/>
  <c r="K152" i="2"/>
  <c r="K153" i="2" s="1"/>
  <c r="J152" i="2"/>
  <c r="J153" i="2" s="1"/>
  <c r="I152" i="2"/>
  <c r="I153" i="2" s="1"/>
  <c r="H152" i="2"/>
  <c r="H153" i="2" s="1"/>
  <c r="G152" i="2"/>
  <c r="G153" i="2" s="1"/>
  <c r="F152" i="2"/>
  <c r="F153" i="2" s="1"/>
  <c r="E152" i="2"/>
  <c r="E153" i="2" s="1"/>
  <c r="D152" i="2"/>
  <c r="D153" i="2" s="1"/>
  <c r="C152" i="2"/>
  <c r="C153" i="2" s="1"/>
  <c r="B152" i="2"/>
  <c r="B153" i="2" s="1"/>
  <c r="AI151" i="2"/>
  <c r="AH151" i="2"/>
  <c r="AG151" i="2"/>
  <c r="AF151" i="2"/>
  <c r="AE151" i="2"/>
  <c r="AD151" i="2"/>
  <c r="AC151" i="2"/>
  <c r="AB151" i="2"/>
  <c r="AA151" i="2"/>
  <c r="Z151" i="2"/>
  <c r="Y151" i="2"/>
  <c r="X151" i="2"/>
  <c r="W151" i="2"/>
  <c r="V151" i="2"/>
  <c r="U151" i="2"/>
  <c r="T151" i="2"/>
  <c r="S151" i="2"/>
  <c r="R151" i="2"/>
  <c r="Q151" i="2"/>
  <c r="P151" i="2"/>
  <c r="O151" i="2"/>
  <c r="N151" i="2"/>
  <c r="M151" i="2"/>
  <c r="L151" i="2"/>
  <c r="K151" i="2"/>
  <c r="J151" i="2"/>
  <c r="I151" i="2"/>
  <c r="H151" i="2"/>
  <c r="G151" i="2"/>
  <c r="F151" i="2"/>
  <c r="E151" i="2"/>
  <c r="D151" i="2"/>
  <c r="C151" i="2"/>
  <c r="B151" i="2"/>
  <c r="AI144" i="2"/>
  <c r="AI145" i="2" s="1"/>
  <c r="AH144" i="2"/>
  <c r="AH145" i="2" s="1"/>
  <c r="AG144" i="2"/>
  <c r="AG145" i="2" s="1"/>
  <c r="AF144" i="2"/>
  <c r="AF145" i="2" s="1"/>
  <c r="AE144" i="2"/>
  <c r="AE145" i="2" s="1"/>
  <c r="AD144" i="2"/>
  <c r="AD145" i="2" s="1"/>
  <c r="AC144" i="2"/>
  <c r="AC145" i="2" s="1"/>
  <c r="AB144" i="2"/>
  <c r="AB145" i="2" s="1"/>
  <c r="AA144" i="2"/>
  <c r="AA145" i="2" s="1"/>
  <c r="Z144" i="2"/>
  <c r="Z145" i="2" s="1"/>
  <c r="Y144" i="2"/>
  <c r="Y145" i="2" s="1"/>
  <c r="X144" i="2"/>
  <c r="X145" i="2" s="1"/>
  <c r="W144" i="2"/>
  <c r="W145" i="2" s="1"/>
  <c r="V144" i="2"/>
  <c r="V145" i="2" s="1"/>
  <c r="U144" i="2"/>
  <c r="U145" i="2" s="1"/>
  <c r="T144" i="2"/>
  <c r="T145" i="2" s="1"/>
  <c r="S144" i="2"/>
  <c r="S145" i="2" s="1"/>
  <c r="R144" i="2"/>
  <c r="R145" i="2" s="1"/>
  <c r="Q144" i="2"/>
  <c r="Q145" i="2" s="1"/>
  <c r="P144" i="2"/>
  <c r="P145" i="2" s="1"/>
  <c r="O144" i="2"/>
  <c r="O145" i="2" s="1"/>
  <c r="N144" i="2"/>
  <c r="N145" i="2" s="1"/>
  <c r="M144" i="2"/>
  <c r="M145" i="2" s="1"/>
  <c r="L144" i="2"/>
  <c r="L145" i="2" s="1"/>
  <c r="K144" i="2"/>
  <c r="K145" i="2" s="1"/>
  <c r="J144" i="2"/>
  <c r="J145" i="2" s="1"/>
  <c r="I144" i="2"/>
  <c r="I145" i="2" s="1"/>
  <c r="H144" i="2"/>
  <c r="H145" i="2" s="1"/>
  <c r="G144" i="2"/>
  <c r="G145" i="2" s="1"/>
  <c r="F144" i="2"/>
  <c r="F145" i="2" s="1"/>
  <c r="E144" i="2"/>
  <c r="E145" i="2" s="1"/>
  <c r="D144" i="2"/>
  <c r="D145" i="2" s="1"/>
  <c r="C144" i="2"/>
  <c r="C145" i="2" s="1"/>
  <c r="B144" i="2"/>
  <c r="B145" i="2" s="1"/>
  <c r="AI143" i="2"/>
  <c r="AH143" i="2"/>
  <c r="AG143" i="2"/>
  <c r="AF143" i="2"/>
  <c r="AE143" i="2"/>
  <c r="AD143" i="2"/>
  <c r="AC143" i="2"/>
  <c r="AB143" i="2"/>
  <c r="AA143" i="2"/>
  <c r="Z143" i="2"/>
  <c r="Y143" i="2"/>
  <c r="X143" i="2"/>
  <c r="W143" i="2"/>
  <c r="V143" i="2"/>
  <c r="U143" i="2"/>
  <c r="T143" i="2"/>
  <c r="S143" i="2"/>
  <c r="R143" i="2"/>
  <c r="Q143" i="2"/>
  <c r="P143" i="2"/>
  <c r="O143" i="2"/>
  <c r="N143" i="2"/>
  <c r="M143" i="2"/>
  <c r="L143" i="2"/>
  <c r="K143" i="2"/>
  <c r="J143" i="2"/>
  <c r="I143" i="2"/>
  <c r="H143" i="2"/>
  <c r="G143" i="2"/>
  <c r="F143" i="2"/>
  <c r="E143" i="2"/>
  <c r="D143" i="2"/>
  <c r="C143" i="2"/>
  <c r="B143" i="2"/>
  <c r="AI136" i="2"/>
  <c r="AI137" i="2" s="1"/>
  <c r="AH136" i="2"/>
  <c r="AH137" i="2" s="1"/>
  <c r="AG136" i="2"/>
  <c r="AG137" i="2" s="1"/>
  <c r="AF136" i="2"/>
  <c r="AF137" i="2" s="1"/>
  <c r="AE136" i="2"/>
  <c r="AE137" i="2" s="1"/>
  <c r="AD136" i="2"/>
  <c r="AD137" i="2" s="1"/>
  <c r="AC136" i="2"/>
  <c r="AC137" i="2" s="1"/>
  <c r="AB136" i="2"/>
  <c r="AB137" i="2" s="1"/>
  <c r="AA136" i="2"/>
  <c r="AA137" i="2" s="1"/>
  <c r="Z136" i="2"/>
  <c r="Z137" i="2" s="1"/>
  <c r="Y136" i="2"/>
  <c r="Y137" i="2" s="1"/>
  <c r="X136" i="2"/>
  <c r="X137" i="2" s="1"/>
  <c r="W136" i="2"/>
  <c r="W137" i="2" s="1"/>
  <c r="V136" i="2"/>
  <c r="V137" i="2" s="1"/>
  <c r="U136" i="2"/>
  <c r="U137" i="2" s="1"/>
  <c r="T136" i="2"/>
  <c r="T137" i="2" s="1"/>
  <c r="S136" i="2"/>
  <c r="S137" i="2" s="1"/>
  <c r="R136" i="2"/>
  <c r="R137" i="2" s="1"/>
  <c r="Q136" i="2"/>
  <c r="Q137" i="2" s="1"/>
  <c r="P136" i="2"/>
  <c r="P137" i="2" s="1"/>
  <c r="O136" i="2"/>
  <c r="O137" i="2" s="1"/>
  <c r="N136" i="2"/>
  <c r="N137" i="2" s="1"/>
  <c r="M136" i="2"/>
  <c r="M137" i="2" s="1"/>
  <c r="L136" i="2"/>
  <c r="L137" i="2" s="1"/>
  <c r="K136" i="2"/>
  <c r="K137" i="2" s="1"/>
  <c r="J136" i="2"/>
  <c r="J137" i="2" s="1"/>
  <c r="I136" i="2"/>
  <c r="I137" i="2" s="1"/>
  <c r="H136" i="2"/>
  <c r="H137" i="2" s="1"/>
  <c r="G136" i="2"/>
  <c r="G137" i="2" s="1"/>
  <c r="F136" i="2"/>
  <c r="F137" i="2" s="1"/>
  <c r="E136" i="2"/>
  <c r="E137" i="2" s="1"/>
  <c r="D136" i="2"/>
  <c r="D137" i="2" s="1"/>
  <c r="C136" i="2"/>
  <c r="C137" i="2" s="1"/>
  <c r="B136" i="2"/>
  <c r="B137" i="2" s="1"/>
  <c r="AI135" i="2"/>
  <c r="AH135" i="2"/>
  <c r="AG135" i="2"/>
  <c r="AF135" i="2"/>
  <c r="AE135" i="2"/>
  <c r="AD135" i="2"/>
  <c r="AC135" i="2"/>
  <c r="AB135" i="2"/>
  <c r="AA135" i="2"/>
  <c r="Z135" i="2"/>
  <c r="Y135" i="2"/>
  <c r="X135" i="2"/>
  <c r="W135" i="2"/>
  <c r="V135" i="2"/>
  <c r="U135" i="2"/>
  <c r="T135" i="2"/>
  <c r="S135" i="2"/>
  <c r="R135" i="2"/>
  <c r="Q135" i="2"/>
  <c r="P135" i="2"/>
  <c r="O135" i="2"/>
  <c r="N135" i="2"/>
  <c r="M135" i="2"/>
  <c r="L135" i="2"/>
  <c r="K135" i="2"/>
  <c r="J135" i="2"/>
  <c r="I135" i="2"/>
  <c r="H135" i="2"/>
  <c r="G135" i="2"/>
  <c r="F135" i="2"/>
  <c r="E135" i="2"/>
  <c r="D135" i="2"/>
  <c r="C135" i="2"/>
  <c r="B135" i="2"/>
  <c r="AI128" i="2"/>
  <c r="AI129" i="2" s="1"/>
  <c r="AH128" i="2"/>
  <c r="AH129" i="2" s="1"/>
  <c r="AG128" i="2"/>
  <c r="AG129" i="2" s="1"/>
  <c r="AF128" i="2"/>
  <c r="AF129" i="2" s="1"/>
  <c r="AE128" i="2"/>
  <c r="AE129" i="2" s="1"/>
  <c r="AD128" i="2"/>
  <c r="AD129" i="2" s="1"/>
  <c r="AC128" i="2"/>
  <c r="AC129" i="2" s="1"/>
  <c r="AB128" i="2"/>
  <c r="AB129" i="2" s="1"/>
  <c r="AA128" i="2"/>
  <c r="AA129" i="2" s="1"/>
  <c r="Z128" i="2"/>
  <c r="Z129" i="2" s="1"/>
  <c r="Y128" i="2"/>
  <c r="Y129" i="2" s="1"/>
  <c r="X128" i="2"/>
  <c r="X129" i="2" s="1"/>
  <c r="W128" i="2"/>
  <c r="W129" i="2" s="1"/>
  <c r="V128" i="2"/>
  <c r="V129" i="2" s="1"/>
  <c r="U128" i="2"/>
  <c r="U129" i="2" s="1"/>
  <c r="T128" i="2"/>
  <c r="T129" i="2" s="1"/>
  <c r="S128" i="2"/>
  <c r="S129" i="2" s="1"/>
  <c r="R128" i="2"/>
  <c r="R129" i="2" s="1"/>
  <c r="Q128" i="2"/>
  <c r="Q129" i="2" s="1"/>
  <c r="P128" i="2"/>
  <c r="P129" i="2" s="1"/>
  <c r="O128" i="2"/>
  <c r="O129" i="2" s="1"/>
  <c r="N128" i="2"/>
  <c r="N129" i="2" s="1"/>
  <c r="M128" i="2"/>
  <c r="M129" i="2" s="1"/>
  <c r="L128" i="2"/>
  <c r="L129" i="2" s="1"/>
  <c r="K128" i="2"/>
  <c r="K129" i="2" s="1"/>
  <c r="J128" i="2"/>
  <c r="J129" i="2" s="1"/>
  <c r="I128" i="2"/>
  <c r="I129" i="2" s="1"/>
  <c r="H128" i="2"/>
  <c r="H129" i="2" s="1"/>
  <c r="G128" i="2"/>
  <c r="G129" i="2" s="1"/>
  <c r="F128" i="2"/>
  <c r="F129" i="2" s="1"/>
  <c r="E128" i="2"/>
  <c r="E129" i="2" s="1"/>
  <c r="D128" i="2"/>
  <c r="D129" i="2" s="1"/>
  <c r="C128" i="2"/>
  <c r="C129" i="2" s="1"/>
  <c r="B128" i="2"/>
  <c r="B129" i="2" s="1"/>
  <c r="AI127" i="2"/>
  <c r="AH127" i="2"/>
  <c r="AG127" i="2"/>
  <c r="AF127" i="2"/>
  <c r="AE127" i="2"/>
  <c r="AD127" i="2"/>
  <c r="AC127" i="2"/>
  <c r="AB127" i="2"/>
  <c r="AA127" i="2"/>
  <c r="Z127" i="2"/>
  <c r="Y127" i="2"/>
  <c r="X127" i="2"/>
  <c r="W127" i="2"/>
  <c r="V127" i="2"/>
  <c r="U127" i="2"/>
  <c r="T127" i="2"/>
  <c r="S127" i="2"/>
  <c r="R127" i="2"/>
  <c r="Q127" i="2"/>
  <c r="P127" i="2"/>
  <c r="O127" i="2"/>
  <c r="N127" i="2"/>
  <c r="M127" i="2"/>
  <c r="L127" i="2"/>
  <c r="K127" i="2"/>
  <c r="J127" i="2"/>
  <c r="I127" i="2"/>
  <c r="H127" i="2"/>
  <c r="G127" i="2"/>
  <c r="F127" i="2"/>
  <c r="E127" i="2"/>
  <c r="D127" i="2"/>
  <c r="C127" i="2"/>
  <c r="B127" i="2"/>
  <c r="AI120" i="2"/>
  <c r="AI121" i="2" s="1"/>
  <c r="AH120" i="2"/>
  <c r="AH121" i="2" s="1"/>
  <c r="AG120" i="2"/>
  <c r="AG121" i="2" s="1"/>
  <c r="AF120" i="2"/>
  <c r="AF121" i="2" s="1"/>
  <c r="AE120" i="2"/>
  <c r="AE121" i="2" s="1"/>
  <c r="AD120" i="2"/>
  <c r="AD121" i="2" s="1"/>
  <c r="AC120" i="2"/>
  <c r="AC121" i="2" s="1"/>
  <c r="AB120" i="2"/>
  <c r="AB121" i="2" s="1"/>
  <c r="AA120" i="2"/>
  <c r="AA121" i="2" s="1"/>
  <c r="Z120" i="2"/>
  <c r="Z121" i="2" s="1"/>
  <c r="Y120" i="2"/>
  <c r="Y121" i="2" s="1"/>
  <c r="X120" i="2"/>
  <c r="X121" i="2" s="1"/>
  <c r="W120" i="2"/>
  <c r="W121" i="2" s="1"/>
  <c r="V120" i="2"/>
  <c r="V121" i="2" s="1"/>
  <c r="U120" i="2"/>
  <c r="U121" i="2" s="1"/>
  <c r="T120" i="2"/>
  <c r="T121" i="2" s="1"/>
  <c r="S120" i="2"/>
  <c r="S121" i="2" s="1"/>
  <c r="R120" i="2"/>
  <c r="R121" i="2" s="1"/>
  <c r="Q120" i="2"/>
  <c r="Q121" i="2" s="1"/>
  <c r="P120" i="2"/>
  <c r="P121" i="2" s="1"/>
  <c r="O120" i="2"/>
  <c r="O121" i="2" s="1"/>
  <c r="N120" i="2"/>
  <c r="N121" i="2" s="1"/>
  <c r="M120" i="2"/>
  <c r="M121" i="2" s="1"/>
  <c r="L120" i="2"/>
  <c r="L121" i="2" s="1"/>
  <c r="K120" i="2"/>
  <c r="K121" i="2" s="1"/>
  <c r="J120" i="2"/>
  <c r="J121" i="2" s="1"/>
  <c r="I120" i="2"/>
  <c r="I121" i="2" s="1"/>
  <c r="H120" i="2"/>
  <c r="H121" i="2" s="1"/>
  <c r="G120" i="2"/>
  <c r="G121" i="2" s="1"/>
  <c r="F120" i="2"/>
  <c r="F121" i="2" s="1"/>
  <c r="E120" i="2"/>
  <c r="E121" i="2" s="1"/>
  <c r="D120" i="2"/>
  <c r="D121" i="2" s="1"/>
  <c r="C120" i="2"/>
  <c r="C121" i="2" s="1"/>
  <c r="B120" i="2"/>
  <c r="B121" i="2" s="1"/>
  <c r="AI119" i="2"/>
  <c r="AH119" i="2"/>
  <c r="AG119" i="2"/>
  <c r="AF119" i="2"/>
  <c r="AE119" i="2"/>
  <c r="AD119" i="2"/>
  <c r="AC119" i="2"/>
  <c r="AB119" i="2"/>
  <c r="AA119" i="2"/>
  <c r="Z119" i="2"/>
  <c r="Y119" i="2"/>
  <c r="X119" i="2"/>
  <c r="W119" i="2"/>
  <c r="V119" i="2"/>
  <c r="U119" i="2"/>
  <c r="T119" i="2"/>
  <c r="S119" i="2"/>
  <c r="R119" i="2"/>
  <c r="Q119" i="2"/>
  <c r="P119" i="2"/>
  <c r="O119" i="2"/>
  <c r="N119" i="2"/>
  <c r="M119" i="2"/>
  <c r="L119" i="2"/>
  <c r="K119" i="2"/>
  <c r="J119" i="2"/>
  <c r="I119" i="2"/>
  <c r="H119" i="2"/>
  <c r="G119" i="2"/>
  <c r="F119" i="2"/>
  <c r="E119" i="2"/>
  <c r="D119" i="2"/>
  <c r="C119" i="2"/>
  <c r="B119" i="2"/>
  <c r="AI112" i="2"/>
  <c r="AI113" i="2" s="1"/>
  <c r="AH112" i="2"/>
  <c r="AH113" i="2" s="1"/>
  <c r="AG112" i="2"/>
  <c r="AG113" i="2" s="1"/>
  <c r="AF112" i="2"/>
  <c r="AF113" i="2" s="1"/>
  <c r="AE112" i="2"/>
  <c r="AE113" i="2" s="1"/>
  <c r="AD112" i="2"/>
  <c r="AD113" i="2" s="1"/>
  <c r="AC112" i="2"/>
  <c r="AC113" i="2" s="1"/>
  <c r="AB112" i="2"/>
  <c r="AB113" i="2" s="1"/>
  <c r="AA112" i="2"/>
  <c r="AA113" i="2" s="1"/>
  <c r="Z112" i="2"/>
  <c r="Z113" i="2" s="1"/>
  <c r="Y112" i="2"/>
  <c r="Y113" i="2" s="1"/>
  <c r="X112" i="2"/>
  <c r="X113" i="2" s="1"/>
  <c r="W112" i="2"/>
  <c r="W113" i="2" s="1"/>
  <c r="V112" i="2"/>
  <c r="V113" i="2" s="1"/>
  <c r="U112" i="2"/>
  <c r="U113" i="2" s="1"/>
  <c r="T112" i="2"/>
  <c r="T113" i="2" s="1"/>
  <c r="S112" i="2"/>
  <c r="S113" i="2" s="1"/>
  <c r="R112" i="2"/>
  <c r="R113" i="2" s="1"/>
  <c r="Q112" i="2"/>
  <c r="Q113" i="2" s="1"/>
  <c r="P112" i="2"/>
  <c r="P113" i="2" s="1"/>
  <c r="O112" i="2"/>
  <c r="O113" i="2" s="1"/>
  <c r="N112" i="2"/>
  <c r="N113" i="2" s="1"/>
  <c r="M112" i="2"/>
  <c r="M113" i="2" s="1"/>
  <c r="L112" i="2"/>
  <c r="L113" i="2" s="1"/>
  <c r="K112" i="2"/>
  <c r="K113" i="2" s="1"/>
  <c r="J112" i="2"/>
  <c r="J113" i="2" s="1"/>
  <c r="I112" i="2"/>
  <c r="I113" i="2" s="1"/>
  <c r="H112" i="2"/>
  <c r="H113" i="2" s="1"/>
  <c r="G112" i="2"/>
  <c r="G113" i="2" s="1"/>
  <c r="F112" i="2"/>
  <c r="F113" i="2" s="1"/>
  <c r="E112" i="2"/>
  <c r="E113" i="2" s="1"/>
  <c r="D112" i="2"/>
  <c r="D113" i="2" s="1"/>
  <c r="C112" i="2"/>
  <c r="C113" i="2" s="1"/>
  <c r="B112" i="2"/>
  <c r="B113" i="2" s="1"/>
  <c r="AI111" i="2"/>
  <c r="AH111" i="2"/>
  <c r="AG111" i="2"/>
  <c r="AF111" i="2"/>
  <c r="AE111" i="2"/>
  <c r="AD111" i="2"/>
  <c r="AC111" i="2"/>
  <c r="AB111" i="2"/>
  <c r="AA111" i="2"/>
  <c r="Z111" i="2"/>
  <c r="Y111" i="2"/>
  <c r="X111" i="2"/>
  <c r="W111" i="2"/>
  <c r="V111" i="2"/>
  <c r="U111" i="2"/>
  <c r="T111" i="2"/>
  <c r="S111" i="2"/>
  <c r="R111" i="2"/>
  <c r="Q111" i="2"/>
  <c r="P111" i="2"/>
  <c r="O111" i="2"/>
  <c r="N111" i="2"/>
  <c r="M111" i="2"/>
  <c r="L111" i="2"/>
  <c r="K111" i="2"/>
  <c r="J111" i="2"/>
  <c r="I111" i="2"/>
  <c r="H111" i="2"/>
  <c r="G111" i="2"/>
  <c r="F111" i="2"/>
  <c r="E111" i="2"/>
  <c r="D111" i="2"/>
  <c r="C111" i="2"/>
  <c r="B111" i="2"/>
  <c r="AI104" i="2"/>
  <c r="AI105" i="2" s="1"/>
  <c r="AH104" i="2"/>
  <c r="AH105" i="2" s="1"/>
  <c r="AG104" i="2"/>
  <c r="AG105" i="2" s="1"/>
  <c r="AF104" i="2"/>
  <c r="AF105" i="2" s="1"/>
  <c r="AE104" i="2"/>
  <c r="AE105" i="2" s="1"/>
  <c r="AD104" i="2"/>
  <c r="AD105" i="2" s="1"/>
  <c r="AC104" i="2"/>
  <c r="AC105" i="2" s="1"/>
  <c r="AB104" i="2"/>
  <c r="AB105" i="2" s="1"/>
  <c r="AA104" i="2"/>
  <c r="AA105" i="2" s="1"/>
  <c r="Z104" i="2"/>
  <c r="Z105" i="2" s="1"/>
  <c r="Y104" i="2"/>
  <c r="Y105" i="2" s="1"/>
  <c r="X104" i="2"/>
  <c r="X105" i="2" s="1"/>
  <c r="W104" i="2"/>
  <c r="W105" i="2" s="1"/>
  <c r="V104" i="2"/>
  <c r="V105" i="2" s="1"/>
  <c r="U104" i="2"/>
  <c r="U105" i="2" s="1"/>
  <c r="T104" i="2"/>
  <c r="T105" i="2" s="1"/>
  <c r="S104" i="2"/>
  <c r="S105" i="2" s="1"/>
  <c r="R104" i="2"/>
  <c r="R105" i="2" s="1"/>
  <c r="Q104" i="2"/>
  <c r="Q105" i="2" s="1"/>
  <c r="P104" i="2"/>
  <c r="P105" i="2" s="1"/>
  <c r="O104" i="2"/>
  <c r="O105" i="2" s="1"/>
  <c r="N104" i="2"/>
  <c r="N105" i="2" s="1"/>
  <c r="M104" i="2"/>
  <c r="M105" i="2" s="1"/>
  <c r="L104" i="2"/>
  <c r="L105" i="2" s="1"/>
  <c r="K104" i="2"/>
  <c r="K105" i="2" s="1"/>
  <c r="J104" i="2"/>
  <c r="J105" i="2" s="1"/>
  <c r="I104" i="2"/>
  <c r="I105" i="2" s="1"/>
  <c r="H104" i="2"/>
  <c r="H105" i="2" s="1"/>
  <c r="G104" i="2"/>
  <c r="G105" i="2" s="1"/>
  <c r="F104" i="2"/>
  <c r="F105" i="2" s="1"/>
  <c r="E104" i="2"/>
  <c r="E105" i="2" s="1"/>
  <c r="D104" i="2"/>
  <c r="D105" i="2" s="1"/>
  <c r="C104" i="2"/>
  <c r="C105" i="2" s="1"/>
  <c r="B104" i="2"/>
  <c r="B105" i="2" s="1"/>
  <c r="AI103" i="2"/>
  <c r="AH103" i="2"/>
  <c r="AG103" i="2"/>
  <c r="AF103" i="2"/>
  <c r="AE103" i="2"/>
  <c r="AD103" i="2"/>
  <c r="AC103" i="2"/>
  <c r="AB103" i="2"/>
  <c r="AA103" i="2"/>
  <c r="Z103" i="2"/>
  <c r="Y103" i="2"/>
  <c r="X103" i="2"/>
  <c r="W103" i="2"/>
  <c r="V103" i="2"/>
  <c r="U103" i="2"/>
  <c r="T103" i="2"/>
  <c r="S103" i="2"/>
  <c r="R103" i="2"/>
  <c r="Q103" i="2"/>
  <c r="P103" i="2"/>
  <c r="O103" i="2"/>
  <c r="N103" i="2"/>
  <c r="M103" i="2"/>
  <c r="L103" i="2"/>
  <c r="K103" i="2"/>
  <c r="J103" i="2"/>
  <c r="I103" i="2"/>
  <c r="H103" i="2"/>
  <c r="G103" i="2"/>
  <c r="F103" i="2"/>
  <c r="E103" i="2"/>
  <c r="D103" i="2"/>
  <c r="C103" i="2"/>
  <c r="B103" i="2"/>
  <c r="AI96" i="2"/>
  <c r="AI97" i="2" s="1"/>
  <c r="AH96" i="2"/>
  <c r="AH97" i="2" s="1"/>
  <c r="AG96" i="2"/>
  <c r="AG97" i="2" s="1"/>
  <c r="AF96" i="2"/>
  <c r="AF97" i="2" s="1"/>
  <c r="AE96" i="2"/>
  <c r="AE97" i="2" s="1"/>
  <c r="AD96" i="2"/>
  <c r="AD97" i="2" s="1"/>
  <c r="AC96" i="2"/>
  <c r="AC97" i="2" s="1"/>
  <c r="AB96" i="2"/>
  <c r="AB97" i="2" s="1"/>
  <c r="AA96" i="2"/>
  <c r="AA97" i="2" s="1"/>
  <c r="Z96" i="2"/>
  <c r="Z97" i="2" s="1"/>
  <c r="Y96" i="2"/>
  <c r="Y97" i="2" s="1"/>
  <c r="X96" i="2"/>
  <c r="X97" i="2" s="1"/>
  <c r="W96" i="2"/>
  <c r="W97" i="2" s="1"/>
  <c r="V96" i="2"/>
  <c r="V97" i="2" s="1"/>
  <c r="U96" i="2"/>
  <c r="U97" i="2" s="1"/>
  <c r="T96" i="2"/>
  <c r="T97" i="2" s="1"/>
  <c r="S96" i="2"/>
  <c r="S97" i="2" s="1"/>
  <c r="R96" i="2"/>
  <c r="R97" i="2" s="1"/>
  <c r="Q96" i="2"/>
  <c r="Q97" i="2" s="1"/>
  <c r="P96" i="2"/>
  <c r="P97" i="2" s="1"/>
  <c r="O96" i="2"/>
  <c r="O97" i="2" s="1"/>
  <c r="N96" i="2"/>
  <c r="N97" i="2" s="1"/>
  <c r="M96" i="2"/>
  <c r="M97" i="2" s="1"/>
  <c r="L96" i="2"/>
  <c r="L97" i="2" s="1"/>
  <c r="K96" i="2"/>
  <c r="K97" i="2" s="1"/>
  <c r="J96" i="2"/>
  <c r="J97" i="2" s="1"/>
  <c r="I96" i="2"/>
  <c r="I97" i="2" s="1"/>
  <c r="H96" i="2"/>
  <c r="H97" i="2" s="1"/>
  <c r="G96" i="2"/>
  <c r="G97" i="2" s="1"/>
  <c r="F96" i="2"/>
  <c r="F97" i="2" s="1"/>
  <c r="E96" i="2"/>
  <c r="E97" i="2" s="1"/>
  <c r="D96" i="2"/>
  <c r="D97" i="2" s="1"/>
  <c r="C96" i="2"/>
  <c r="C97" i="2" s="1"/>
  <c r="B96" i="2"/>
  <c r="B97" i="2" s="1"/>
  <c r="AI95" i="2"/>
  <c r="AH95" i="2"/>
  <c r="AG95" i="2"/>
  <c r="AF95" i="2"/>
  <c r="AE95" i="2"/>
  <c r="AD95" i="2"/>
  <c r="AC95" i="2"/>
  <c r="AB95" i="2"/>
  <c r="AA95" i="2"/>
  <c r="Z95" i="2"/>
  <c r="Y95" i="2"/>
  <c r="X95" i="2"/>
  <c r="W95" i="2"/>
  <c r="V95" i="2"/>
  <c r="U95" i="2"/>
  <c r="T95" i="2"/>
  <c r="S95" i="2"/>
  <c r="R95" i="2"/>
  <c r="Q95" i="2"/>
  <c r="P95" i="2"/>
  <c r="O95" i="2"/>
  <c r="N95" i="2"/>
  <c r="M95" i="2"/>
  <c r="L95" i="2"/>
  <c r="K95" i="2"/>
  <c r="J95" i="2"/>
  <c r="I95" i="2"/>
  <c r="H95" i="2"/>
  <c r="G95" i="2"/>
  <c r="F95" i="2"/>
  <c r="E95" i="2"/>
  <c r="D95" i="2"/>
  <c r="C95" i="2"/>
  <c r="B95" i="2"/>
  <c r="AI88" i="2"/>
  <c r="AI89" i="2" s="1"/>
  <c r="AH88" i="2"/>
  <c r="AH89" i="2" s="1"/>
  <c r="AG88" i="2"/>
  <c r="AG89" i="2" s="1"/>
  <c r="AF88" i="2"/>
  <c r="AF89" i="2" s="1"/>
  <c r="AE88" i="2"/>
  <c r="AE89" i="2" s="1"/>
  <c r="AD88" i="2"/>
  <c r="AD89" i="2" s="1"/>
  <c r="AC88" i="2"/>
  <c r="AC89" i="2" s="1"/>
  <c r="AB88" i="2"/>
  <c r="AB89" i="2" s="1"/>
  <c r="AA88" i="2"/>
  <c r="AA89" i="2" s="1"/>
  <c r="Z88" i="2"/>
  <c r="Z89" i="2" s="1"/>
  <c r="Y88" i="2"/>
  <c r="Y89" i="2" s="1"/>
  <c r="X88" i="2"/>
  <c r="X89" i="2" s="1"/>
  <c r="W88" i="2"/>
  <c r="W89" i="2" s="1"/>
  <c r="V88" i="2"/>
  <c r="V89" i="2" s="1"/>
  <c r="U88" i="2"/>
  <c r="U89" i="2" s="1"/>
  <c r="T88" i="2"/>
  <c r="T89" i="2" s="1"/>
  <c r="S88" i="2"/>
  <c r="S89" i="2" s="1"/>
  <c r="R88" i="2"/>
  <c r="R89" i="2" s="1"/>
  <c r="Q88" i="2"/>
  <c r="Q89" i="2" s="1"/>
  <c r="P88" i="2"/>
  <c r="P89" i="2" s="1"/>
  <c r="O88" i="2"/>
  <c r="O89" i="2" s="1"/>
  <c r="N88" i="2"/>
  <c r="N89" i="2" s="1"/>
  <c r="M88" i="2"/>
  <c r="M89" i="2" s="1"/>
  <c r="L88" i="2"/>
  <c r="L89" i="2" s="1"/>
  <c r="K88" i="2"/>
  <c r="K89" i="2" s="1"/>
  <c r="J88" i="2"/>
  <c r="J89" i="2" s="1"/>
  <c r="I88" i="2"/>
  <c r="I89" i="2" s="1"/>
  <c r="H88" i="2"/>
  <c r="H89" i="2" s="1"/>
  <c r="G88" i="2"/>
  <c r="G89" i="2" s="1"/>
  <c r="F88" i="2"/>
  <c r="F89" i="2" s="1"/>
  <c r="E88" i="2"/>
  <c r="E89" i="2" s="1"/>
  <c r="D88" i="2"/>
  <c r="D89" i="2" s="1"/>
  <c r="C88" i="2"/>
  <c r="C89" i="2" s="1"/>
  <c r="B88" i="2"/>
  <c r="B89" i="2" s="1"/>
  <c r="AI87" i="2"/>
  <c r="AH87" i="2"/>
  <c r="AG87" i="2"/>
  <c r="AF87" i="2"/>
  <c r="AE87" i="2"/>
  <c r="AD87" i="2"/>
  <c r="AC87" i="2"/>
  <c r="AB87" i="2"/>
  <c r="AA87" i="2"/>
  <c r="Z87" i="2"/>
  <c r="Y87" i="2"/>
  <c r="X87" i="2"/>
  <c r="W87" i="2"/>
  <c r="V87" i="2"/>
  <c r="U87" i="2"/>
  <c r="T87" i="2"/>
  <c r="S87" i="2"/>
  <c r="R87" i="2"/>
  <c r="Q87" i="2"/>
  <c r="P87" i="2"/>
  <c r="O87" i="2"/>
  <c r="N87" i="2"/>
  <c r="M87" i="2"/>
  <c r="L87" i="2"/>
  <c r="K87" i="2"/>
  <c r="J87" i="2"/>
  <c r="I87" i="2"/>
  <c r="H87" i="2"/>
  <c r="G87" i="2"/>
  <c r="F87" i="2"/>
  <c r="E87" i="2"/>
  <c r="D87" i="2"/>
  <c r="C87" i="2"/>
  <c r="B87" i="2"/>
  <c r="AI80" i="2"/>
  <c r="AI81" i="2" s="1"/>
  <c r="AH80" i="2"/>
  <c r="AH81" i="2" s="1"/>
  <c r="AG80" i="2"/>
  <c r="AG81" i="2" s="1"/>
  <c r="AF80" i="2"/>
  <c r="AF81" i="2" s="1"/>
  <c r="AE80" i="2"/>
  <c r="AE81" i="2" s="1"/>
  <c r="AD80" i="2"/>
  <c r="AD81" i="2" s="1"/>
  <c r="AC80" i="2"/>
  <c r="AC81" i="2" s="1"/>
  <c r="AB80" i="2"/>
  <c r="AB81" i="2" s="1"/>
  <c r="AA80" i="2"/>
  <c r="AA81" i="2" s="1"/>
  <c r="Z80" i="2"/>
  <c r="Z81" i="2" s="1"/>
  <c r="Y80" i="2"/>
  <c r="Y81" i="2" s="1"/>
  <c r="X80" i="2"/>
  <c r="X81" i="2" s="1"/>
  <c r="W80" i="2"/>
  <c r="W81" i="2" s="1"/>
  <c r="V80" i="2"/>
  <c r="V81" i="2" s="1"/>
  <c r="U80" i="2"/>
  <c r="U81" i="2" s="1"/>
  <c r="T80" i="2"/>
  <c r="T81" i="2" s="1"/>
  <c r="S80" i="2"/>
  <c r="S81" i="2" s="1"/>
  <c r="R80" i="2"/>
  <c r="R81" i="2" s="1"/>
  <c r="Q80" i="2"/>
  <c r="Q81" i="2" s="1"/>
  <c r="P80" i="2"/>
  <c r="P81" i="2" s="1"/>
  <c r="O80" i="2"/>
  <c r="O81" i="2" s="1"/>
  <c r="N80" i="2"/>
  <c r="N81" i="2" s="1"/>
  <c r="M80" i="2"/>
  <c r="M81" i="2" s="1"/>
  <c r="L80" i="2"/>
  <c r="L81" i="2" s="1"/>
  <c r="K80" i="2"/>
  <c r="K81" i="2" s="1"/>
  <c r="J80" i="2"/>
  <c r="J81" i="2" s="1"/>
  <c r="I80" i="2"/>
  <c r="I81" i="2" s="1"/>
  <c r="H80" i="2"/>
  <c r="H81" i="2" s="1"/>
  <c r="G80" i="2"/>
  <c r="G81" i="2" s="1"/>
  <c r="F80" i="2"/>
  <c r="F81" i="2" s="1"/>
  <c r="E80" i="2"/>
  <c r="E81" i="2" s="1"/>
  <c r="D80" i="2"/>
  <c r="D81" i="2" s="1"/>
  <c r="C80" i="2"/>
  <c r="C81" i="2" s="1"/>
  <c r="B80" i="2"/>
  <c r="B81" i="2" s="1"/>
  <c r="AI79" i="2"/>
  <c r="AH79" i="2"/>
  <c r="AG79" i="2"/>
  <c r="AF79" i="2"/>
  <c r="AE79" i="2"/>
  <c r="AD79" i="2"/>
  <c r="AC79" i="2"/>
  <c r="AB79" i="2"/>
  <c r="AA79" i="2"/>
  <c r="Z79" i="2"/>
  <c r="Y79" i="2"/>
  <c r="X79" i="2"/>
  <c r="W79" i="2"/>
  <c r="V79" i="2"/>
  <c r="U79" i="2"/>
  <c r="T79" i="2"/>
  <c r="S79" i="2"/>
  <c r="R79" i="2"/>
  <c r="Q79" i="2"/>
  <c r="P79" i="2"/>
  <c r="O79" i="2"/>
  <c r="N79" i="2"/>
  <c r="M79" i="2"/>
  <c r="L79" i="2"/>
  <c r="K79" i="2"/>
  <c r="J79" i="2"/>
  <c r="I79" i="2"/>
  <c r="H79" i="2"/>
  <c r="G79" i="2"/>
  <c r="F79" i="2"/>
  <c r="E79" i="2"/>
  <c r="D79" i="2"/>
  <c r="C79" i="2"/>
  <c r="B79" i="2"/>
  <c r="AI72" i="2"/>
  <c r="AI73" i="2" s="1"/>
  <c r="AH72" i="2"/>
  <c r="AH73" i="2" s="1"/>
  <c r="AG72" i="2"/>
  <c r="AG73" i="2" s="1"/>
  <c r="AF72" i="2"/>
  <c r="AF73" i="2" s="1"/>
  <c r="AE72" i="2"/>
  <c r="AE73" i="2" s="1"/>
  <c r="AD72" i="2"/>
  <c r="AD73" i="2" s="1"/>
  <c r="AC72" i="2"/>
  <c r="AC73" i="2" s="1"/>
  <c r="AB72" i="2"/>
  <c r="AB73" i="2" s="1"/>
  <c r="AA72" i="2"/>
  <c r="AA73" i="2" s="1"/>
  <c r="Z72" i="2"/>
  <c r="Z73" i="2" s="1"/>
  <c r="Y72" i="2"/>
  <c r="Y73" i="2" s="1"/>
  <c r="X72" i="2"/>
  <c r="X73" i="2" s="1"/>
  <c r="W72" i="2"/>
  <c r="W73" i="2" s="1"/>
  <c r="V72" i="2"/>
  <c r="V73" i="2" s="1"/>
  <c r="U72" i="2"/>
  <c r="U73" i="2" s="1"/>
  <c r="T72" i="2"/>
  <c r="T73" i="2" s="1"/>
  <c r="S72" i="2"/>
  <c r="S73" i="2" s="1"/>
  <c r="R72" i="2"/>
  <c r="R73" i="2" s="1"/>
  <c r="Q72" i="2"/>
  <c r="Q73" i="2" s="1"/>
  <c r="P72" i="2"/>
  <c r="P73" i="2" s="1"/>
  <c r="O72" i="2"/>
  <c r="O73" i="2" s="1"/>
  <c r="N72" i="2"/>
  <c r="N73" i="2" s="1"/>
  <c r="M72" i="2"/>
  <c r="M73" i="2" s="1"/>
  <c r="L72" i="2"/>
  <c r="L73" i="2" s="1"/>
  <c r="K72" i="2"/>
  <c r="K73" i="2" s="1"/>
  <c r="J72" i="2"/>
  <c r="J73" i="2" s="1"/>
  <c r="I72" i="2"/>
  <c r="I73" i="2" s="1"/>
  <c r="H72" i="2"/>
  <c r="H73" i="2" s="1"/>
  <c r="G72" i="2"/>
  <c r="G73" i="2" s="1"/>
  <c r="F72" i="2"/>
  <c r="F73" i="2" s="1"/>
  <c r="E72" i="2"/>
  <c r="E73" i="2" s="1"/>
  <c r="D72" i="2"/>
  <c r="D73" i="2" s="1"/>
  <c r="C72" i="2"/>
  <c r="C73" i="2" s="1"/>
  <c r="B72" i="2"/>
  <c r="B73" i="2" s="1"/>
  <c r="AI71" i="2"/>
  <c r="AH71" i="2"/>
  <c r="AG71" i="2"/>
  <c r="AF71" i="2"/>
  <c r="AE71" i="2"/>
  <c r="AD71" i="2"/>
  <c r="AC71" i="2"/>
  <c r="AB71" i="2"/>
  <c r="AA71" i="2"/>
  <c r="Z71" i="2"/>
  <c r="Y71" i="2"/>
  <c r="X71" i="2"/>
  <c r="W71" i="2"/>
  <c r="V71" i="2"/>
  <c r="U71" i="2"/>
  <c r="T71" i="2"/>
  <c r="S71" i="2"/>
  <c r="R71" i="2"/>
  <c r="Q71" i="2"/>
  <c r="P71" i="2"/>
  <c r="O71" i="2"/>
  <c r="N71" i="2"/>
  <c r="M71" i="2"/>
  <c r="L71" i="2"/>
  <c r="K71" i="2"/>
  <c r="J71" i="2"/>
  <c r="I71" i="2"/>
  <c r="H71" i="2"/>
  <c r="G71" i="2"/>
  <c r="F71" i="2"/>
  <c r="E71" i="2"/>
  <c r="D71" i="2"/>
  <c r="C71" i="2"/>
  <c r="B71" i="2"/>
  <c r="AI64" i="2"/>
  <c r="AI65" i="2" s="1"/>
  <c r="AH64" i="2"/>
  <c r="AH65" i="2" s="1"/>
  <c r="AG64" i="2"/>
  <c r="AG65" i="2" s="1"/>
  <c r="AF64" i="2"/>
  <c r="AF65" i="2" s="1"/>
  <c r="AE64" i="2"/>
  <c r="AE65" i="2" s="1"/>
  <c r="AD64" i="2"/>
  <c r="AD65" i="2" s="1"/>
  <c r="AC64" i="2"/>
  <c r="AC65" i="2" s="1"/>
  <c r="AB64" i="2"/>
  <c r="AB65" i="2" s="1"/>
  <c r="AA64" i="2"/>
  <c r="AA65" i="2" s="1"/>
  <c r="Z64" i="2"/>
  <c r="Z65" i="2" s="1"/>
  <c r="Y64" i="2"/>
  <c r="Y65" i="2" s="1"/>
  <c r="X64" i="2"/>
  <c r="X65" i="2" s="1"/>
  <c r="W64" i="2"/>
  <c r="W65" i="2" s="1"/>
  <c r="V64" i="2"/>
  <c r="V65" i="2" s="1"/>
  <c r="U64" i="2"/>
  <c r="U65" i="2" s="1"/>
  <c r="T64" i="2"/>
  <c r="T65" i="2" s="1"/>
  <c r="S64" i="2"/>
  <c r="S65" i="2" s="1"/>
  <c r="R64" i="2"/>
  <c r="R65" i="2" s="1"/>
  <c r="Q64" i="2"/>
  <c r="Q65" i="2" s="1"/>
  <c r="P64" i="2"/>
  <c r="P65" i="2" s="1"/>
  <c r="O64" i="2"/>
  <c r="O65" i="2" s="1"/>
  <c r="N64" i="2"/>
  <c r="N65" i="2" s="1"/>
  <c r="M64" i="2"/>
  <c r="M65" i="2" s="1"/>
  <c r="L64" i="2"/>
  <c r="L65" i="2" s="1"/>
  <c r="K64" i="2"/>
  <c r="K65" i="2" s="1"/>
  <c r="J64" i="2"/>
  <c r="J65" i="2" s="1"/>
  <c r="I64" i="2"/>
  <c r="I65" i="2" s="1"/>
  <c r="H64" i="2"/>
  <c r="H65" i="2" s="1"/>
  <c r="G64" i="2"/>
  <c r="G65" i="2" s="1"/>
  <c r="F64" i="2"/>
  <c r="F65" i="2" s="1"/>
  <c r="E64" i="2"/>
  <c r="E65" i="2" s="1"/>
  <c r="D64" i="2"/>
  <c r="D65" i="2" s="1"/>
  <c r="C64" i="2"/>
  <c r="C65" i="2" s="1"/>
  <c r="B64" i="2"/>
  <c r="B65" i="2" s="1"/>
  <c r="AI63" i="2"/>
  <c r="AH63" i="2"/>
  <c r="AG63" i="2"/>
  <c r="AF63" i="2"/>
  <c r="AE63" i="2"/>
  <c r="AD63" i="2"/>
  <c r="AC63" i="2"/>
  <c r="AB63" i="2"/>
  <c r="AA63" i="2"/>
  <c r="Z63" i="2"/>
  <c r="Y63" i="2"/>
  <c r="X63" i="2"/>
  <c r="W63" i="2"/>
  <c r="V63" i="2"/>
  <c r="U63" i="2"/>
  <c r="T63" i="2"/>
  <c r="S63" i="2"/>
  <c r="R63" i="2"/>
  <c r="Q63" i="2"/>
  <c r="P63" i="2"/>
  <c r="O63" i="2"/>
  <c r="N63" i="2"/>
  <c r="M63" i="2"/>
  <c r="L63" i="2"/>
  <c r="K63" i="2"/>
  <c r="J63" i="2"/>
  <c r="I63" i="2"/>
  <c r="H63" i="2"/>
  <c r="G63" i="2"/>
  <c r="F63" i="2"/>
  <c r="E63" i="2"/>
  <c r="D63" i="2"/>
  <c r="C63" i="2"/>
  <c r="B63" i="2"/>
  <c r="AI56" i="2"/>
  <c r="AI57" i="2" s="1"/>
  <c r="AH56" i="2"/>
  <c r="AH57" i="2" s="1"/>
  <c r="AG56" i="2"/>
  <c r="AG57" i="2" s="1"/>
  <c r="AF56" i="2"/>
  <c r="AF57" i="2" s="1"/>
  <c r="AE56" i="2"/>
  <c r="AE57" i="2" s="1"/>
  <c r="AD56" i="2"/>
  <c r="AD57" i="2" s="1"/>
  <c r="AC56" i="2"/>
  <c r="AC57" i="2" s="1"/>
  <c r="AB56" i="2"/>
  <c r="AB57" i="2" s="1"/>
  <c r="AA56" i="2"/>
  <c r="AA57" i="2" s="1"/>
  <c r="Z56" i="2"/>
  <c r="Z57" i="2" s="1"/>
  <c r="Y56" i="2"/>
  <c r="Y57" i="2" s="1"/>
  <c r="X56" i="2"/>
  <c r="X57" i="2" s="1"/>
  <c r="W56" i="2"/>
  <c r="W57" i="2" s="1"/>
  <c r="V56" i="2"/>
  <c r="V57" i="2" s="1"/>
  <c r="U56" i="2"/>
  <c r="U57" i="2" s="1"/>
  <c r="T56" i="2"/>
  <c r="T57" i="2" s="1"/>
  <c r="S56" i="2"/>
  <c r="S57" i="2" s="1"/>
  <c r="R56" i="2"/>
  <c r="R57" i="2" s="1"/>
  <c r="Q56" i="2"/>
  <c r="Q57" i="2" s="1"/>
  <c r="P56" i="2"/>
  <c r="P57" i="2" s="1"/>
  <c r="O56" i="2"/>
  <c r="O57" i="2" s="1"/>
  <c r="N56" i="2"/>
  <c r="N57" i="2" s="1"/>
  <c r="M56" i="2"/>
  <c r="M57" i="2" s="1"/>
  <c r="L56" i="2"/>
  <c r="L57" i="2" s="1"/>
  <c r="K56" i="2"/>
  <c r="K57" i="2" s="1"/>
  <c r="J56" i="2"/>
  <c r="J57" i="2" s="1"/>
  <c r="I56" i="2"/>
  <c r="I57" i="2" s="1"/>
  <c r="H56" i="2"/>
  <c r="H57" i="2" s="1"/>
  <c r="G56" i="2"/>
  <c r="G57" i="2" s="1"/>
  <c r="F56" i="2"/>
  <c r="F57" i="2" s="1"/>
  <c r="E56" i="2"/>
  <c r="E57" i="2" s="1"/>
  <c r="D56" i="2"/>
  <c r="D57" i="2" s="1"/>
  <c r="C56" i="2"/>
  <c r="C57" i="2" s="1"/>
  <c r="B56" i="2"/>
  <c r="B57" i="2" s="1"/>
  <c r="AI55" i="2"/>
  <c r="AH55" i="2"/>
  <c r="AG55" i="2"/>
  <c r="AF55" i="2"/>
  <c r="AE55" i="2"/>
  <c r="AD55" i="2"/>
  <c r="AC55" i="2"/>
  <c r="AB55" i="2"/>
  <c r="AA55" i="2"/>
  <c r="Z55" i="2"/>
  <c r="Y55" i="2"/>
  <c r="X55" i="2"/>
  <c r="W55" i="2"/>
  <c r="V55" i="2"/>
  <c r="U55" i="2"/>
  <c r="T55" i="2"/>
  <c r="S55" i="2"/>
  <c r="R55" i="2"/>
  <c r="Q55" i="2"/>
  <c r="P55" i="2"/>
  <c r="O55" i="2"/>
  <c r="N55" i="2"/>
  <c r="M55" i="2"/>
  <c r="L55" i="2"/>
  <c r="K55" i="2"/>
  <c r="J55" i="2"/>
  <c r="I55" i="2"/>
  <c r="H55" i="2"/>
  <c r="G55" i="2"/>
  <c r="F55" i="2"/>
  <c r="E55" i="2"/>
  <c r="D55" i="2"/>
  <c r="C55" i="2"/>
  <c r="B55" i="2"/>
  <c r="AI48" i="2"/>
  <c r="AI49" i="2" s="1"/>
  <c r="AH48" i="2"/>
  <c r="AH49" i="2" s="1"/>
  <c r="AG48" i="2"/>
  <c r="AG49" i="2" s="1"/>
  <c r="AF48" i="2"/>
  <c r="AF49" i="2" s="1"/>
  <c r="AE48" i="2"/>
  <c r="AE49" i="2" s="1"/>
  <c r="AD48" i="2"/>
  <c r="AD49" i="2" s="1"/>
  <c r="AC48" i="2"/>
  <c r="AC49" i="2" s="1"/>
  <c r="AB48" i="2"/>
  <c r="AB49" i="2" s="1"/>
  <c r="AA48" i="2"/>
  <c r="AA49" i="2" s="1"/>
  <c r="Z48" i="2"/>
  <c r="Z49" i="2" s="1"/>
  <c r="Y48" i="2"/>
  <c r="Y49" i="2" s="1"/>
  <c r="X48" i="2"/>
  <c r="X49" i="2" s="1"/>
  <c r="W48" i="2"/>
  <c r="W49" i="2" s="1"/>
  <c r="V48" i="2"/>
  <c r="V49" i="2" s="1"/>
  <c r="U48" i="2"/>
  <c r="U49" i="2" s="1"/>
  <c r="T48" i="2"/>
  <c r="T49" i="2" s="1"/>
  <c r="S48" i="2"/>
  <c r="S49" i="2" s="1"/>
  <c r="R48" i="2"/>
  <c r="R49" i="2" s="1"/>
  <c r="Q48" i="2"/>
  <c r="Q49" i="2" s="1"/>
  <c r="P48" i="2"/>
  <c r="P49" i="2" s="1"/>
  <c r="O48" i="2"/>
  <c r="O49" i="2" s="1"/>
  <c r="N48" i="2"/>
  <c r="N49" i="2" s="1"/>
  <c r="M48" i="2"/>
  <c r="M49" i="2" s="1"/>
  <c r="L48" i="2"/>
  <c r="L49" i="2" s="1"/>
  <c r="K48" i="2"/>
  <c r="K49" i="2" s="1"/>
  <c r="J48" i="2"/>
  <c r="J49" i="2" s="1"/>
  <c r="I48" i="2"/>
  <c r="I49" i="2" s="1"/>
  <c r="H48" i="2"/>
  <c r="H49" i="2" s="1"/>
  <c r="G48" i="2"/>
  <c r="G49" i="2" s="1"/>
  <c r="F48" i="2"/>
  <c r="F49" i="2" s="1"/>
  <c r="E48" i="2"/>
  <c r="E49" i="2" s="1"/>
  <c r="D48" i="2"/>
  <c r="D49" i="2" s="1"/>
  <c r="C48" i="2"/>
  <c r="C49" i="2" s="1"/>
  <c r="B48" i="2"/>
  <c r="B49" i="2" s="1"/>
  <c r="AI47" i="2"/>
  <c r="AH47" i="2"/>
  <c r="AG47" i="2"/>
  <c r="AF47" i="2"/>
  <c r="AE47" i="2"/>
  <c r="AD47" i="2"/>
  <c r="AC47" i="2"/>
  <c r="AB47" i="2"/>
  <c r="AA47" i="2"/>
  <c r="Z47" i="2"/>
  <c r="Y47" i="2"/>
  <c r="X47" i="2"/>
  <c r="W47" i="2"/>
  <c r="V47" i="2"/>
  <c r="U47" i="2"/>
  <c r="T47" i="2"/>
  <c r="S47" i="2"/>
  <c r="R47" i="2"/>
  <c r="Q47" i="2"/>
  <c r="P47" i="2"/>
  <c r="O47" i="2"/>
  <c r="N47" i="2"/>
  <c r="M47" i="2"/>
  <c r="L47" i="2"/>
  <c r="K47" i="2"/>
  <c r="J47" i="2"/>
  <c r="I47" i="2"/>
  <c r="H47" i="2"/>
  <c r="G47" i="2"/>
  <c r="F47" i="2"/>
  <c r="E47" i="2"/>
  <c r="D47" i="2"/>
  <c r="C47" i="2"/>
  <c r="B47" i="2"/>
  <c r="AI40" i="2"/>
  <c r="AI41" i="2" s="1"/>
  <c r="AH40" i="2"/>
  <c r="AH41" i="2" s="1"/>
  <c r="AG40" i="2"/>
  <c r="AG41" i="2" s="1"/>
  <c r="AF40" i="2"/>
  <c r="AF41" i="2" s="1"/>
  <c r="AE40" i="2"/>
  <c r="AE41" i="2" s="1"/>
  <c r="AD40" i="2"/>
  <c r="AD41" i="2" s="1"/>
  <c r="AC40" i="2"/>
  <c r="AC41" i="2" s="1"/>
  <c r="AB40" i="2"/>
  <c r="AB41" i="2" s="1"/>
  <c r="AA40" i="2"/>
  <c r="AA41" i="2" s="1"/>
  <c r="Z40" i="2"/>
  <c r="Z41" i="2" s="1"/>
  <c r="Y40" i="2"/>
  <c r="Y41" i="2" s="1"/>
  <c r="X40" i="2"/>
  <c r="X41" i="2" s="1"/>
  <c r="W40" i="2"/>
  <c r="W41" i="2" s="1"/>
  <c r="V40" i="2"/>
  <c r="V41" i="2" s="1"/>
  <c r="U40" i="2"/>
  <c r="U41" i="2" s="1"/>
  <c r="T40" i="2"/>
  <c r="T41" i="2" s="1"/>
  <c r="S40" i="2"/>
  <c r="S41" i="2" s="1"/>
  <c r="R40" i="2"/>
  <c r="R41" i="2" s="1"/>
  <c r="Q40" i="2"/>
  <c r="Q41" i="2" s="1"/>
  <c r="P40" i="2"/>
  <c r="P41" i="2" s="1"/>
  <c r="O40" i="2"/>
  <c r="O41" i="2" s="1"/>
  <c r="N40" i="2"/>
  <c r="N41" i="2" s="1"/>
  <c r="M40" i="2"/>
  <c r="M41" i="2" s="1"/>
  <c r="L40" i="2"/>
  <c r="L41" i="2" s="1"/>
  <c r="K40" i="2"/>
  <c r="K41" i="2" s="1"/>
  <c r="J40" i="2"/>
  <c r="J41" i="2" s="1"/>
  <c r="I40" i="2"/>
  <c r="I41" i="2" s="1"/>
  <c r="H40" i="2"/>
  <c r="H41" i="2" s="1"/>
  <c r="G40" i="2"/>
  <c r="G41" i="2" s="1"/>
  <c r="F40" i="2"/>
  <c r="F41" i="2" s="1"/>
  <c r="E40" i="2"/>
  <c r="E41" i="2" s="1"/>
  <c r="D40" i="2"/>
  <c r="D41" i="2" s="1"/>
  <c r="C40" i="2"/>
  <c r="C41" i="2" s="1"/>
  <c r="B40" i="2"/>
  <c r="B41" i="2" s="1"/>
  <c r="AI39" i="2"/>
  <c r="AH39" i="2"/>
  <c r="AG39" i="2"/>
  <c r="AF39" i="2"/>
  <c r="AE39" i="2"/>
  <c r="AD39" i="2"/>
  <c r="AC39" i="2"/>
  <c r="AB39" i="2"/>
  <c r="AA39" i="2"/>
  <c r="Z39" i="2"/>
  <c r="Y39" i="2"/>
  <c r="X39" i="2"/>
  <c r="W39" i="2"/>
  <c r="V39" i="2"/>
  <c r="U39" i="2"/>
  <c r="T39" i="2"/>
  <c r="S39" i="2"/>
  <c r="R39" i="2"/>
  <c r="Q39" i="2"/>
  <c r="P39" i="2"/>
  <c r="O39" i="2"/>
  <c r="N39" i="2"/>
  <c r="M39" i="2"/>
  <c r="L39" i="2"/>
  <c r="K39" i="2"/>
  <c r="J39" i="2"/>
  <c r="I39" i="2"/>
  <c r="H39" i="2"/>
  <c r="G39" i="2"/>
  <c r="F39" i="2"/>
  <c r="E39" i="2"/>
  <c r="D39" i="2"/>
  <c r="C39" i="2"/>
  <c r="B39" i="2"/>
  <c r="AI32" i="2"/>
  <c r="AI33" i="2" s="1"/>
  <c r="AH32" i="2"/>
  <c r="AH33" i="2" s="1"/>
  <c r="AG32" i="2"/>
  <c r="AG33" i="2" s="1"/>
  <c r="AF32" i="2"/>
  <c r="AF33" i="2" s="1"/>
  <c r="AE32" i="2"/>
  <c r="AE33" i="2" s="1"/>
  <c r="AD32" i="2"/>
  <c r="AD33" i="2" s="1"/>
  <c r="AC32" i="2"/>
  <c r="AC33" i="2" s="1"/>
  <c r="AB32" i="2"/>
  <c r="AB33" i="2" s="1"/>
  <c r="AA32" i="2"/>
  <c r="AA33" i="2" s="1"/>
  <c r="Z32" i="2"/>
  <c r="Z33" i="2" s="1"/>
  <c r="Y32" i="2"/>
  <c r="Y33" i="2" s="1"/>
  <c r="X32" i="2"/>
  <c r="X33" i="2" s="1"/>
  <c r="W32" i="2"/>
  <c r="W33" i="2" s="1"/>
  <c r="V32" i="2"/>
  <c r="V33" i="2" s="1"/>
  <c r="U32" i="2"/>
  <c r="U33" i="2" s="1"/>
  <c r="T32" i="2"/>
  <c r="T33" i="2" s="1"/>
  <c r="S32" i="2"/>
  <c r="S33" i="2" s="1"/>
  <c r="R32" i="2"/>
  <c r="R33" i="2" s="1"/>
  <c r="Q32" i="2"/>
  <c r="Q33" i="2" s="1"/>
  <c r="P32" i="2"/>
  <c r="P33" i="2" s="1"/>
  <c r="O32" i="2"/>
  <c r="O33" i="2" s="1"/>
  <c r="N32" i="2"/>
  <c r="N33" i="2" s="1"/>
  <c r="M32" i="2"/>
  <c r="M33" i="2" s="1"/>
  <c r="L32" i="2"/>
  <c r="L33" i="2" s="1"/>
  <c r="K32" i="2"/>
  <c r="K33" i="2" s="1"/>
  <c r="J32" i="2"/>
  <c r="J33" i="2" s="1"/>
  <c r="I32" i="2"/>
  <c r="I33" i="2" s="1"/>
  <c r="H32" i="2"/>
  <c r="H33" i="2" s="1"/>
  <c r="G32" i="2"/>
  <c r="G33" i="2" s="1"/>
  <c r="F32" i="2"/>
  <c r="F33" i="2" s="1"/>
  <c r="E32" i="2"/>
  <c r="E33" i="2" s="1"/>
  <c r="D32" i="2"/>
  <c r="D33" i="2" s="1"/>
  <c r="C32" i="2"/>
  <c r="C33" i="2" s="1"/>
  <c r="B32" i="2"/>
  <c r="B33" i="2" s="1"/>
  <c r="AI31" i="2"/>
  <c r="AH31" i="2"/>
  <c r="AG31" i="2"/>
  <c r="AF31" i="2"/>
  <c r="AE31" i="2"/>
  <c r="AD31" i="2"/>
  <c r="AC31" i="2"/>
  <c r="AB31" i="2"/>
  <c r="AA31" i="2"/>
  <c r="Z31" i="2"/>
  <c r="Y31" i="2"/>
  <c r="X31" i="2"/>
  <c r="W31" i="2"/>
  <c r="V31" i="2"/>
  <c r="U31" i="2"/>
  <c r="T31" i="2"/>
  <c r="S31" i="2"/>
  <c r="R31" i="2"/>
  <c r="Q31" i="2"/>
  <c r="P31" i="2"/>
  <c r="O31" i="2"/>
  <c r="N31" i="2"/>
  <c r="M31" i="2"/>
  <c r="L31" i="2"/>
  <c r="K31" i="2"/>
  <c r="J31" i="2"/>
  <c r="I31" i="2"/>
  <c r="H31" i="2"/>
  <c r="G31" i="2"/>
  <c r="F31" i="2"/>
  <c r="E31" i="2"/>
  <c r="D31" i="2"/>
  <c r="C31" i="2"/>
  <c r="B31" i="2"/>
  <c r="AI24" i="2"/>
  <c r="AI25" i="2" s="1"/>
  <c r="AH24" i="2"/>
  <c r="AH25" i="2" s="1"/>
  <c r="AG24" i="2"/>
  <c r="AG25" i="2" s="1"/>
  <c r="AF24" i="2"/>
  <c r="AF25" i="2" s="1"/>
  <c r="AE24" i="2"/>
  <c r="AE25" i="2" s="1"/>
  <c r="AD24" i="2"/>
  <c r="AD25" i="2" s="1"/>
  <c r="AC24" i="2"/>
  <c r="AC25" i="2" s="1"/>
  <c r="AB24" i="2"/>
  <c r="AB25" i="2" s="1"/>
  <c r="AA24" i="2"/>
  <c r="AA25" i="2" s="1"/>
  <c r="Z24" i="2"/>
  <c r="Z25" i="2" s="1"/>
  <c r="Y24" i="2"/>
  <c r="Y25" i="2" s="1"/>
  <c r="X24" i="2"/>
  <c r="X25" i="2" s="1"/>
  <c r="W24" i="2"/>
  <c r="W25" i="2" s="1"/>
  <c r="V24" i="2"/>
  <c r="V25" i="2" s="1"/>
  <c r="U24" i="2"/>
  <c r="U25" i="2" s="1"/>
  <c r="T24" i="2"/>
  <c r="T25" i="2" s="1"/>
  <c r="S24" i="2"/>
  <c r="S25" i="2" s="1"/>
  <c r="R24" i="2"/>
  <c r="R25" i="2" s="1"/>
  <c r="Q24" i="2"/>
  <c r="Q25" i="2" s="1"/>
  <c r="P24" i="2"/>
  <c r="P25" i="2" s="1"/>
  <c r="O24" i="2"/>
  <c r="O25" i="2" s="1"/>
  <c r="N24" i="2"/>
  <c r="N25" i="2" s="1"/>
  <c r="M24" i="2"/>
  <c r="M25" i="2" s="1"/>
  <c r="L24" i="2"/>
  <c r="L25" i="2" s="1"/>
  <c r="K24" i="2"/>
  <c r="K25" i="2" s="1"/>
  <c r="J24" i="2"/>
  <c r="J25" i="2" s="1"/>
  <c r="I24" i="2"/>
  <c r="I25" i="2" s="1"/>
  <c r="H24" i="2"/>
  <c r="H25" i="2" s="1"/>
  <c r="G24" i="2"/>
  <c r="G25" i="2" s="1"/>
  <c r="F24" i="2"/>
  <c r="F25" i="2" s="1"/>
  <c r="E24" i="2"/>
  <c r="E25" i="2" s="1"/>
  <c r="D24" i="2"/>
  <c r="D25" i="2" s="1"/>
  <c r="C24" i="2"/>
  <c r="C25" i="2" s="1"/>
  <c r="B24" i="2"/>
  <c r="B25" i="2" s="1"/>
  <c r="AI23" i="2"/>
  <c r="AH23" i="2"/>
  <c r="AG23" i="2"/>
  <c r="AF23" i="2"/>
  <c r="AE23" i="2"/>
  <c r="AD23" i="2"/>
  <c r="AC23" i="2"/>
  <c r="AB23" i="2"/>
  <c r="AA23" i="2"/>
  <c r="Z23" i="2"/>
  <c r="Y23" i="2"/>
  <c r="X23" i="2"/>
  <c r="W23" i="2"/>
  <c r="V23" i="2"/>
  <c r="U23" i="2"/>
  <c r="T23" i="2"/>
  <c r="S23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B23" i="2"/>
  <c r="AI16" i="2"/>
  <c r="AI17" i="2" s="1"/>
  <c r="AH16" i="2"/>
  <c r="AH17" i="2" s="1"/>
  <c r="AG16" i="2"/>
  <c r="AG17" i="2" s="1"/>
  <c r="AF16" i="2"/>
  <c r="AF17" i="2" s="1"/>
  <c r="AE16" i="2"/>
  <c r="AE17" i="2" s="1"/>
  <c r="AD16" i="2"/>
  <c r="AD17" i="2" s="1"/>
  <c r="AC16" i="2"/>
  <c r="AC17" i="2" s="1"/>
  <c r="AB16" i="2"/>
  <c r="AB17" i="2" s="1"/>
  <c r="AA16" i="2"/>
  <c r="AA17" i="2" s="1"/>
  <c r="Z16" i="2"/>
  <c r="Z17" i="2" s="1"/>
  <c r="Y16" i="2"/>
  <c r="Y17" i="2" s="1"/>
  <c r="X16" i="2"/>
  <c r="X17" i="2" s="1"/>
  <c r="W16" i="2"/>
  <c r="W17" i="2" s="1"/>
  <c r="V16" i="2"/>
  <c r="V17" i="2" s="1"/>
  <c r="U16" i="2"/>
  <c r="U17" i="2" s="1"/>
  <c r="T16" i="2"/>
  <c r="T17" i="2" s="1"/>
  <c r="S16" i="2"/>
  <c r="S17" i="2" s="1"/>
  <c r="R16" i="2"/>
  <c r="R17" i="2" s="1"/>
  <c r="Q16" i="2"/>
  <c r="Q17" i="2" s="1"/>
  <c r="P16" i="2"/>
  <c r="P17" i="2" s="1"/>
  <c r="O16" i="2"/>
  <c r="O17" i="2" s="1"/>
  <c r="N16" i="2"/>
  <c r="N17" i="2" s="1"/>
  <c r="M16" i="2"/>
  <c r="M17" i="2" s="1"/>
  <c r="L16" i="2"/>
  <c r="L17" i="2" s="1"/>
  <c r="K16" i="2"/>
  <c r="K17" i="2" s="1"/>
  <c r="J16" i="2"/>
  <c r="J17" i="2" s="1"/>
  <c r="I16" i="2"/>
  <c r="I17" i="2" s="1"/>
  <c r="H16" i="2"/>
  <c r="H17" i="2" s="1"/>
  <c r="G16" i="2"/>
  <c r="G17" i="2" s="1"/>
  <c r="F16" i="2"/>
  <c r="F17" i="2" s="1"/>
  <c r="E16" i="2"/>
  <c r="E17" i="2" s="1"/>
  <c r="D16" i="2"/>
  <c r="D17" i="2" s="1"/>
  <c r="C16" i="2"/>
  <c r="C17" i="2" s="1"/>
  <c r="B17" i="2"/>
  <c r="AI15" i="2"/>
  <c r="AH15" i="2"/>
  <c r="AG15" i="2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C8" i="2"/>
  <c r="C9" i="2" s="1"/>
  <c r="D8" i="2"/>
  <c r="D9" i="2" s="1"/>
  <c r="E8" i="2"/>
  <c r="E9" i="2" s="1"/>
  <c r="F8" i="2"/>
  <c r="F9" i="2" s="1"/>
  <c r="G8" i="2"/>
  <c r="G9" i="2" s="1"/>
  <c r="H8" i="2"/>
  <c r="H9" i="2" s="1"/>
  <c r="I8" i="2"/>
  <c r="I9" i="2" s="1"/>
  <c r="J8" i="2"/>
  <c r="J9" i="2" s="1"/>
  <c r="K8" i="2"/>
  <c r="K9" i="2" s="1"/>
  <c r="L8" i="2"/>
  <c r="L9" i="2" s="1"/>
  <c r="M8" i="2"/>
  <c r="M9" i="2" s="1"/>
  <c r="N8" i="2"/>
  <c r="N9" i="2" s="1"/>
  <c r="O8" i="2"/>
  <c r="O9" i="2" s="1"/>
  <c r="P8" i="2"/>
  <c r="P9" i="2" s="1"/>
  <c r="Q8" i="2"/>
  <c r="Q9" i="2" s="1"/>
  <c r="R8" i="2"/>
  <c r="R9" i="2" s="1"/>
  <c r="S8" i="2"/>
  <c r="S9" i="2" s="1"/>
  <c r="T8" i="2"/>
  <c r="T9" i="2" s="1"/>
  <c r="U8" i="2"/>
  <c r="U9" i="2" s="1"/>
  <c r="V8" i="2"/>
  <c r="V9" i="2" s="1"/>
  <c r="W8" i="2"/>
  <c r="W9" i="2" s="1"/>
  <c r="X8" i="2"/>
  <c r="X9" i="2" s="1"/>
  <c r="Y8" i="2"/>
  <c r="Y9" i="2" s="1"/>
  <c r="Z8" i="2"/>
  <c r="Z9" i="2" s="1"/>
  <c r="AA8" i="2"/>
  <c r="AA9" i="2" s="1"/>
  <c r="AB8" i="2"/>
  <c r="AB9" i="2" s="1"/>
  <c r="AC8" i="2"/>
  <c r="AC9" i="2" s="1"/>
  <c r="AD8" i="2"/>
  <c r="AD9" i="2" s="1"/>
  <c r="AE8" i="2"/>
  <c r="AE9" i="2" s="1"/>
  <c r="AF8" i="2"/>
  <c r="AF9" i="2" s="1"/>
  <c r="AG8" i="2"/>
  <c r="AG9" i="2" s="1"/>
  <c r="AH8" i="2"/>
  <c r="AH9" i="2" s="1"/>
  <c r="AI8" i="2"/>
  <c r="AI9" i="2" s="1"/>
  <c r="C7" i="2"/>
  <c r="D7" i="2"/>
  <c r="E7" i="2"/>
  <c r="F7" i="2"/>
  <c r="G7" i="2"/>
  <c r="H7" i="2"/>
  <c r="I7" i="2"/>
  <c r="J7" i="2"/>
  <c r="K7" i="2"/>
  <c r="L7" i="2"/>
  <c r="M7" i="2"/>
  <c r="N7" i="2"/>
  <c r="O7" i="2"/>
  <c r="P7" i="2"/>
  <c r="Q7" i="2"/>
  <c r="R7" i="2"/>
  <c r="S7" i="2"/>
  <c r="T7" i="2"/>
  <c r="U7" i="2"/>
  <c r="V7" i="2"/>
  <c r="W7" i="2"/>
  <c r="X7" i="2"/>
  <c r="Y7" i="2"/>
  <c r="Z7" i="2"/>
  <c r="AA7" i="2"/>
  <c r="AB7" i="2"/>
  <c r="AC7" i="2"/>
  <c r="AD7" i="2"/>
  <c r="AE7" i="2"/>
  <c r="AF7" i="2"/>
  <c r="AG7" i="2"/>
  <c r="AH7" i="2"/>
  <c r="AI7" i="2"/>
  <c r="B8" i="2"/>
  <c r="B9" i="2" s="1"/>
  <c r="B7" i="2"/>
</calcChain>
</file>

<file path=xl/sharedStrings.xml><?xml version="1.0" encoding="utf-8"?>
<sst xmlns="http://schemas.openxmlformats.org/spreadsheetml/2006/main" count="390" uniqueCount="245">
  <si>
    <t>SampleName</t>
  </si>
  <si>
    <t>Glucoraphanin</t>
  </si>
  <si>
    <t>Glucobrassicin</t>
  </si>
  <si>
    <t>Glucoerucin</t>
  </si>
  <si>
    <t xml:space="preserve">Glucoiberin </t>
  </si>
  <si>
    <t>4-Methoxyglucobrassicin</t>
  </si>
  <si>
    <t xml:space="preserve">Neoglucobrassicin </t>
  </si>
  <si>
    <t>4-Hydroxyglucobrassicin</t>
  </si>
  <si>
    <t>Camalexin</t>
  </si>
  <si>
    <t>Sulforaphane</t>
  </si>
  <si>
    <t>Indole-3-carbinol</t>
  </si>
  <si>
    <t xml:space="preserve">Scopoletin </t>
  </si>
  <si>
    <t>Scopolin</t>
  </si>
  <si>
    <t>fraxin</t>
  </si>
  <si>
    <t>fraxetin</t>
  </si>
  <si>
    <t>Aesculetin</t>
  </si>
  <si>
    <t>Sinapaldehyde</t>
  </si>
  <si>
    <t>Coniferyl aldehyde</t>
  </si>
  <si>
    <t>Syringin</t>
  </si>
  <si>
    <t>Coniferyl alcohol</t>
  </si>
  <si>
    <t>Sinapyl alcohol</t>
  </si>
  <si>
    <t>Coumaric acid</t>
  </si>
  <si>
    <t>3,4 Dihydroxybenzoic acid</t>
  </si>
  <si>
    <t>Sinapic acid</t>
  </si>
  <si>
    <t>Ferulic acid</t>
  </si>
  <si>
    <t>Vanilic acid</t>
  </si>
  <si>
    <t>cinnamic acid</t>
  </si>
  <si>
    <t>4-Hydroxybenzoic acid</t>
  </si>
  <si>
    <t>Pinoresinol diglucoside</t>
  </si>
  <si>
    <t xml:space="preserve">Pinoresinol </t>
  </si>
  <si>
    <t>Lariciresinol</t>
  </si>
  <si>
    <t>JA</t>
  </si>
  <si>
    <t>ABA</t>
  </si>
  <si>
    <t>SA</t>
  </si>
  <si>
    <t>IAA</t>
  </si>
  <si>
    <t>Ler-0_control_5 days_R1</t>
  </si>
  <si>
    <t>Ler-0_control_5 days_R2</t>
  </si>
  <si>
    <t>Ler-0_control_5 days_R3</t>
  </si>
  <si>
    <t>Ler-0_control_5 days_R4</t>
  </si>
  <si>
    <t>Ler-0_control_5 days_R5</t>
  </si>
  <si>
    <t>Ler-0_infected_5 days_R1</t>
  </si>
  <si>
    <t>Ler-0_infected_5 days_R2</t>
  </si>
  <si>
    <t>Ler-0_infected_5 days_R3</t>
  </si>
  <si>
    <t>Ler-0_infected_5 days_R4</t>
  </si>
  <si>
    <t>Ler-0_infected_5 days_R5</t>
  </si>
  <si>
    <t>Ler-0_control_10 days_R1</t>
  </si>
  <si>
    <t>Ler-0_control_10 days_R2</t>
  </si>
  <si>
    <t>Ler-0_control_10 days_R3</t>
  </si>
  <si>
    <t>Ler-0_control_10 days_R4</t>
  </si>
  <si>
    <t>Ler-0_control_10 days_R5</t>
  </si>
  <si>
    <t>Ler-0_infected_10 days_R1</t>
  </si>
  <si>
    <t>Ler-0_infected_10 days_R2</t>
  </si>
  <si>
    <t>Ler-0_infected_10 days_R3</t>
  </si>
  <si>
    <t>Ler-0_infected_10 days_R4</t>
  </si>
  <si>
    <t>Ler-0_infected_10 days_R5</t>
  </si>
  <si>
    <t>Ler-0_control_15 days_R1</t>
  </si>
  <si>
    <t>Ler-0_control_15 days_R2</t>
  </si>
  <si>
    <t>Ler-0_control_15 days_R3</t>
  </si>
  <si>
    <t>Ler-0_control_15 days_R4</t>
  </si>
  <si>
    <t>Ler-0_control_15 days_R5</t>
  </si>
  <si>
    <t>Ler-0_infected_15 days_R1</t>
  </si>
  <si>
    <t>Ler-0_infected_15 days_R2</t>
  </si>
  <si>
    <t>Ler-0_infected_15 days_R3</t>
  </si>
  <si>
    <t>Ler-0_infected_15 days_R4</t>
  </si>
  <si>
    <t>Ler-0_infected_15 days_R5</t>
  </si>
  <si>
    <t>Ler-0_control_20 days_R1</t>
  </si>
  <si>
    <t>Ler-0_control_20 days_R2</t>
  </si>
  <si>
    <t>Ler-0_control_20 days_R3</t>
  </si>
  <si>
    <t>Ler-0_control_20 days_R4</t>
  </si>
  <si>
    <t>Ler-0_control_20 days_R5</t>
  </si>
  <si>
    <t>Ler-0_infected_20 days_R1</t>
  </si>
  <si>
    <t>Ler-0_infected_20 days_R2</t>
  </si>
  <si>
    <t>Ler-0_infected_20 days_R3</t>
  </si>
  <si>
    <t>Ler-0_infected_20 days_R4</t>
  </si>
  <si>
    <t>Ler-0_infected_20 days_R5</t>
  </si>
  <si>
    <t>Ler-0_control_25 days_R1</t>
  </si>
  <si>
    <t>Ler-0_control_25 days_R2</t>
  </si>
  <si>
    <t>Ler-0_control_25 days_R3</t>
  </si>
  <si>
    <t>Ler-0_control_25 days_R4</t>
  </si>
  <si>
    <t>Ler-0_control_25 days_R5</t>
  </si>
  <si>
    <t>Ler-0_infected_25 days_R1</t>
  </si>
  <si>
    <t>Ler-0_infected_25 days_R2</t>
  </si>
  <si>
    <t>Ler-0_infected_25 days_R3</t>
  </si>
  <si>
    <t>Ler-0_infected_25 days_R4</t>
  </si>
  <si>
    <t>Ler-0_infected_25 days_R5</t>
  </si>
  <si>
    <t>Col_0_control_5 days_R1</t>
  </si>
  <si>
    <t>Col_0_control_5 days_R2</t>
  </si>
  <si>
    <t>Col_0_control_5 days_R3</t>
  </si>
  <si>
    <t>Col_0_control_5 days_R4</t>
  </si>
  <si>
    <t>Col_0_control_5 days_R5</t>
  </si>
  <si>
    <t>Col_0_infected_5 days_R1</t>
  </si>
  <si>
    <t>Col_0_infected_5 days_R2</t>
  </si>
  <si>
    <t>Col_0_infected_5 days_R3</t>
  </si>
  <si>
    <t>Col_0_infected_5 days_R4</t>
  </si>
  <si>
    <t>Col_0_infected_5 days_R5</t>
  </si>
  <si>
    <t>Col_0_control_10 days_R1</t>
  </si>
  <si>
    <t>Col_0_control_10 days_R2</t>
  </si>
  <si>
    <t>Col_0_control_10 days_R3</t>
  </si>
  <si>
    <t>Col_0_infected_10 days_R1</t>
  </si>
  <si>
    <t>Col_0_infected_10 days_R2</t>
  </si>
  <si>
    <t>Col_0_infected_10 days_R3</t>
  </si>
  <si>
    <t>Col_0_infected_10 days_R4</t>
  </si>
  <si>
    <t>Col_0_infected_10 days_R5</t>
  </si>
  <si>
    <t>Col_0_control_15 days_R1</t>
  </si>
  <si>
    <t>Col_0_control_15 days_R2</t>
  </si>
  <si>
    <t>Col_0_control_15 days_R3</t>
  </si>
  <si>
    <t>Col_0_control_15 days_R4</t>
  </si>
  <si>
    <t>Col_0_control_15 days_R5</t>
  </si>
  <si>
    <t>Col_0_infected_15 days_R1</t>
  </si>
  <si>
    <t>Col_0_infected_15 days_R2</t>
  </si>
  <si>
    <t>Col_0_infected_15 days_R3</t>
  </si>
  <si>
    <t>Col_0_infected_15 days_R4</t>
  </si>
  <si>
    <t>Col_0_infected_15 days_R5</t>
  </si>
  <si>
    <t>Col_0_control_20 days_R1</t>
  </si>
  <si>
    <t>Col_0_control_20 days_R2</t>
  </si>
  <si>
    <t>Col_0_control_20 days_R3</t>
  </si>
  <si>
    <t>Col_0_control_20 days_R4</t>
  </si>
  <si>
    <t>Col_0_control_20 days_R5</t>
  </si>
  <si>
    <t>Col_0_infected_20 days_R1</t>
  </si>
  <si>
    <t>Col_0_infected_20 days_R2</t>
  </si>
  <si>
    <t>Col_0_infected_20 days_R3</t>
  </si>
  <si>
    <t>Col_0_infected_20 days_R4</t>
  </si>
  <si>
    <t>Col_0_infected_20 days_R5</t>
  </si>
  <si>
    <t>Col_0_control_25 days_R1</t>
  </si>
  <si>
    <t>Col_0_control_25 days_R2</t>
  </si>
  <si>
    <t>Col_0_control_25 days_R3</t>
  </si>
  <si>
    <t>Col_0_control_25 days_R4</t>
  </si>
  <si>
    <t>Col_0_control_25 days_R5</t>
  </si>
  <si>
    <t>Col_0_infected_25 days_R1</t>
  </si>
  <si>
    <t>Col_0_infected_25 days_R2</t>
  </si>
  <si>
    <t>Col_0_infected_25 days_R3</t>
  </si>
  <si>
    <t>Col_0_infected_25 days_R4</t>
  </si>
  <si>
    <t>Col_0_infected_25 days_R5</t>
  </si>
  <si>
    <t>Col_0_control_10 days_R4</t>
  </si>
  <si>
    <t>Col_0_control_10 days_R5</t>
  </si>
  <si>
    <t>Ler-0 control_day_05_avg</t>
  </si>
  <si>
    <t>Ler-0 control_day_05_SE</t>
  </si>
  <si>
    <t>Ler-0 infected_day_05_avg</t>
  </si>
  <si>
    <t>Ler-0 infected_day_05_SE</t>
  </si>
  <si>
    <t>Ler-0 control_day_10_avg</t>
  </si>
  <si>
    <t>Ler-0 control_day_10_SE</t>
  </si>
  <si>
    <t>Ler-0 infected_day_10_avg</t>
  </si>
  <si>
    <t>Ler-0 infected_day_10_SE</t>
  </si>
  <si>
    <t>Ler-0 control_day_15_avg</t>
  </si>
  <si>
    <t>Ler-0 control_day_15_SE</t>
  </si>
  <si>
    <t>Ler-0 infected_day_15_avg</t>
  </si>
  <si>
    <t>Ler-0 infected_day_15_SE</t>
  </si>
  <si>
    <t>Ler-0 control_day_20_avg</t>
  </si>
  <si>
    <t>Ler-0 control_day_20_SE</t>
  </si>
  <si>
    <t>Ler-0 infected_day_20_avg</t>
  </si>
  <si>
    <t>Ler-0 infected_day_20_SE</t>
  </si>
  <si>
    <t>Ler-0 control_day_25_avg</t>
  </si>
  <si>
    <t>Ler-0 control_day_25_SE</t>
  </si>
  <si>
    <t>Ler-0 infected_day_25_avg</t>
  </si>
  <si>
    <t>Ler-0 infected_day_25_SE</t>
  </si>
  <si>
    <t>Col-0 control_day_05_avg</t>
  </si>
  <si>
    <t>Col-0 control_day_05_SE</t>
  </si>
  <si>
    <t>Col-0 infected_day_05_avg</t>
  </si>
  <si>
    <t>Col-0 infected_day_05_SE</t>
  </si>
  <si>
    <t>Col-0 control_day_10_avg</t>
  </si>
  <si>
    <t>Col-0 control_day_10_SE</t>
  </si>
  <si>
    <t>Col-0 infected_day_10_avg</t>
  </si>
  <si>
    <t>Col-0 infected_day_10_SE</t>
  </si>
  <si>
    <t>Col-0 control_day_15_avg</t>
  </si>
  <si>
    <t>Col-0 control_day_15_SE</t>
  </si>
  <si>
    <t>Col-0 infected_day_15_avg</t>
  </si>
  <si>
    <t>Col-0 infected_day_15_SE</t>
  </si>
  <si>
    <t>Col-0 control_day_20_avg</t>
  </si>
  <si>
    <t>Col-0 control_day_20_SE</t>
  </si>
  <si>
    <t>Col-0 infected_day_20_avg</t>
  </si>
  <si>
    <t>Col-0 infected_day_20_SE</t>
  </si>
  <si>
    <t>Col-0 control_day_25_avg</t>
  </si>
  <si>
    <t>Col-0 control_day_25_SE</t>
  </si>
  <si>
    <t>Col-0 infected_day_25_avg</t>
  </si>
  <si>
    <t>Col-0 infected_day_25_SE</t>
  </si>
  <si>
    <t>Ler-0_day_5</t>
  </si>
  <si>
    <t>Ler-0_day_10</t>
  </si>
  <si>
    <t>Ler-0_day_15</t>
  </si>
  <si>
    <t>Ler-0_day_20</t>
  </si>
  <si>
    <t>Ler-0_day_25</t>
  </si>
  <si>
    <t>Col-0_day_5</t>
  </si>
  <si>
    <t>Col-0_day_10</t>
  </si>
  <si>
    <t>Col-0_day_15</t>
  </si>
  <si>
    <t>Col-0_day_20</t>
  </si>
  <si>
    <t>Col-0_day_25</t>
  </si>
  <si>
    <t>Ler-0 control_day_05_average (avg)</t>
  </si>
  <si>
    <t>Ler-0 infected_day_05_average (avg)</t>
  </si>
  <si>
    <t>Ler-0 control_day_10_average (avg)</t>
  </si>
  <si>
    <t>Ler-0 infected_day_10_average (avg)</t>
  </si>
  <si>
    <t>Ler-0 control_day_15_average (avg)</t>
  </si>
  <si>
    <t>Ler-0 infected_day_15_average (avg)</t>
  </si>
  <si>
    <t>Ler-0 control_day_20_average (avg)</t>
  </si>
  <si>
    <t>Ler-0 infected_day_20_average (avg)</t>
  </si>
  <si>
    <t>Ler-0 control_day_25_average (avg)</t>
  </si>
  <si>
    <t>Ler-0 infected_day_25_average (avg)</t>
  </si>
  <si>
    <t>Col-0 control_day_05_average (avg)</t>
  </si>
  <si>
    <t>Col-0 infected_day_05_average (avg)</t>
  </si>
  <si>
    <t>Col-0 control_day_10_average (avg)</t>
  </si>
  <si>
    <t>Col-0 infected_day_10_average (avg)</t>
  </si>
  <si>
    <t>Col-0 control_day_15_average (avg)</t>
  </si>
  <si>
    <t>Col-0 infected_day_15_average (avg)</t>
  </si>
  <si>
    <t>Col-0 control_day_20_average (avg)</t>
  </si>
  <si>
    <t>Col-0 infected_day_20_average (avg)</t>
  </si>
  <si>
    <t>Col-0 control_day_25_average (avg)</t>
  </si>
  <si>
    <t>Col-0 infected_day_25_average (avg)</t>
  </si>
  <si>
    <t>Ler-0 control_day_05_standard deviation (sd)</t>
  </si>
  <si>
    <t>Ler-0 infected_day_05_standard deviation (sd)</t>
  </si>
  <si>
    <t>Ler-0 control_day_10_standard deviation (sd)</t>
  </si>
  <si>
    <t>Ler-0 infected_day_10_standard deviation (sd)</t>
  </si>
  <si>
    <t>Ler-0 control_day_15_standard deviation (sd)</t>
  </si>
  <si>
    <t>Ler-0 infected_day_15_standard deviation (sd)</t>
  </si>
  <si>
    <t>Ler-0 control_day_20_standard deviation (sd)</t>
  </si>
  <si>
    <t>Ler-0 infected_day_20_standard deviation (sd)</t>
  </si>
  <si>
    <t>Ler-0 control_day_25_standard deviation (sd)</t>
  </si>
  <si>
    <t>Ler-0 infected_day_25_standard deviation (sd)</t>
  </si>
  <si>
    <t>Col-0 control_day_05_standard deviation (sd)</t>
  </si>
  <si>
    <t>Col-0 infected_day_05_standard deviation (sd)</t>
  </si>
  <si>
    <t>Col-0 control_day_10_standard deviation (sd)</t>
  </si>
  <si>
    <t>Col-0 infected_day_10_standard deviation (sd)</t>
  </si>
  <si>
    <t>Col-0 control_day_15_standard deviation (sd)</t>
  </si>
  <si>
    <t>Col-0 infected_day_15_standard deviation (sd)</t>
  </si>
  <si>
    <t>Col-0 control_day_20_standard deviation (sd)</t>
  </si>
  <si>
    <t>Col-0 infected_day_20_standard deviation (sd)</t>
  </si>
  <si>
    <t>Col-0 control_day_25_standard deviation (sd)</t>
  </si>
  <si>
    <t>Col-0 infected_day_25_standard deviation (sd)</t>
  </si>
  <si>
    <t>Ler-0 control_day_05_standard error (se)</t>
  </si>
  <si>
    <t>Ler-0 infected_day_05_standard error (se)</t>
  </si>
  <si>
    <t>Ler-0 control_day_10_standard error (se)</t>
  </si>
  <si>
    <t>Ler-0 infected_day_10_standard error (se)</t>
  </si>
  <si>
    <t>Ler-0 control_day_15_standard error (se)</t>
  </si>
  <si>
    <t>Ler-0 infected_day_15_standard error (se)</t>
  </si>
  <si>
    <t>Ler-0 control_day_20_standard error (se)</t>
  </si>
  <si>
    <t>Ler-0 infected_day_20_standard error (se)</t>
  </si>
  <si>
    <t>Ler-0 control_day_25_standard error (se)</t>
  </si>
  <si>
    <t>Ler-0 infected_day_25_standard error (se)</t>
  </si>
  <si>
    <t>Col-0 control_day_05_standard error (se)</t>
  </si>
  <si>
    <t>Col-0 infected_day_05_standard error (se)</t>
  </si>
  <si>
    <t>Col-0 control_day_10_standard error (se)</t>
  </si>
  <si>
    <t>Col-0 infected_day_10_standard error (se)</t>
  </si>
  <si>
    <t>Col-0 control_day_15_standard error (se)</t>
  </si>
  <si>
    <t>Col-0 infected_day_15_standard error (se)</t>
  </si>
  <si>
    <t>Col-0 control_day_20_standard error (se)</t>
  </si>
  <si>
    <t>Col-0 infected_day_20_standard error (se)</t>
  </si>
  <si>
    <t>Col-0 control_day_25_standard error (se)</t>
  </si>
  <si>
    <t>Col-0 infected_day_25_standard error (se)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</si>
</sst>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0" fillId="0" borderId="0" xfId="0" applyFill="1"/>
    <xf numFmtId="0" fontId="0" fillId="2" borderId="0" xfId="0" applyFill="1"/>
    <xf numFmtId="0" fontId="0" fillId="3" borderId="0" xfId="0" applyFill="1"/>
    <xf numFmtId="0" fontId="1" fillId="0" borderId="0" xfId="1" applyFill="1"/>
    <xf numFmtId="0" fontId="1" fillId="2" borderId="0" xfId="1" applyFill="1"/>
    <xf numFmtId="164" fontId="0" fillId="2" borderId="0" xfId="0" applyNumberFormat="1" applyFill="1"/>
    <xf numFmtId="164" fontId="0" fillId="0" borderId="0" xfId="0" applyNumberFormat="1" applyFill="1"/>
    <xf numFmtId="2" fontId="0" fillId="0" borderId="0" xfId="0" applyNumberFormat="1" applyFill="1"/>
    <xf numFmtId="165" fontId="0" fillId="0" borderId="0" xfId="0" applyNumberFormat="1" applyFill="1"/>
    <xf numFmtId="0" fontId="1" fillId="4" borderId="0" xfId="1" applyFill="1"/>
    <xf numFmtId="0" fontId="0" fillId="4" borderId="0" xfId="0" applyFill="1"/>
  </cellXfs>
  <cellStyles count="2">
    <cellStyle name="Normal" xfId="0" builtinId="0"/>
    <cellStyle name="Normal 2" xfId="1" xr:uid="{00000000-0005-0000-0000-000001000000}"/>
  </cellStyles>
  <dxfs count="127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92"/>
  <sheetViews>
    <sheetView zoomScale="118" zoomScaleNormal="118" workbookViewId="0">
      <selection sqref="A1:A1048576"/>
    </sheetView>
  </sheetViews>
  <sheetFormatPr defaultRowHeight="14.4" x14ac:dyDescent="0.3"/>
  <cols>
    <col min="1" max="1" width="43.109375" bestFit="1" customWidth="1"/>
    <col min="2" max="2" width="14" bestFit="1" customWidth="1"/>
    <col min="4" max="4" width="11.5546875" bestFit="1" customWidth="1"/>
    <col min="11" max="11" width="16.44140625" bestFit="1" customWidth="1"/>
  </cols>
  <sheetData>
    <row r="1" spans="1:35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x14ac:dyDescent="0.3">
      <c r="A2" s="4" t="s">
        <v>35</v>
      </c>
      <c r="B2" s="1">
        <v>1.5</v>
      </c>
      <c r="C2" s="1">
        <v>28.8</v>
      </c>
      <c r="D2" s="1">
        <v>0.3</v>
      </c>
      <c r="E2" s="1">
        <v>3.2</v>
      </c>
      <c r="F2" s="1">
        <v>256.8</v>
      </c>
      <c r="G2" s="1">
        <v>436.3</v>
      </c>
      <c r="H2" s="1">
        <v>19.399999999999999</v>
      </c>
      <c r="I2" s="1">
        <v>6.8</v>
      </c>
      <c r="J2" s="1">
        <v>0.38</v>
      </c>
      <c r="K2" s="1">
        <v>56.65</v>
      </c>
      <c r="L2" s="1">
        <v>20.399999999999999</v>
      </c>
      <c r="M2" s="1">
        <v>287.3</v>
      </c>
      <c r="N2" s="1">
        <v>0.16</v>
      </c>
      <c r="O2" s="1">
        <v>0.180769231</v>
      </c>
      <c r="P2" s="1">
        <v>0.23599999999999999</v>
      </c>
      <c r="Q2" s="1">
        <v>0.52</v>
      </c>
      <c r="R2" s="1">
        <v>26.62</v>
      </c>
      <c r="S2" s="1">
        <v>20.27</v>
      </c>
      <c r="T2" s="1">
        <v>87.8</v>
      </c>
      <c r="U2" s="1">
        <v>104.58</v>
      </c>
      <c r="V2" s="1">
        <v>1.1100000000000001</v>
      </c>
      <c r="W2" s="1">
        <v>0.39</v>
      </c>
      <c r="X2" s="1">
        <v>0.21</v>
      </c>
      <c r="Y2" s="1">
        <v>3.08</v>
      </c>
      <c r="Z2" s="1">
        <v>1.05</v>
      </c>
      <c r="AA2" s="1">
        <v>0.09</v>
      </c>
      <c r="AB2" s="1">
        <v>1.04</v>
      </c>
      <c r="AC2" s="1">
        <v>1.38</v>
      </c>
      <c r="AD2" s="1">
        <v>2.96</v>
      </c>
      <c r="AE2" s="1">
        <v>3.08</v>
      </c>
      <c r="AF2" s="1">
        <v>0.33700000000000002</v>
      </c>
      <c r="AG2" s="1">
        <v>1.4999999999999999E-2</v>
      </c>
      <c r="AH2" s="1">
        <v>1.5</v>
      </c>
      <c r="AI2" s="1">
        <v>0.2</v>
      </c>
    </row>
    <row r="3" spans="1:35" x14ac:dyDescent="0.3">
      <c r="A3" s="4" t="s">
        <v>36</v>
      </c>
      <c r="B3" s="1">
        <v>4</v>
      </c>
      <c r="C3" s="1">
        <v>84.2</v>
      </c>
      <c r="D3" s="1">
        <v>0.61</v>
      </c>
      <c r="E3" s="1">
        <v>4.2</v>
      </c>
      <c r="F3" s="1">
        <v>500.6</v>
      </c>
      <c r="G3" s="1">
        <v>438.6</v>
      </c>
      <c r="H3" s="1">
        <v>80.400000000000006</v>
      </c>
      <c r="I3" s="1">
        <v>3.9</v>
      </c>
      <c r="J3" s="1">
        <v>0.41</v>
      </c>
      <c r="K3" s="1">
        <v>68.17</v>
      </c>
      <c r="L3" s="1">
        <v>22.5</v>
      </c>
      <c r="M3" s="1">
        <v>186.7</v>
      </c>
      <c r="N3" s="1">
        <v>0.1</v>
      </c>
      <c r="O3" s="1">
        <v>0.111317254</v>
      </c>
      <c r="P3" s="1">
        <v>0.26</v>
      </c>
      <c r="Q3" s="1">
        <v>0.87</v>
      </c>
      <c r="R3" s="1">
        <v>23.15</v>
      </c>
      <c r="S3" s="1">
        <v>21.11</v>
      </c>
      <c r="T3" s="1">
        <v>93.8</v>
      </c>
      <c r="U3" s="1">
        <v>109.69</v>
      </c>
      <c r="V3" s="1">
        <v>1.38</v>
      </c>
      <c r="W3" s="1">
        <v>0.4</v>
      </c>
      <c r="X3" s="1">
        <v>0.3</v>
      </c>
      <c r="Y3" s="1">
        <v>3.19</v>
      </c>
      <c r="Z3" s="1">
        <v>1.1299999999999999</v>
      </c>
      <c r="AA3" s="1">
        <v>0.1</v>
      </c>
      <c r="AB3" s="1">
        <v>1.03</v>
      </c>
      <c r="AC3" s="1">
        <v>1.34</v>
      </c>
      <c r="AD3" s="1">
        <v>2.56</v>
      </c>
      <c r="AE3" s="1">
        <v>5.83</v>
      </c>
      <c r="AF3" s="1">
        <v>0.26900000000000002</v>
      </c>
      <c r="AG3" s="1">
        <v>0.109</v>
      </c>
      <c r="AH3" s="1">
        <v>2.2999999999999998</v>
      </c>
      <c r="AI3" s="1">
        <v>0.2</v>
      </c>
    </row>
    <row r="4" spans="1:35" x14ac:dyDescent="0.3">
      <c r="A4" s="4" t="s">
        <v>37</v>
      </c>
      <c r="B4" s="1">
        <v>5</v>
      </c>
      <c r="C4" s="1">
        <v>93</v>
      </c>
      <c r="D4" s="1">
        <v>0.8</v>
      </c>
      <c r="E4" s="1">
        <v>4.4000000000000004</v>
      </c>
      <c r="F4" s="1">
        <v>399.9</v>
      </c>
      <c r="G4" s="1">
        <v>515.29999999999995</v>
      </c>
      <c r="H4" s="1">
        <v>138.4</v>
      </c>
      <c r="I4" s="1">
        <v>0.2</v>
      </c>
      <c r="J4" s="1">
        <v>0.28999999999999998</v>
      </c>
      <c r="K4" s="1">
        <v>74.41</v>
      </c>
      <c r="L4" s="1">
        <v>0.8</v>
      </c>
      <c r="M4" s="1">
        <v>68.5</v>
      </c>
      <c r="N4" s="1">
        <v>0.06</v>
      </c>
      <c r="O4" s="1">
        <v>4.8442907E-2</v>
      </c>
      <c r="P4" s="1">
        <v>0.128</v>
      </c>
      <c r="Q4" s="1">
        <v>0.54</v>
      </c>
      <c r="R4" s="1">
        <v>14.81</v>
      </c>
      <c r="S4" s="1">
        <v>16.75</v>
      </c>
      <c r="T4" s="1">
        <v>31.9</v>
      </c>
      <c r="U4" s="1">
        <v>90.84</v>
      </c>
      <c r="V4" s="1">
        <v>0.83</v>
      </c>
      <c r="W4" s="1">
        <v>0.32</v>
      </c>
      <c r="X4" s="1">
        <v>0.21</v>
      </c>
      <c r="Y4" s="1">
        <v>1.83</v>
      </c>
      <c r="Z4" s="1">
        <v>0.78</v>
      </c>
      <c r="AA4" s="1">
        <v>0.05</v>
      </c>
      <c r="AB4" s="1">
        <v>0.79</v>
      </c>
      <c r="AC4" s="1">
        <v>0.28999999999999998</v>
      </c>
      <c r="AD4" s="1">
        <v>1</v>
      </c>
      <c r="AE4" s="1">
        <v>3.36</v>
      </c>
      <c r="AF4" s="1">
        <v>0.27300000000000002</v>
      </c>
      <c r="AG4" s="1">
        <v>7.4999999999999997E-2</v>
      </c>
      <c r="AH4" s="1">
        <v>1.6</v>
      </c>
      <c r="AI4" s="1">
        <v>0.2</v>
      </c>
    </row>
    <row r="5" spans="1:35" x14ac:dyDescent="0.3">
      <c r="A5" s="4" t="s">
        <v>38</v>
      </c>
      <c r="B5" s="1">
        <v>4.0999999999999996</v>
      </c>
      <c r="C5" s="1">
        <v>69.099999999999994</v>
      </c>
      <c r="D5" s="1">
        <v>0.46</v>
      </c>
      <c r="E5" s="1">
        <v>8.5</v>
      </c>
      <c r="F5" s="1">
        <v>431.8</v>
      </c>
      <c r="G5" s="1">
        <v>1484.5</v>
      </c>
      <c r="H5" s="1">
        <v>34.799999999999997</v>
      </c>
      <c r="I5" s="1">
        <v>17.899999999999999</v>
      </c>
      <c r="J5" s="1">
        <v>0.45</v>
      </c>
      <c r="K5" s="1">
        <v>116.94</v>
      </c>
      <c r="L5" s="1">
        <v>59.2</v>
      </c>
      <c r="M5" s="1">
        <v>582.29999999999995</v>
      </c>
      <c r="N5" s="1">
        <v>0.3</v>
      </c>
      <c r="O5" s="1">
        <v>0.37579617799999998</v>
      </c>
      <c r="P5" s="1">
        <v>0.49399999999999999</v>
      </c>
      <c r="Q5" s="1">
        <v>0.75</v>
      </c>
      <c r="R5" s="1">
        <v>50.64</v>
      </c>
      <c r="S5" s="1">
        <v>83.95</v>
      </c>
      <c r="T5" s="1">
        <v>177.9</v>
      </c>
      <c r="U5" s="1">
        <v>355.37</v>
      </c>
      <c r="V5" s="1">
        <v>2.12</v>
      </c>
      <c r="W5" s="1">
        <v>0.86</v>
      </c>
      <c r="X5" s="1">
        <v>2.1</v>
      </c>
      <c r="Y5" s="1">
        <v>6.41</v>
      </c>
      <c r="Z5" s="1">
        <v>2.8</v>
      </c>
      <c r="AA5" s="1">
        <v>0.36</v>
      </c>
      <c r="AB5" s="1">
        <v>1.99</v>
      </c>
      <c r="AC5" s="1">
        <v>6.62</v>
      </c>
      <c r="AD5" s="1">
        <v>5.54</v>
      </c>
      <c r="AE5" s="1">
        <v>8.85</v>
      </c>
      <c r="AF5" s="1">
        <v>0.36899999999999999</v>
      </c>
      <c r="AG5" s="1">
        <v>2E-3</v>
      </c>
      <c r="AH5" s="1">
        <v>1.8</v>
      </c>
      <c r="AI5" s="1">
        <v>0.7</v>
      </c>
    </row>
    <row r="6" spans="1:35" x14ac:dyDescent="0.3">
      <c r="A6" s="4" t="s">
        <v>39</v>
      </c>
      <c r="B6" s="1">
        <v>2.1</v>
      </c>
      <c r="C6" s="1">
        <v>21.6</v>
      </c>
      <c r="D6" s="1">
        <v>0.31</v>
      </c>
      <c r="E6" s="1">
        <v>7.1</v>
      </c>
      <c r="F6" s="1">
        <v>443.7</v>
      </c>
      <c r="G6" s="1">
        <v>672.7</v>
      </c>
      <c r="H6" s="1">
        <v>19.899999999999999</v>
      </c>
      <c r="I6" s="1">
        <v>5.0999999999999996</v>
      </c>
      <c r="J6" s="1">
        <v>0.46</v>
      </c>
      <c r="K6" s="1">
        <v>111.58</v>
      </c>
      <c r="L6" s="1">
        <v>22.3</v>
      </c>
      <c r="M6" s="1">
        <v>218.9</v>
      </c>
      <c r="N6" s="1">
        <v>0.4</v>
      </c>
      <c r="O6" s="1">
        <v>0.46183206100000002</v>
      </c>
      <c r="P6" s="1">
        <v>0.27400000000000002</v>
      </c>
      <c r="Q6" s="1">
        <v>0.63</v>
      </c>
      <c r="R6" s="1">
        <v>27.56</v>
      </c>
      <c r="S6" s="1">
        <v>29.96</v>
      </c>
      <c r="T6" s="1">
        <v>58.8</v>
      </c>
      <c r="U6" s="1">
        <v>166.41</v>
      </c>
      <c r="V6" s="1">
        <v>1.01</v>
      </c>
      <c r="W6" s="1">
        <v>0.4</v>
      </c>
      <c r="X6" s="1">
        <v>0.36</v>
      </c>
      <c r="Y6" s="1">
        <v>1.95</v>
      </c>
      <c r="Z6" s="1">
        <v>1.1200000000000001</v>
      </c>
      <c r="AA6" s="1">
        <v>0.09</v>
      </c>
      <c r="AB6" s="1">
        <v>1.18</v>
      </c>
      <c r="AC6" s="1">
        <v>2.08</v>
      </c>
      <c r="AD6" s="1">
        <v>2.44</v>
      </c>
      <c r="AE6" s="1">
        <v>5.76</v>
      </c>
      <c r="AF6" s="1">
        <v>0.443</v>
      </c>
      <c r="AG6" s="1">
        <v>0.01</v>
      </c>
      <c r="AH6" s="1">
        <v>1.2</v>
      </c>
      <c r="AI6" s="1">
        <v>0.3</v>
      </c>
    </row>
    <row r="7" spans="1:35" s="2" customFormat="1" x14ac:dyDescent="0.3">
      <c r="A7" s="5" t="s">
        <v>185</v>
      </c>
      <c r="B7" s="6">
        <f>AVERAGE(B2:B6)</f>
        <v>3.34</v>
      </c>
      <c r="C7" s="6">
        <f t="shared" ref="C7:AI7" si="0">AVERAGE(C2:C6)</f>
        <v>59.340000000000011</v>
      </c>
      <c r="D7" s="6">
        <f t="shared" si="0"/>
        <v>0.496</v>
      </c>
      <c r="E7" s="6">
        <f t="shared" si="0"/>
        <v>5.4799999999999995</v>
      </c>
      <c r="F7" s="6">
        <f t="shared" si="0"/>
        <v>406.56000000000006</v>
      </c>
      <c r="G7" s="6">
        <f t="shared" si="0"/>
        <v>709.4799999999999</v>
      </c>
      <c r="H7" s="6">
        <f t="shared" si="0"/>
        <v>58.58</v>
      </c>
      <c r="I7" s="6">
        <f t="shared" si="0"/>
        <v>6.7799999999999994</v>
      </c>
      <c r="J7" s="6">
        <f t="shared" si="0"/>
        <v>0.39800000000000002</v>
      </c>
      <c r="K7" s="6">
        <f t="shared" si="0"/>
        <v>85.549999999999983</v>
      </c>
      <c r="L7" s="6">
        <f t="shared" si="0"/>
        <v>25.04</v>
      </c>
      <c r="M7" s="6">
        <f t="shared" si="0"/>
        <v>268.74</v>
      </c>
      <c r="N7" s="6">
        <f t="shared" si="0"/>
        <v>0.20400000000000001</v>
      </c>
      <c r="O7" s="6">
        <f t="shared" si="0"/>
        <v>0.2356315262</v>
      </c>
      <c r="P7" s="6">
        <f t="shared" si="0"/>
        <v>0.27839999999999998</v>
      </c>
      <c r="Q7" s="6">
        <f t="shared" si="0"/>
        <v>0.66200000000000003</v>
      </c>
      <c r="R7" s="6">
        <f t="shared" si="0"/>
        <v>28.556000000000001</v>
      </c>
      <c r="S7" s="6">
        <f t="shared" si="0"/>
        <v>34.408000000000001</v>
      </c>
      <c r="T7" s="6">
        <f t="shared" si="0"/>
        <v>90.039999999999992</v>
      </c>
      <c r="U7" s="6">
        <f t="shared" si="0"/>
        <v>165.37799999999999</v>
      </c>
      <c r="V7" s="6">
        <f t="shared" si="0"/>
        <v>1.29</v>
      </c>
      <c r="W7" s="6">
        <f t="shared" si="0"/>
        <v>0.47400000000000003</v>
      </c>
      <c r="X7" s="6">
        <f t="shared" si="0"/>
        <v>0.63600000000000001</v>
      </c>
      <c r="Y7" s="6">
        <f t="shared" si="0"/>
        <v>3.2920000000000003</v>
      </c>
      <c r="Z7" s="6">
        <f t="shared" si="0"/>
        <v>1.3759999999999999</v>
      </c>
      <c r="AA7" s="6">
        <f t="shared" si="0"/>
        <v>0.13799999999999998</v>
      </c>
      <c r="AB7" s="6">
        <f t="shared" si="0"/>
        <v>1.206</v>
      </c>
      <c r="AC7" s="6">
        <f t="shared" si="0"/>
        <v>2.3419999999999996</v>
      </c>
      <c r="AD7" s="6">
        <f t="shared" si="0"/>
        <v>2.8999999999999995</v>
      </c>
      <c r="AE7" s="6">
        <f t="shared" si="0"/>
        <v>5.3759999999999994</v>
      </c>
      <c r="AF7" s="6">
        <f t="shared" si="0"/>
        <v>0.33820000000000006</v>
      </c>
      <c r="AG7" s="6">
        <f t="shared" si="0"/>
        <v>4.2200000000000001E-2</v>
      </c>
      <c r="AH7" s="6">
        <f t="shared" si="0"/>
        <v>1.6800000000000002</v>
      </c>
      <c r="AI7" s="6">
        <f t="shared" si="0"/>
        <v>0.32</v>
      </c>
    </row>
    <row r="8" spans="1:35" s="2" customFormat="1" x14ac:dyDescent="0.3">
      <c r="A8" s="5" t="s">
        <v>205</v>
      </c>
      <c r="B8" s="6">
        <f>_xlfn.STDEV.S(B2:B6)</f>
        <v>1.4741099009232657</v>
      </c>
      <c r="C8" s="6">
        <f t="shared" ref="C8:AI8" si="1">_xlfn.STDEV.S(C2:C6)</f>
        <v>32.416323048735777</v>
      </c>
      <c r="D8" s="6">
        <f t="shared" si="1"/>
        <v>0.21196697856034091</v>
      </c>
      <c r="E8" s="6">
        <f t="shared" si="1"/>
        <v>2.2219360926903375</v>
      </c>
      <c r="F8" s="6">
        <f t="shared" si="1"/>
        <v>91.285776548156534</v>
      </c>
      <c r="G8" s="6">
        <f t="shared" si="1"/>
        <v>443.76737374439796</v>
      </c>
      <c r="H8" s="6">
        <f t="shared" si="1"/>
        <v>51.098062585581467</v>
      </c>
      <c r="I8" s="6">
        <f t="shared" si="1"/>
        <v>6.6721061142640714</v>
      </c>
      <c r="J8" s="6">
        <f t="shared" si="1"/>
        <v>6.8337398253079398E-2</v>
      </c>
      <c r="K8" s="6">
        <f t="shared" si="1"/>
        <v>27.038246059979588</v>
      </c>
      <c r="L8" s="6">
        <f t="shared" si="1"/>
        <v>21.154030348848423</v>
      </c>
      <c r="M8" s="6">
        <f t="shared" si="1"/>
        <v>192.33758862999187</v>
      </c>
      <c r="N8" s="6">
        <f t="shared" si="1"/>
        <v>0.14240786495134322</v>
      </c>
      <c r="O8" s="6">
        <f t="shared" si="1"/>
        <v>0.17629258380831819</v>
      </c>
      <c r="P8" s="6">
        <f t="shared" si="1"/>
        <v>0.13347209446172642</v>
      </c>
      <c r="Q8" s="6">
        <f t="shared" si="1"/>
        <v>0.14754660280738408</v>
      </c>
      <c r="R8" s="6">
        <f t="shared" si="1"/>
        <v>13.328733248137269</v>
      </c>
      <c r="S8" s="6">
        <f t="shared" si="1"/>
        <v>28.119029499611123</v>
      </c>
      <c r="T8" s="6">
        <f t="shared" si="1"/>
        <v>54.988025969296288</v>
      </c>
      <c r="U8" s="6">
        <f t="shared" si="1"/>
        <v>110.05849431097994</v>
      </c>
      <c r="V8" s="6">
        <f t="shared" si="1"/>
        <v>0.50482670293874143</v>
      </c>
      <c r="W8" s="6">
        <f t="shared" si="1"/>
        <v>0.21835750502329876</v>
      </c>
      <c r="X8" s="6">
        <f t="shared" si="1"/>
        <v>0.82087148811491806</v>
      </c>
      <c r="Y8" s="6">
        <f t="shared" si="1"/>
        <v>1.8517343221963565</v>
      </c>
      <c r="Z8" s="6">
        <f t="shared" si="1"/>
        <v>0.8085975513195669</v>
      </c>
      <c r="AA8" s="6">
        <f t="shared" si="1"/>
        <v>0.12557866060760484</v>
      </c>
      <c r="AB8" s="6">
        <f t="shared" si="1"/>
        <v>0.4601412826513181</v>
      </c>
      <c r="AC8" s="6">
        <f t="shared" si="1"/>
        <v>2.4753827986798331</v>
      </c>
      <c r="AD8" s="6">
        <f t="shared" si="1"/>
        <v>1.6515447314559792</v>
      </c>
      <c r="AE8" s="6">
        <f t="shared" si="1"/>
        <v>2.3322800003430131</v>
      </c>
      <c r="AF8" s="6">
        <f t="shared" si="1"/>
        <v>7.2409944068477061E-2</v>
      </c>
      <c r="AG8" s="6">
        <f t="shared" si="1"/>
        <v>4.7251455004052506E-2</v>
      </c>
      <c r="AH8" s="6">
        <f t="shared" si="1"/>
        <v>0.40865633483405078</v>
      </c>
      <c r="AI8" s="6">
        <f t="shared" si="1"/>
        <v>0.21679483388678789</v>
      </c>
    </row>
    <row r="9" spans="1:35" s="2" customFormat="1" x14ac:dyDescent="0.3">
      <c r="A9" s="5" t="s">
        <v>225</v>
      </c>
      <c r="B9" s="6">
        <f>B8/SQRT(5)</f>
        <v>0.65924198895398034</v>
      </c>
      <c r="C9" s="6">
        <f t="shared" ref="C9:AI9" si="2">C8/SQRT(5)</f>
        <v>14.497020383513284</v>
      </c>
      <c r="D9" s="6">
        <f t="shared" si="2"/>
        <v>9.479451460923255E-2</v>
      </c>
      <c r="E9" s="6">
        <f t="shared" si="2"/>
        <v>0.99368002898317365</v>
      </c>
      <c r="F9" s="6">
        <f t="shared" si="2"/>
        <v>40.824240348106819</v>
      </c>
      <c r="G9" s="6">
        <f t="shared" si="2"/>
        <v>198.45880277780583</v>
      </c>
      <c r="H9" s="6">
        <f t="shared" si="2"/>
        <v>22.851748291979764</v>
      </c>
      <c r="I9" s="6">
        <f t="shared" si="2"/>
        <v>2.9838565649172883</v>
      </c>
      <c r="J9" s="6">
        <f t="shared" si="2"/>
        <v>3.0561413579872181E-2</v>
      </c>
      <c r="K9" s="6">
        <f t="shared" si="2"/>
        <v>12.091871236496042</v>
      </c>
      <c r="L9" s="6">
        <f t="shared" si="2"/>
        <v>9.4603699716237326</v>
      </c>
      <c r="M9" s="6">
        <f t="shared" si="2"/>
        <v>86.015984561010484</v>
      </c>
      <c r="N9" s="6">
        <f t="shared" si="2"/>
        <v>6.3686733312362645E-2</v>
      </c>
      <c r="O9" s="6">
        <f t="shared" si="2"/>
        <v>7.8840440264895645E-2</v>
      </c>
      <c r="P9" s="6">
        <f t="shared" si="2"/>
        <v>5.9690535263138694E-2</v>
      </c>
      <c r="Q9" s="6">
        <f t="shared" si="2"/>
        <v>6.5984846745294423E-2</v>
      </c>
      <c r="R9" s="6">
        <f t="shared" si="2"/>
        <v>5.9607907193593004</v>
      </c>
      <c r="S9" s="6">
        <f t="shared" si="2"/>
        <v>12.575212284490473</v>
      </c>
      <c r="T9" s="6">
        <f t="shared" si="2"/>
        <v>24.591392803174053</v>
      </c>
      <c r="U9" s="6">
        <f t="shared" si="2"/>
        <v>49.219654956125005</v>
      </c>
      <c r="V9" s="6">
        <f t="shared" si="2"/>
        <v>0.22576536492562374</v>
      </c>
      <c r="W9" s="6">
        <f t="shared" si="2"/>
        <v>9.7652444925869566E-2</v>
      </c>
      <c r="X9" s="6">
        <f t="shared" si="2"/>
        <v>0.36710488964327348</v>
      </c>
      <c r="Y9" s="6">
        <f t="shared" si="2"/>
        <v>0.82812076414011015</v>
      </c>
      <c r="Z9" s="6">
        <f t="shared" si="2"/>
        <v>0.36161581823808525</v>
      </c>
      <c r="AA9" s="6">
        <f t="shared" si="2"/>
        <v>5.616048432839589E-2</v>
      </c>
      <c r="AB9" s="6">
        <f t="shared" si="2"/>
        <v>0.20578143745245839</v>
      </c>
      <c r="AC9" s="6">
        <f t="shared" si="2"/>
        <v>1.1070248416363566</v>
      </c>
      <c r="AD9" s="6">
        <f t="shared" si="2"/>
        <v>0.73859325748344096</v>
      </c>
      <c r="AE9" s="6">
        <f t="shared" si="2"/>
        <v>1.043027324666042</v>
      </c>
      <c r="AF9" s="6">
        <f t="shared" si="2"/>
        <v>3.2382711436814475E-2</v>
      </c>
      <c r="AG9" s="6">
        <f t="shared" si="2"/>
        <v>2.1131493084966799E-2</v>
      </c>
      <c r="AH9" s="6">
        <f t="shared" si="2"/>
        <v>0.18275666882497055</v>
      </c>
      <c r="AI9" s="6">
        <f t="shared" si="2"/>
        <v>9.695359714832652E-2</v>
      </c>
    </row>
    <row r="10" spans="1:35" s="2" customFormat="1" x14ac:dyDescent="0.3">
      <c r="A10" s="4" t="s">
        <v>40</v>
      </c>
      <c r="B10" s="1">
        <v>1.4</v>
      </c>
      <c r="C10" s="1">
        <v>37.5</v>
      </c>
      <c r="D10" s="1">
        <v>0.25</v>
      </c>
      <c r="E10" s="1">
        <v>2.4</v>
      </c>
      <c r="F10" s="1">
        <v>237.6</v>
      </c>
      <c r="G10" s="1">
        <v>533.5</v>
      </c>
      <c r="H10" s="1">
        <v>25.6</v>
      </c>
      <c r="I10" s="1">
        <v>7.7</v>
      </c>
      <c r="J10" s="1">
        <v>0.21</v>
      </c>
      <c r="K10" s="1">
        <v>55.25</v>
      </c>
      <c r="L10" s="1">
        <v>18.100000000000001</v>
      </c>
      <c r="M10" s="1">
        <v>172.3</v>
      </c>
      <c r="N10" s="1">
        <v>0.03</v>
      </c>
      <c r="O10" s="1">
        <v>3.7807183000000001E-2</v>
      </c>
      <c r="P10" s="1">
        <v>0.11799999999999999</v>
      </c>
      <c r="Q10" s="1">
        <v>0.34</v>
      </c>
      <c r="R10" s="1">
        <v>22.65</v>
      </c>
      <c r="S10" s="1">
        <v>21.78</v>
      </c>
      <c r="T10" s="1">
        <v>84.5</v>
      </c>
      <c r="U10" s="1">
        <v>115.88</v>
      </c>
      <c r="V10" s="1">
        <v>0.91</v>
      </c>
      <c r="W10" s="1">
        <v>0.3</v>
      </c>
      <c r="X10" s="1">
        <v>0.4</v>
      </c>
      <c r="Y10" s="1">
        <v>2.84</v>
      </c>
      <c r="Z10" s="1">
        <v>1.0900000000000001</v>
      </c>
      <c r="AA10" s="1">
        <v>0.08</v>
      </c>
      <c r="AB10" s="1">
        <v>0.8</v>
      </c>
      <c r="AC10" s="1">
        <v>2</v>
      </c>
      <c r="AD10" s="1">
        <v>2.19</v>
      </c>
      <c r="AE10" s="1">
        <v>4.3499999999999996</v>
      </c>
      <c r="AF10" s="1">
        <v>0.159</v>
      </c>
      <c r="AG10" s="1">
        <v>7.2999999999999995E-2</v>
      </c>
      <c r="AH10" s="1">
        <v>0.7</v>
      </c>
      <c r="AI10" s="1">
        <v>0.3</v>
      </c>
    </row>
    <row r="11" spans="1:35" s="2" customFormat="1" x14ac:dyDescent="0.3">
      <c r="A11" s="4" t="s">
        <v>41</v>
      </c>
      <c r="B11" s="1">
        <v>3.9</v>
      </c>
      <c r="C11" s="1">
        <v>24.3</v>
      </c>
      <c r="D11" s="1">
        <v>0.42</v>
      </c>
      <c r="E11" s="1">
        <v>11</v>
      </c>
      <c r="F11" s="1">
        <v>247</v>
      </c>
      <c r="G11" s="1">
        <v>282.8</v>
      </c>
      <c r="H11" s="1">
        <v>19</v>
      </c>
      <c r="I11" s="1">
        <v>2.8</v>
      </c>
      <c r="J11" s="1">
        <v>0.16</v>
      </c>
      <c r="K11" s="1">
        <v>48.76</v>
      </c>
      <c r="L11" s="1">
        <v>3.3</v>
      </c>
      <c r="M11" s="1">
        <v>186.3</v>
      </c>
      <c r="N11" s="1">
        <v>0.1</v>
      </c>
      <c r="O11" s="1">
        <v>8.719346E-2</v>
      </c>
      <c r="P11" s="1">
        <v>0.21299999999999999</v>
      </c>
      <c r="Q11" s="1">
        <v>0.33</v>
      </c>
      <c r="R11" s="1">
        <v>20.71</v>
      </c>
      <c r="S11" s="1">
        <v>12.37</v>
      </c>
      <c r="T11" s="1">
        <v>39</v>
      </c>
      <c r="U11" s="1">
        <v>62.47</v>
      </c>
      <c r="V11" s="1">
        <v>1.59</v>
      </c>
      <c r="W11" s="1">
        <v>0.55000000000000004</v>
      </c>
      <c r="X11" s="1">
        <v>0.23</v>
      </c>
      <c r="Y11" s="1">
        <v>3.44</v>
      </c>
      <c r="Z11" s="1">
        <v>1.54</v>
      </c>
      <c r="AA11" s="1">
        <v>0.14000000000000001</v>
      </c>
      <c r="AB11" s="1">
        <v>1.56</v>
      </c>
      <c r="AC11" s="1">
        <v>0.27</v>
      </c>
      <c r="AD11" s="1">
        <v>1.85</v>
      </c>
      <c r="AE11" s="1">
        <v>2.62</v>
      </c>
      <c r="AF11" s="1">
        <v>0.28899999999999998</v>
      </c>
      <c r="AG11" s="1">
        <v>2.7E-2</v>
      </c>
      <c r="AH11" s="1">
        <v>1.4</v>
      </c>
      <c r="AI11" s="1">
        <v>0.4</v>
      </c>
    </row>
    <row r="12" spans="1:35" s="2" customFormat="1" x14ac:dyDescent="0.3">
      <c r="A12" s="4" t="s">
        <v>42</v>
      </c>
      <c r="B12" s="1">
        <v>3.9</v>
      </c>
      <c r="C12" s="1">
        <v>30.3</v>
      </c>
      <c r="D12" s="1">
        <v>0.36</v>
      </c>
      <c r="E12" s="1">
        <v>11.1</v>
      </c>
      <c r="F12" s="1">
        <v>157.1</v>
      </c>
      <c r="G12" s="1">
        <v>701.1</v>
      </c>
      <c r="H12" s="1">
        <v>15</v>
      </c>
      <c r="I12" s="1">
        <v>10.199999999999999</v>
      </c>
      <c r="J12" s="1">
        <v>0.5</v>
      </c>
      <c r="K12" s="1">
        <v>57.68</v>
      </c>
      <c r="L12" s="1">
        <v>81</v>
      </c>
      <c r="M12" s="1">
        <v>384.7</v>
      </c>
      <c r="N12" s="1">
        <v>0.11</v>
      </c>
      <c r="O12" s="1">
        <v>0.14187643</v>
      </c>
      <c r="P12" s="1">
        <v>0.33</v>
      </c>
      <c r="Q12" s="1">
        <v>0.49</v>
      </c>
      <c r="R12" s="1">
        <v>42.97</v>
      </c>
      <c r="S12" s="1">
        <v>37.03</v>
      </c>
      <c r="T12" s="1">
        <v>212</v>
      </c>
      <c r="U12" s="1">
        <v>170.61</v>
      </c>
      <c r="V12" s="1">
        <v>1.57</v>
      </c>
      <c r="W12" s="1">
        <v>0.56000000000000005</v>
      </c>
      <c r="X12" s="1">
        <v>0.57999999999999996</v>
      </c>
      <c r="Y12" s="1">
        <v>5.34</v>
      </c>
      <c r="Z12" s="1">
        <v>1.35</v>
      </c>
      <c r="AA12" s="1">
        <v>0.52</v>
      </c>
      <c r="AB12" s="1">
        <v>1.0900000000000001</v>
      </c>
      <c r="AC12" s="1">
        <v>2.71</v>
      </c>
      <c r="AD12" s="1">
        <v>4.67</v>
      </c>
      <c r="AE12" s="1">
        <v>9.61</v>
      </c>
      <c r="AF12" s="1">
        <v>0.34599999999999997</v>
      </c>
      <c r="AG12" s="1">
        <v>3.7999999999999999E-2</v>
      </c>
      <c r="AH12" s="1">
        <v>1.8</v>
      </c>
      <c r="AI12" s="1">
        <v>0.3</v>
      </c>
    </row>
    <row r="13" spans="1:35" s="2" customFormat="1" x14ac:dyDescent="0.3">
      <c r="A13" s="4" t="s">
        <v>43</v>
      </c>
      <c r="B13" s="1">
        <v>2.1</v>
      </c>
      <c r="C13" s="1">
        <v>31.5</v>
      </c>
      <c r="D13" s="1">
        <v>0.35</v>
      </c>
      <c r="E13" s="1">
        <v>7.1</v>
      </c>
      <c r="F13" s="1">
        <v>314.8</v>
      </c>
      <c r="G13" s="1">
        <v>1281.8</v>
      </c>
      <c r="H13" s="1">
        <v>18.600000000000001</v>
      </c>
      <c r="I13" s="1">
        <v>11.8</v>
      </c>
      <c r="J13" s="1">
        <v>0.22</v>
      </c>
      <c r="K13" s="1">
        <v>59.98</v>
      </c>
      <c r="L13" s="1">
        <v>65.3</v>
      </c>
      <c r="M13" s="1">
        <v>418.6</v>
      </c>
      <c r="N13" s="1">
        <v>0.08</v>
      </c>
      <c r="O13" s="1">
        <v>7.8091105999999993E-2</v>
      </c>
      <c r="P13" s="1">
        <v>0.29299999999999998</v>
      </c>
      <c r="Q13" s="1">
        <v>0.6</v>
      </c>
      <c r="R13" s="1">
        <v>36.92</v>
      </c>
      <c r="S13" s="1">
        <v>49.85</v>
      </c>
      <c r="T13" s="1">
        <v>154</v>
      </c>
      <c r="U13" s="1">
        <v>250.69</v>
      </c>
      <c r="V13" s="1">
        <v>1.83</v>
      </c>
      <c r="W13" s="1">
        <v>0.61</v>
      </c>
      <c r="X13" s="1">
        <v>4.1900000000000004</v>
      </c>
      <c r="Y13" s="1">
        <v>5.87</v>
      </c>
      <c r="Z13" s="1">
        <v>1.33</v>
      </c>
      <c r="AA13" s="1">
        <v>0.31</v>
      </c>
      <c r="AB13" s="1">
        <v>1.56</v>
      </c>
      <c r="AC13" s="1">
        <v>7.44</v>
      </c>
      <c r="AD13" s="1">
        <v>3.47</v>
      </c>
      <c r="AE13" s="1">
        <v>8.07</v>
      </c>
      <c r="AF13" s="1">
        <v>0.377</v>
      </c>
      <c r="AG13" s="1">
        <v>5.8000000000000003E-2</v>
      </c>
      <c r="AH13" s="1">
        <v>1.4</v>
      </c>
      <c r="AI13" s="1">
        <v>0.5</v>
      </c>
    </row>
    <row r="14" spans="1:35" s="2" customFormat="1" x14ac:dyDescent="0.3">
      <c r="A14" s="4" t="s">
        <v>44</v>
      </c>
      <c r="B14" s="1">
        <v>16.8</v>
      </c>
      <c r="C14" s="1">
        <v>85.2</v>
      </c>
      <c r="D14" s="1">
        <v>0.9</v>
      </c>
      <c r="E14" s="1">
        <v>70.3</v>
      </c>
      <c r="F14" s="1">
        <v>411.5</v>
      </c>
      <c r="G14" s="1">
        <v>3149.9</v>
      </c>
      <c r="H14" s="1">
        <v>62.2</v>
      </c>
      <c r="I14" s="1">
        <v>24.2</v>
      </c>
      <c r="J14" s="1">
        <v>0.54</v>
      </c>
      <c r="K14" s="1">
        <v>132.66999999999999</v>
      </c>
      <c r="L14" s="1">
        <v>92.2</v>
      </c>
      <c r="M14" s="1">
        <v>558.29999999999995</v>
      </c>
      <c r="N14" s="1">
        <v>0.04</v>
      </c>
      <c r="O14" s="1">
        <v>0.108333333</v>
      </c>
      <c r="P14" s="1">
        <v>0.93</v>
      </c>
      <c r="Q14" s="1">
        <v>1.39</v>
      </c>
      <c r="R14" s="1">
        <v>98</v>
      </c>
      <c r="S14" s="1">
        <v>170.42</v>
      </c>
      <c r="T14" s="1">
        <v>365</v>
      </c>
      <c r="U14" s="1">
        <v>315.95999999999998</v>
      </c>
      <c r="V14" s="1">
        <v>3.03</v>
      </c>
      <c r="W14" s="1">
        <v>1.29</v>
      </c>
      <c r="X14" s="1">
        <v>5.31</v>
      </c>
      <c r="Y14" s="1">
        <v>9.86</v>
      </c>
      <c r="Z14" s="1">
        <v>2.63</v>
      </c>
      <c r="AA14" s="1">
        <v>0.87</v>
      </c>
      <c r="AB14" s="1">
        <v>2.17</v>
      </c>
      <c r="AC14" s="1">
        <v>28</v>
      </c>
      <c r="AD14" s="1">
        <v>7.67</v>
      </c>
      <c r="AE14" s="1">
        <v>12.42</v>
      </c>
      <c r="AF14" s="1">
        <v>0.69199999999999995</v>
      </c>
      <c r="AG14" s="1">
        <v>8.4000000000000005E-2</v>
      </c>
      <c r="AH14" s="1">
        <v>3.4</v>
      </c>
      <c r="AI14" s="1">
        <v>0.8</v>
      </c>
    </row>
    <row r="15" spans="1:35" s="2" customFormat="1" x14ac:dyDescent="0.3">
      <c r="A15" s="5" t="s">
        <v>186</v>
      </c>
      <c r="B15" s="6">
        <f>AVERAGE(B10:B14)</f>
        <v>5.62</v>
      </c>
      <c r="C15" s="6">
        <f t="shared" ref="C15" si="3">AVERAGE(C10:C14)</f>
        <v>41.760000000000005</v>
      </c>
      <c r="D15" s="6">
        <f t="shared" ref="D15" si="4">AVERAGE(D10:D14)</f>
        <v>0.45599999999999996</v>
      </c>
      <c r="E15" s="6">
        <f t="shared" ref="E15" si="5">AVERAGE(E10:E14)</f>
        <v>20.380000000000003</v>
      </c>
      <c r="F15" s="6">
        <f t="shared" ref="F15" si="6">AVERAGE(F10:F14)</f>
        <v>273.60000000000002</v>
      </c>
      <c r="G15" s="6">
        <f t="shared" ref="G15" si="7">AVERAGE(G10:G14)</f>
        <v>1189.8200000000002</v>
      </c>
      <c r="H15" s="6">
        <f t="shared" ref="H15" si="8">AVERAGE(H10:H14)</f>
        <v>28.080000000000002</v>
      </c>
      <c r="I15" s="6">
        <f t="shared" ref="I15" si="9">AVERAGE(I10:I14)</f>
        <v>11.34</v>
      </c>
      <c r="J15" s="6">
        <f t="shared" ref="J15" si="10">AVERAGE(J10:J14)</f>
        <v>0.32600000000000001</v>
      </c>
      <c r="K15" s="6">
        <f t="shared" ref="K15" si="11">AVERAGE(K10:K14)</f>
        <v>70.867999999999995</v>
      </c>
      <c r="L15" s="6">
        <f t="shared" ref="L15" si="12">AVERAGE(L10:L14)</f>
        <v>51.98</v>
      </c>
      <c r="M15" s="6">
        <f t="shared" ref="M15" si="13">AVERAGE(M10:M14)</f>
        <v>344.04</v>
      </c>
      <c r="N15" s="6">
        <f t="shared" ref="N15" si="14">AVERAGE(N10:N14)</f>
        <v>7.1999999999999995E-2</v>
      </c>
      <c r="O15" s="6">
        <f t="shared" ref="O15" si="15">AVERAGE(O10:O14)</f>
        <v>9.0660302400000004E-2</v>
      </c>
      <c r="P15" s="6">
        <f t="shared" ref="P15" si="16">AVERAGE(P10:P14)</f>
        <v>0.37679999999999997</v>
      </c>
      <c r="Q15" s="6">
        <f t="shared" ref="Q15" si="17">AVERAGE(Q10:Q14)</f>
        <v>0.63000000000000012</v>
      </c>
      <c r="R15" s="6">
        <f t="shared" ref="R15" si="18">AVERAGE(R10:R14)</f>
        <v>44.25</v>
      </c>
      <c r="S15" s="6">
        <f t="shared" ref="S15" si="19">AVERAGE(S10:S14)</f>
        <v>58.29</v>
      </c>
      <c r="T15" s="6">
        <f t="shared" ref="T15" si="20">AVERAGE(T10:T14)</f>
        <v>170.9</v>
      </c>
      <c r="U15" s="6">
        <f t="shared" ref="U15" si="21">AVERAGE(U10:U14)</f>
        <v>183.12200000000001</v>
      </c>
      <c r="V15" s="6">
        <f t="shared" ref="V15" si="22">AVERAGE(V10:V14)</f>
        <v>1.786</v>
      </c>
      <c r="W15" s="6">
        <f t="shared" ref="W15" si="23">AVERAGE(W10:W14)</f>
        <v>0.66200000000000003</v>
      </c>
      <c r="X15" s="6">
        <f t="shared" ref="X15" si="24">AVERAGE(X10:X14)</f>
        <v>2.1420000000000003</v>
      </c>
      <c r="Y15" s="6">
        <f t="shared" ref="Y15" si="25">AVERAGE(Y10:Y14)</f>
        <v>5.47</v>
      </c>
      <c r="Z15" s="6">
        <f t="shared" ref="Z15" si="26">AVERAGE(Z10:Z14)</f>
        <v>1.5880000000000001</v>
      </c>
      <c r="AA15" s="6">
        <f t="shared" ref="AA15" si="27">AVERAGE(AA10:AA14)</f>
        <v>0.38400000000000001</v>
      </c>
      <c r="AB15" s="6">
        <f t="shared" ref="AB15" si="28">AVERAGE(AB10:AB14)</f>
        <v>1.4359999999999999</v>
      </c>
      <c r="AC15" s="6">
        <f t="shared" ref="AC15" si="29">AVERAGE(AC10:AC14)</f>
        <v>8.0839999999999996</v>
      </c>
      <c r="AD15" s="6">
        <f t="shared" ref="AD15" si="30">AVERAGE(AD10:AD14)</f>
        <v>3.97</v>
      </c>
      <c r="AE15" s="6">
        <f t="shared" ref="AE15" si="31">AVERAGE(AE10:AE14)</f>
        <v>7.4139999999999997</v>
      </c>
      <c r="AF15" s="6">
        <f t="shared" ref="AF15" si="32">AVERAGE(AF10:AF14)</f>
        <v>0.37259999999999993</v>
      </c>
      <c r="AG15" s="6">
        <f t="shared" ref="AG15" si="33">AVERAGE(AG10:AG14)</f>
        <v>5.5999999999999994E-2</v>
      </c>
      <c r="AH15" s="6">
        <f t="shared" ref="AH15" si="34">AVERAGE(AH10:AH14)</f>
        <v>1.7399999999999998</v>
      </c>
      <c r="AI15" s="6">
        <f t="shared" ref="AI15" si="35">AVERAGE(AI10:AI14)</f>
        <v>0.45999999999999996</v>
      </c>
    </row>
    <row r="16" spans="1:35" s="2" customFormat="1" x14ac:dyDescent="0.3">
      <c r="A16" s="5" t="s">
        <v>206</v>
      </c>
      <c r="B16" s="6">
        <f t="shared" ref="B16:AI16" si="36">_xlfn.STDEV.S(B10:B14)</f>
        <v>6.3464163115887686</v>
      </c>
      <c r="C16" s="6">
        <f t="shared" si="36"/>
        <v>24.731720522438383</v>
      </c>
      <c r="D16" s="6">
        <f t="shared" si="36"/>
        <v>0.25559733957926872</v>
      </c>
      <c r="E16" s="6">
        <f t="shared" si="36"/>
        <v>28.132490113745703</v>
      </c>
      <c r="F16" s="6">
        <f t="shared" si="36"/>
        <v>95.249225718637703</v>
      </c>
      <c r="G16" s="6">
        <f t="shared" si="36"/>
        <v>1155.7099969282951</v>
      </c>
      <c r="H16" s="6">
        <f t="shared" si="36"/>
        <v>19.453328763993067</v>
      </c>
      <c r="I16" s="6">
        <f t="shared" si="36"/>
        <v>7.9541184300964476</v>
      </c>
      <c r="J16" s="6">
        <f t="shared" si="36"/>
        <v>0.17910890541790481</v>
      </c>
      <c r="K16" s="6">
        <f t="shared" si="36"/>
        <v>34.801740904730622</v>
      </c>
      <c r="L16" s="6">
        <f t="shared" si="36"/>
        <v>39.226355935773597</v>
      </c>
      <c r="M16" s="6">
        <f t="shared" si="36"/>
        <v>163.93315100979416</v>
      </c>
      <c r="N16" s="6">
        <f t="shared" si="36"/>
        <v>3.5637059362410926E-2</v>
      </c>
      <c r="O16" s="6">
        <f t="shared" si="36"/>
        <v>3.840209519546716E-2</v>
      </c>
      <c r="P16" s="6">
        <f t="shared" si="36"/>
        <v>0.31978539678978468</v>
      </c>
      <c r="Q16" s="6">
        <f t="shared" si="36"/>
        <v>0.439374555476304</v>
      </c>
      <c r="R16" s="6">
        <f t="shared" si="36"/>
        <v>31.484604968142765</v>
      </c>
      <c r="S16" s="6">
        <f t="shared" si="36"/>
        <v>64.300047822688271</v>
      </c>
      <c r="T16" s="6">
        <f t="shared" si="36"/>
        <v>126.99625978744415</v>
      </c>
      <c r="U16" s="6">
        <f t="shared" si="36"/>
        <v>101.79183498689859</v>
      </c>
      <c r="V16" s="6">
        <f t="shared" si="36"/>
        <v>0.77490644596622149</v>
      </c>
      <c r="W16" s="6">
        <f t="shared" si="36"/>
        <v>0.37117381373151842</v>
      </c>
      <c r="X16" s="6">
        <f t="shared" si="36"/>
        <v>2.4166443677132134</v>
      </c>
      <c r="Y16" s="6">
        <f t="shared" si="36"/>
        <v>2.7607426537075135</v>
      </c>
      <c r="Z16" s="6">
        <f t="shared" si="36"/>
        <v>0.60400331124920159</v>
      </c>
      <c r="AA16" s="6">
        <f t="shared" si="36"/>
        <v>0.32098286558631134</v>
      </c>
      <c r="AB16" s="6">
        <f t="shared" si="36"/>
        <v>0.52290534516296527</v>
      </c>
      <c r="AC16" s="6">
        <f t="shared" si="36"/>
        <v>11.445690455363538</v>
      </c>
      <c r="AD16" s="6">
        <f t="shared" si="36"/>
        <v>2.3501489314509407</v>
      </c>
      <c r="AE16" s="6">
        <f t="shared" si="36"/>
        <v>3.9586399179516181</v>
      </c>
      <c r="AF16" s="6">
        <f t="shared" si="36"/>
        <v>0.19707688854860689</v>
      </c>
      <c r="AG16" s="6">
        <f t="shared" si="36"/>
        <v>2.3674881203503452E-2</v>
      </c>
      <c r="AH16" s="6">
        <f t="shared" si="36"/>
        <v>1.0089598604503551</v>
      </c>
      <c r="AI16" s="6">
        <f t="shared" si="36"/>
        <v>0.20736441353327731</v>
      </c>
    </row>
    <row r="17" spans="1:35" s="2" customFormat="1" x14ac:dyDescent="0.3">
      <c r="A17" s="5" t="s">
        <v>226</v>
      </c>
      <c r="B17" s="6">
        <f>B16/SQRT(5)</f>
        <v>2.8382036572451943</v>
      </c>
      <c r="C17" s="6">
        <f t="shared" ref="C17" si="37">C16/SQRT(5)</f>
        <v>11.060361657739767</v>
      </c>
      <c r="D17" s="6">
        <f t="shared" ref="D17" si="38">D16/SQRT(5)</f>
        <v>0.11430660523346847</v>
      </c>
      <c r="E17" s="6">
        <f t="shared" ref="E17" si="39">E16/SQRT(5)</f>
        <v>12.581232054135237</v>
      </c>
      <c r="F17" s="6">
        <f t="shared" ref="F17" si="40">F16/SQRT(5)</f>
        <v>42.596748702219031</v>
      </c>
      <c r="G17" s="6">
        <f t="shared" ref="G17" si="41">G16/SQRT(5)</f>
        <v>516.84922308154819</v>
      </c>
      <c r="H17" s="6">
        <f t="shared" ref="H17" si="42">H16/SQRT(5)</f>
        <v>8.6997931009880922</v>
      </c>
      <c r="I17" s="6">
        <f t="shared" ref="I17" si="43">I16/SQRT(5)</f>
        <v>3.5571899021559128</v>
      </c>
      <c r="J17" s="6">
        <f t="shared" ref="J17" si="44">J16/SQRT(5)</f>
        <v>8.00999375780031E-2</v>
      </c>
      <c r="K17" s="6">
        <f t="shared" ref="K17" si="45">K16/SQRT(5)</f>
        <v>15.563811679662539</v>
      </c>
      <c r="L17" s="6">
        <f t="shared" ref="L17" si="46">L16/SQRT(5)</f>
        <v>17.542559676398426</v>
      </c>
      <c r="M17" s="6">
        <f t="shared" ref="M17" si="47">M16/SQRT(5)</f>
        <v>73.313133884727606</v>
      </c>
      <c r="N17" s="6">
        <f t="shared" ref="N17" si="48">N16/SQRT(5)</f>
        <v>1.593737745050923E-2</v>
      </c>
      <c r="O17" s="6">
        <f t="shared" ref="O17" si="49">O16/SQRT(5)</f>
        <v>1.7173939067096529E-2</v>
      </c>
      <c r="P17" s="6">
        <f t="shared" ref="P17" si="50">P16/SQRT(5)</f>
        <v>0.14301237708674031</v>
      </c>
      <c r="Q17" s="6">
        <f t="shared" ref="Q17" si="51">Q16/SQRT(5)</f>
        <v>0.19649427472575365</v>
      </c>
      <c r="R17" s="6">
        <f t="shared" ref="R17" si="52">R16/SQRT(5)</f>
        <v>14.080343390698964</v>
      </c>
      <c r="S17" s="6">
        <f t="shared" ref="S17" si="53">S16/SQRT(5)</f>
        <v>28.755855577603661</v>
      </c>
      <c r="T17" s="6">
        <f t="shared" ref="T17" si="54">T16/SQRT(5)</f>
        <v>56.794453954589621</v>
      </c>
      <c r="U17" s="6">
        <f t="shared" ref="U17" si="55">U16/SQRT(5)</f>
        <v>45.522692517029334</v>
      </c>
      <c r="V17" s="6">
        <f t="shared" ref="V17" si="56">V16/SQRT(5)</f>
        <v>0.34654869787664777</v>
      </c>
      <c r="W17" s="6">
        <f t="shared" ref="W17" si="57">W16/SQRT(5)</f>
        <v>0.165993975794304</v>
      </c>
      <c r="X17" s="6">
        <f t="shared" ref="X17" si="58">X16/SQRT(5)</f>
        <v>1.0807562167297486</v>
      </c>
      <c r="Y17" s="6">
        <f t="shared" ref="Y17" si="59">Y16/SQRT(5)</f>
        <v>1.2346416484146323</v>
      </c>
      <c r="Z17" s="6">
        <f t="shared" ref="Z17" si="60">Z16/SQRT(5)</f>
        <v>0.27011849251763564</v>
      </c>
      <c r="AA17" s="6">
        <f t="shared" ref="AA17" si="61">AA16/SQRT(5)</f>
        <v>0.14354790141273399</v>
      </c>
      <c r="AB17" s="6">
        <f t="shared" ref="AB17" si="62">AB16/SQRT(5)</f>
        <v>0.23385037951647622</v>
      </c>
      <c r="AC17" s="6">
        <f t="shared" ref="AC17" si="63">AC16/SQRT(5)</f>
        <v>5.1186683815226788</v>
      </c>
      <c r="AD17" s="6">
        <f t="shared" ref="AD17" si="64">AD16/SQRT(5)</f>
        <v>1.0510185535945593</v>
      </c>
      <c r="AE17" s="6">
        <f t="shared" ref="AE17" si="65">AE16/SQRT(5)</f>
        <v>1.7703575909968015</v>
      </c>
      <c r="AF17" s="6">
        <f t="shared" ref="AF17" si="66">AF16/SQRT(5)</f>
        <v>8.8135463917766971E-2</v>
      </c>
      <c r="AG17" s="6">
        <f t="shared" ref="AG17" si="67">AG16/SQRT(5)</f>
        <v>1.0587728746053149E-2</v>
      </c>
      <c r="AH17" s="6">
        <f t="shared" ref="AH17" si="68">AH16/SQRT(5)</f>
        <v>0.45122056690713913</v>
      </c>
      <c r="AI17" s="6">
        <f t="shared" ref="AI17" si="69">AI16/SQRT(5)</f>
        <v>9.2736184954957071E-2</v>
      </c>
    </row>
    <row r="18" spans="1:35" x14ac:dyDescent="0.3">
      <c r="A18" s="4" t="s">
        <v>45</v>
      </c>
      <c r="B18" s="1">
        <v>7.1</v>
      </c>
      <c r="C18" s="1">
        <v>55.6</v>
      </c>
      <c r="D18" s="1">
        <v>0.46</v>
      </c>
      <c r="E18" s="1">
        <v>19.7</v>
      </c>
      <c r="F18" s="1">
        <v>720.5</v>
      </c>
      <c r="G18" s="1">
        <v>1183.0999999999999</v>
      </c>
      <c r="H18" s="1">
        <v>36.4</v>
      </c>
      <c r="I18" s="1">
        <v>9.6</v>
      </c>
      <c r="J18" s="1">
        <v>0.04</v>
      </c>
      <c r="K18" s="1">
        <v>78.819999999999993</v>
      </c>
      <c r="L18" s="1">
        <v>119.9</v>
      </c>
      <c r="M18" s="1">
        <v>636</v>
      </c>
      <c r="N18" s="1">
        <v>0.28999999999999998</v>
      </c>
      <c r="O18" s="1">
        <v>0.33088235300000002</v>
      </c>
      <c r="P18" s="1">
        <v>0.53400000000000003</v>
      </c>
      <c r="Q18" s="1">
        <v>0.87</v>
      </c>
      <c r="R18" s="1">
        <v>56.1</v>
      </c>
      <c r="S18" s="1">
        <v>94.56</v>
      </c>
      <c r="T18" s="1">
        <v>281.8</v>
      </c>
      <c r="U18" s="1">
        <v>224.1</v>
      </c>
      <c r="V18" s="1">
        <v>0.92</v>
      </c>
      <c r="W18" s="1">
        <v>0.38</v>
      </c>
      <c r="X18" s="1">
        <v>0.24</v>
      </c>
      <c r="Y18" s="1">
        <v>2.31</v>
      </c>
      <c r="Z18" s="1">
        <v>2.2000000000000002</v>
      </c>
      <c r="AA18" s="1">
        <v>0.21</v>
      </c>
      <c r="AB18" s="1">
        <v>1.1599999999999999</v>
      </c>
      <c r="AC18" s="1">
        <v>3.07</v>
      </c>
      <c r="AD18" s="1">
        <v>5.96</v>
      </c>
      <c r="AE18" s="1">
        <v>13.38</v>
      </c>
      <c r="AF18" s="1">
        <v>0.52600000000000002</v>
      </c>
      <c r="AG18" s="1">
        <v>4.9000000000000002E-2</v>
      </c>
      <c r="AH18" s="1">
        <v>1</v>
      </c>
      <c r="AI18" s="1">
        <v>0.3</v>
      </c>
    </row>
    <row r="19" spans="1:35" x14ac:dyDescent="0.3">
      <c r="A19" s="4" t="s">
        <v>46</v>
      </c>
      <c r="B19" s="1">
        <v>0.8</v>
      </c>
      <c r="C19" s="1">
        <v>39.4</v>
      </c>
      <c r="D19" s="1">
        <v>0.21</v>
      </c>
      <c r="E19" s="1">
        <v>1.5</v>
      </c>
      <c r="F19" s="1">
        <v>545.20000000000005</v>
      </c>
      <c r="G19" s="1">
        <v>536.29999999999995</v>
      </c>
      <c r="H19" s="1">
        <v>32.4</v>
      </c>
      <c r="I19" s="1">
        <v>5.6</v>
      </c>
      <c r="J19" s="1">
        <v>0.05</v>
      </c>
      <c r="K19" s="1">
        <v>56.55</v>
      </c>
      <c r="L19" s="1">
        <v>58.8</v>
      </c>
      <c r="M19" s="1">
        <v>336.3</v>
      </c>
      <c r="N19" s="1">
        <v>0.08</v>
      </c>
      <c r="O19" s="1">
        <v>8.7837838000000001E-2</v>
      </c>
      <c r="P19" s="1">
        <v>0.14099999999999999</v>
      </c>
      <c r="Q19" s="1">
        <v>0.4</v>
      </c>
      <c r="R19" s="1">
        <v>24.97</v>
      </c>
      <c r="S19" s="1">
        <v>32.299999999999997</v>
      </c>
      <c r="T19" s="1">
        <v>128.19999999999999</v>
      </c>
      <c r="U19" s="1">
        <v>71.37</v>
      </c>
      <c r="V19" s="1">
        <v>0.45</v>
      </c>
      <c r="W19" s="1">
        <v>0.13</v>
      </c>
      <c r="X19" s="1">
        <v>0.16</v>
      </c>
      <c r="Y19" s="1">
        <v>1.44</v>
      </c>
      <c r="Z19" s="1">
        <v>0.77</v>
      </c>
      <c r="AA19" s="1">
        <v>0.09</v>
      </c>
      <c r="AB19" s="1">
        <v>0.55000000000000004</v>
      </c>
      <c r="AC19" s="1">
        <v>1.62</v>
      </c>
      <c r="AD19" s="1">
        <v>3.41</v>
      </c>
      <c r="AE19" s="1">
        <v>5.41</v>
      </c>
      <c r="AF19" s="1">
        <v>0.221</v>
      </c>
      <c r="AG19" s="1">
        <v>0.04</v>
      </c>
      <c r="AH19" s="1">
        <v>0.1</v>
      </c>
      <c r="AI19" s="1">
        <v>0.1</v>
      </c>
    </row>
    <row r="20" spans="1:35" x14ac:dyDescent="0.3">
      <c r="A20" s="4" t="s">
        <v>47</v>
      </c>
      <c r="B20" s="1">
        <v>1</v>
      </c>
      <c r="C20" s="1">
        <v>58.4</v>
      </c>
      <c r="D20" s="1">
        <v>0.28000000000000003</v>
      </c>
      <c r="E20" s="1">
        <v>1.4</v>
      </c>
      <c r="F20" s="1">
        <v>648.6</v>
      </c>
      <c r="G20" s="1">
        <v>903</v>
      </c>
      <c r="H20" s="1">
        <v>47.4</v>
      </c>
      <c r="I20" s="1">
        <v>8.9</v>
      </c>
      <c r="J20" s="1">
        <v>0.05</v>
      </c>
      <c r="K20" s="1">
        <v>63.22</v>
      </c>
      <c r="L20" s="1">
        <v>53.3</v>
      </c>
      <c r="M20" s="1">
        <v>611.70000000000005</v>
      </c>
      <c r="N20" s="1">
        <v>0.24</v>
      </c>
      <c r="O20" s="1">
        <v>0.25659050999999999</v>
      </c>
      <c r="P20" s="1">
        <v>0.189</v>
      </c>
      <c r="Q20" s="1">
        <v>0.56999999999999995</v>
      </c>
      <c r="R20" s="1">
        <v>28.51</v>
      </c>
      <c r="S20" s="1">
        <v>54.97</v>
      </c>
      <c r="T20" s="1">
        <v>135.4</v>
      </c>
      <c r="U20" s="1">
        <v>110.82</v>
      </c>
      <c r="V20" s="1">
        <v>0.6</v>
      </c>
      <c r="W20" s="1">
        <v>0.2</v>
      </c>
      <c r="X20" s="1">
        <v>0.22</v>
      </c>
      <c r="Y20" s="1">
        <v>1.67</v>
      </c>
      <c r="Z20" s="1">
        <v>0.82</v>
      </c>
      <c r="AA20" s="1">
        <v>0.1</v>
      </c>
      <c r="AB20" s="1">
        <v>0.6</v>
      </c>
      <c r="AC20" s="1">
        <v>2.09</v>
      </c>
      <c r="AD20" s="1">
        <v>3.55</v>
      </c>
      <c r="AE20" s="1">
        <v>9.91</v>
      </c>
      <c r="AF20" s="1">
        <v>0.56599999999999995</v>
      </c>
      <c r="AG20" s="1">
        <v>0.19900000000000001</v>
      </c>
      <c r="AH20" s="1">
        <v>0.7</v>
      </c>
      <c r="AI20" s="1">
        <v>0.1</v>
      </c>
    </row>
    <row r="21" spans="1:35" x14ac:dyDescent="0.3">
      <c r="A21" s="4" t="s">
        <v>48</v>
      </c>
      <c r="B21" s="1">
        <v>2.1</v>
      </c>
      <c r="C21" s="1">
        <v>36.4</v>
      </c>
      <c r="D21" s="1">
        <v>0.32</v>
      </c>
      <c r="E21" s="1">
        <v>9.3000000000000007</v>
      </c>
      <c r="F21" s="1">
        <v>342.9</v>
      </c>
      <c r="G21" s="1">
        <v>668.4</v>
      </c>
      <c r="H21" s="1">
        <v>34.6</v>
      </c>
      <c r="I21" s="1">
        <v>5.0999999999999996</v>
      </c>
      <c r="J21" s="1">
        <v>7.0000000000000007E-2</v>
      </c>
      <c r="K21" s="1">
        <v>47.51</v>
      </c>
      <c r="L21" s="1">
        <v>56.8</v>
      </c>
      <c r="M21" s="1">
        <v>494.5</v>
      </c>
      <c r="N21" s="1">
        <v>0.1</v>
      </c>
      <c r="O21" s="1">
        <v>9.3283582000000004E-2</v>
      </c>
      <c r="P21" s="1">
        <v>0.23100000000000001</v>
      </c>
      <c r="Q21" s="1">
        <v>0.75</v>
      </c>
      <c r="R21" s="1">
        <v>30.19</v>
      </c>
      <c r="S21" s="1">
        <v>28.96</v>
      </c>
      <c r="T21" s="1">
        <v>207.1</v>
      </c>
      <c r="U21" s="1">
        <v>68.62</v>
      </c>
      <c r="V21" s="1">
        <v>0.53</v>
      </c>
      <c r="W21" s="1">
        <v>0.13</v>
      </c>
      <c r="X21" s="1">
        <v>0.13</v>
      </c>
      <c r="Y21" s="1">
        <v>1.9</v>
      </c>
      <c r="Z21" s="1">
        <v>0.74</v>
      </c>
      <c r="AA21" s="1">
        <v>0.11</v>
      </c>
      <c r="AB21" s="1">
        <v>0.48</v>
      </c>
      <c r="AC21" s="1">
        <v>1.76</v>
      </c>
      <c r="AD21" s="1">
        <v>3.02</v>
      </c>
      <c r="AE21" s="1">
        <v>8.4700000000000006</v>
      </c>
      <c r="AF21" s="1">
        <v>0.26900000000000002</v>
      </c>
      <c r="AG21" s="1">
        <v>0.218</v>
      </c>
      <c r="AH21" s="1">
        <v>0.6</v>
      </c>
      <c r="AI21" s="1">
        <v>0.1</v>
      </c>
    </row>
    <row r="22" spans="1:35" x14ac:dyDescent="0.3">
      <c r="A22" s="4" t="s">
        <v>49</v>
      </c>
      <c r="B22" s="1">
        <v>3.7</v>
      </c>
      <c r="C22" s="1">
        <v>34.700000000000003</v>
      </c>
      <c r="D22" s="1">
        <v>0.25</v>
      </c>
      <c r="E22" s="1">
        <v>23.5</v>
      </c>
      <c r="F22" s="1">
        <v>418.3</v>
      </c>
      <c r="G22" s="1">
        <v>943.6</v>
      </c>
      <c r="H22" s="1">
        <v>28.4</v>
      </c>
      <c r="I22" s="1">
        <v>6.5</v>
      </c>
      <c r="J22" s="1">
        <v>0.04</v>
      </c>
      <c r="K22" s="1">
        <v>36.08</v>
      </c>
      <c r="L22" s="1">
        <v>23.9</v>
      </c>
      <c r="M22" s="1">
        <v>524.9</v>
      </c>
      <c r="N22" s="1">
        <v>0.33</v>
      </c>
      <c r="O22" s="1">
        <v>0.39130434800000002</v>
      </c>
      <c r="P22" s="1">
        <v>0.111</v>
      </c>
      <c r="Q22" s="1">
        <v>0.5</v>
      </c>
      <c r="R22" s="1">
        <v>24.42</v>
      </c>
      <c r="S22" s="1">
        <v>79.819999999999993</v>
      </c>
      <c r="T22" s="1">
        <v>57.3</v>
      </c>
      <c r="U22" s="1">
        <v>181.24</v>
      </c>
      <c r="V22" s="1">
        <v>0.49</v>
      </c>
      <c r="W22" s="1">
        <v>0.19</v>
      </c>
      <c r="X22" s="1">
        <v>0.2</v>
      </c>
      <c r="Y22" s="1">
        <v>0.92</v>
      </c>
      <c r="Z22" s="1">
        <v>0.8</v>
      </c>
      <c r="AA22" s="1">
        <v>0.15</v>
      </c>
      <c r="AB22" s="1">
        <v>0.61</v>
      </c>
      <c r="AC22" s="1">
        <v>2.0699999999999998</v>
      </c>
      <c r="AD22" s="1">
        <v>2.4300000000000002</v>
      </c>
      <c r="AE22" s="1">
        <v>9.93</v>
      </c>
      <c r="AF22" s="1">
        <v>0.22800000000000001</v>
      </c>
      <c r="AG22" s="1">
        <v>7.0000000000000001E-3</v>
      </c>
      <c r="AH22" s="1">
        <v>0.4</v>
      </c>
      <c r="AI22" s="1">
        <v>0.2</v>
      </c>
    </row>
    <row r="23" spans="1:35" s="2" customFormat="1" x14ac:dyDescent="0.3">
      <c r="A23" s="5" t="s">
        <v>187</v>
      </c>
      <c r="B23" s="6">
        <f>AVERAGE(B18:B22)</f>
        <v>2.94</v>
      </c>
      <c r="C23" s="6">
        <f t="shared" ref="C23" si="70">AVERAGE(C18:C22)</f>
        <v>44.9</v>
      </c>
      <c r="D23" s="6">
        <f t="shared" ref="D23" si="71">AVERAGE(D18:D22)</f>
        <v>0.30399999999999999</v>
      </c>
      <c r="E23" s="6">
        <f t="shared" ref="E23" si="72">AVERAGE(E18:E22)</f>
        <v>11.08</v>
      </c>
      <c r="F23" s="6">
        <f t="shared" ref="F23" si="73">AVERAGE(F18:F22)</f>
        <v>535.10000000000014</v>
      </c>
      <c r="G23" s="6">
        <f t="shared" ref="G23" si="74">AVERAGE(G18:G22)</f>
        <v>846.87999999999988</v>
      </c>
      <c r="H23" s="6">
        <f t="shared" ref="H23" si="75">AVERAGE(H18:H22)</f>
        <v>35.839999999999996</v>
      </c>
      <c r="I23" s="6">
        <f t="shared" ref="I23" si="76">AVERAGE(I18:I22)</f>
        <v>7.1400000000000006</v>
      </c>
      <c r="J23" s="6">
        <f t="shared" ref="J23" si="77">AVERAGE(J18:J22)</f>
        <v>0.05</v>
      </c>
      <c r="K23" s="6">
        <f t="shared" ref="K23" si="78">AVERAGE(K18:K22)</f>
        <v>56.436</v>
      </c>
      <c r="L23" s="6">
        <f t="shared" ref="L23" si="79">AVERAGE(L18:L22)</f>
        <v>62.54</v>
      </c>
      <c r="M23" s="6">
        <f t="shared" ref="M23" si="80">AVERAGE(M18:M22)</f>
        <v>520.68000000000006</v>
      </c>
      <c r="N23" s="6">
        <f t="shared" ref="N23" si="81">AVERAGE(N18:N22)</f>
        <v>0.20800000000000002</v>
      </c>
      <c r="O23" s="6">
        <f t="shared" ref="O23" si="82">AVERAGE(O18:O22)</f>
        <v>0.23197972619999999</v>
      </c>
      <c r="P23" s="6">
        <f t="shared" ref="P23" si="83">AVERAGE(P18:P22)</f>
        <v>0.24120000000000003</v>
      </c>
      <c r="Q23" s="6">
        <f t="shared" ref="Q23" si="84">AVERAGE(Q18:Q22)</f>
        <v>0.61799999999999999</v>
      </c>
      <c r="R23" s="6">
        <f t="shared" ref="R23" si="85">AVERAGE(R18:R22)</f>
        <v>32.838000000000001</v>
      </c>
      <c r="S23" s="6">
        <f t="shared" ref="S23" si="86">AVERAGE(S18:S22)</f>
        <v>58.122</v>
      </c>
      <c r="T23" s="6">
        <f t="shared" ref="T23" si="87">AVERAGE(T18:T22)</f>
        <v>161.95999999999998</v>
      </c>
      <c r="U23" s="6">
        <f t="shared" ref="U23" si="88">AVERAGE(U18:U22)</f>
        <v>131.23000000000002</v>
      </c>
      <c r="V23" s="6">
        <f t="shared" ref="V23" si="89">AVERAGE(V18:V22)</f>
        <v>0.59800000000000009</v>
      </c>
      <c r="W23" s="6">
        <f t="shared" ref="W23" si="90">AVERAGE(W18:W22)</f>
        <v>0.20600000000000002</v>
      </c>
      <c r="X23" s="6">
        <f t="shared" ref="X23" si="91">AVERAGE(X18:X22)</f>
        <v>0.19</v>
      </c>
      <c r="Y23" s="6">
        <f t="shared" ref="Y23" si="92">AVERAGE(Y18:Y22)</f>
        <v>1.6480000000000001</v>
      </c>
      <c r="Z23" s="6">
        <f t="shared" ref="Z23" si="93">AVERAGE(Z18:Z22)</f>
        <v>1.0660000000000001</v>
      </c>
      <c r="AA23" s="6">
        <f t="shared" ref="AA23" si="94">AVERAGE(AA18:AA22)</f>
        <v>0.13200000000000001</v>
      </c>
      <c r="AB23" s="6">
        <f t="shared" ref="AB23" si="95">AVERAGE(AB18:AB22)</f>
        <v>0.67999999999999994</v>
      </c>
      <c r="AC23" s="6">
        <f t="shared" ref="AC23" si="96">AVERAGE(AC18:AC22)</f>
        <v>2.1219999999999999</v>
      </c>
      <c r="AD23" s="6">
        <f t="shared" ref="AD23" si="97">AVERAGE(AD18:AD22)</f>
        <v>3.6740000000000004</v>
      </c>
      <c r="AE23" s="6">
        <f t="shared" ref="AE23" si="98">AVERAGE(AE18:AE22)</f>
        <v>9.42</v>
      </c>
      <c r="AF23" s="6">
        <f t="shared" ref="AF23" si="99">AVERAGE(AF18:AF22)</f>
        <v>0.36199999999999999</v>
      </c>
      <c r="AG23" s="6">
        <f t="shared" ref="AG23" si="100">AVERAGE(AG18:AG22)</f>
        <v>0.1026</v>
      </c>
      <c r="AH23" s="6">
        <f t="shared" ref="AH23" si="101">AVERAGE(AH18:AH22)</f>
        <v>0.55999999999999994</v>
      </c>
      <c r="AI23" s="6">
        <f t="shared" ref="AI23" si="102">AVERAGE(AI18:AI22)</f>
        <v>0.16</v>
      </c>
    </row>
    <row r="24" spans="1:35" s="2" customFormat="1" x14ac:dyDescent="0.3">
      <c r="A24" s="5" t="s">
        <v>207</v>
      </c>
      <c r="B24" s="6">
        <f t="shared" ref="B24:AI24" si="103">_xlfn.STDEV.S(B18:B22)</f>
        <v>2.594802497301095</v>
      </c>
      <c r="C24" s="6">
        <f t="shared" si="103"/>
        <v>11.216951457503958</v>
      </c>
      <c r="D24" s="6">
        <f t="shared" si="103"/>
        <v>9.6072888995803615E-2</v>
      </c>
      <c r="E24" s="6">
        <f t="shared" si="103"/>
        <v>10.212835061822942</v>
      </c>
      <c r="F24" s="6">
        <f t="shared" si="103"/>
        <v>156.4772347659551</v>
      </c>
      <c r="G24" s="6">
        <f t="shared" si="103"/>
        <v>251.92416914619392</v>
      </c>
      <c r="H24" s="6">
        <f t="shared" si="103"/>
        <v>7.1181458259858577</v>
      </c>
      <c r="I24" s="6">
        <f t="shared" si="103"/>
        <v>2.0057417580536105</v>
      </c>
      <c r="J24" s="6">
        <f t="shared" si="103"/>
        <v>1.2247448713915907E-2</v>
      </c>
      <c r="K24" s="6">
        <f t="shared" si="103"/>
        <v>16.133190323057605</v>
      </c>
      <c r="L24" s="6">
        <f t="shared" si="103"/>
        <v>35.055427539826134</v>
      </c>
      <c r="M24" s="6">
        <f t="shared" si="103"/>
        <v>118.61969482341448</v>
      </c>
      <c r="N24" s="6">
        <f t="shared" si="103"/>
        <v>0.11256109452204167</v>
      </c>
      <c r="O24" s="6">
        <f t="shared" si="103"/>
        <v>0.13764561355952468</v>
      </c>
      <c r="P24" s="6">
        <f t="shared" si="103"/>
        <v>0.16996529057428159</v>
      </c>
      <c r="Q24" s="6">
        <f t="shared" si="103"/>
        <v>0.19018412131405724</v>
      </c>
      <c r="R24" s="6">
        <f t="shared" si="103"/>
        <v>13.225281471484831</v>
      </c>
      <c r="S24" s="6">
        <f t="shared" si="103"/>
        <v>28.834285494875694</v>
      </c>
      <c r="T24" s="6">
        <f t="shared" si="103"/>
        <v>85.437304498679097</v>
      </c>
      <c r="U24" s="6">
        <f t="shared" si="103"/>
        <v>69.002965153680137</v>
      </c>
      <c r="V24" s="6">
        <f t="shared" si="103"/>
        <v>0.18833480825381149</v>
      </c>
      <c r="W24" s="6">
        <f t="shared" si="103"/>
        <v>0.10261578825892248</v>
      </c>
      <c r="X24" s="6">
        <f t="shared" si="103"/>
        <v>4.4721359549995815E-2</v>
      </c>
      <c r="Y24" s="6">
        <f t="shared" si="103"/>
        <v>0.51852675919377555</v>
      </c>
      <c r="Z24" s="6">
        <f t="shared" si="103"/>
        <v>0.63464950957201594</v>
      </c>
      <c r="AA24" s="6">
        <f t="shared" si="103"/>
        <v>4.9193495504995362E-2</v>
      </c>
      <c r="AB24" s="6">
        <f t="shared" si="103"/>
        <v>0.27322152184628501</v>
      </c>
      <c r="AC24" s="6">
        <f t="shared" si="103"/>
        <v>0.56689505201580292</v>
      </c>
      <c r="AD24" s="6">
        <f t="shared" si="103"/>
        <v>1.3496406929253426</v>
      </c>
      <c r="AE24" s="6">
        <f t="shared" si="103"/>
        <v>2.8794270263370083</v>
      </c>
      <c r="AF24" s="6">
        <f t="shared" si="103"/>
        <v>0.16955677515215961</v>
      </c>
      <c r="AG24" s="6">
        <f t="shared" si="103"/>
        <v>9.8159563976211714E-2</v>
      </c>
      <c r="AH24" s="6">
        <f t="shared" si="103"/>
        <v>0.33615472627943227</v>
      </c>
      <c r="AI24" s="6">
        <f t="shared" si="103"/>
        <v>8.9442719099991588E-2</v>
      </c>
    </row>
    <row r="25" spans="1:35" s="2" customFormat="1" x14ac:dyDescent="0.3">
      <c r="A25" s="5" t="s">
        <v>227</v>
      </c>
      <c r="B25" s="6">
        <f>B24/SQRT(5)</f>
        <v>1.1604309544302926</v>
      </c>
      <c r="C25" s="6">
        <f t="shared" ref="C25" si="104">C24/SQRT(5)</f>
        <v>5.0163731918588388</v>
      </c>
      <c r="D25" s="6">
        <f t="shared" ref="D25" si="105">D24/SQRT(5)</f>
        <v>4.2965102117881675E-2</v>
      </c>
      <c r="E25" s="6">
        <f t="shared" ref="E25" si="106">E24/SQRT(5)</f>
        <v>4.5673186882458729</v>
      </c>
      <c r="F25" s="6">
        <f t="shared" ref="F25" si="107">F24/SQRT(5)</f>
        <v>69.978746773573803</v>
      </c>
      <c r="G25" s="6">
        <f t="shared" ref="G25" si="108">G24/SQRT(5)</f>
        <v>112.66391347720895</v>
      </c>
      <c r="H25" s="6">
        <f t="shared" ref="H25" si="109">H24/SQRT(5)</f>
        <v>3.1833315881321531</v>
      </c>
      <c r="I25" s="6">
        <f t="shared" ref="I25" si="110">I24/SQRT(5)</f>
        <v>0.89699498326356186</v>
      </c>
      <c r="J25" s="6">
        <f t="shared" ref="J25" si="111">J24/SQRT(5)</f>
        <v>5.4772255750516682E-3</v>
      </c>
      <c r="K25" s="6">
        <f t="shared" ref="K25" si="112">K24/SQRT(5)</f>
        <v>7.2149820512597191</v>
      </c>
      <c r="L25" s="6">
        <f t="shared" ref="L25" si="113">L24/SQRT(5)</f>
        <v>15.677263791873889</v>
      </c>
      <c r="M25" s="6">
        <f t="shared" ref="M25" si="114">M24/SQRT(5)</f>
        <v>53.048340219086931</v>
      </c>
      <c r="N25" s="6">
        <f t="shared" ref="N25" si="115">N24/SQRT(5)</f>
        <v>5.0338851794612872E-2</v>
      </c>
      <c r="O25" s="6">
        <f t="shared" ref="O25" si="116">O24/SQRT(5)</f>
        <v>6.1556989744752794E-2</v>
      </c>
      <c r="P25" s="6">
        <f t="shared" ref="P25" si="117">P24/SQRT(5)</f>
        <v>7.601078870791958E-2</v>
      </c>
      <c r="Q25" s="6">
        <f t="shared" ref="Q25" si="118">Q24/SQRT(5)</f>
        <v>8.5052924699859714E-2</v>
      </c>
      <c r="R25" s="6">
        <f t="shared" ref="R25" si="119">R24/SQRT(5)</f>
        <v>5.9145256783617048</v>
      </c>
      <c r="S25" s="6">
        <f t="shared" ref="S25" si="120">S24/SQRT(5)</f>
        <v>12.895084489835643</v>
      </c>
      <c r="T25" s="6">
        <f t="shared" ref="T25" si="121">T24/SQRT(5)</f>
        <v>38.208724134679009</v>
      </c>
      <c r="U25" s="6">
        <f t="shared" ref="U25" si="122">U24/SQRT(5)</f>
        <v>30.859064146535601</v>
      </c>
      <c r="V25" s="6">
        <f t="shared" ref="V25" si="123">V24/SQRT(5)</f>
        <v>8.4225886756982185E-2</v>
      </c>
      <c r="W25" s="6">
        <f t="shared" ref="W25" si="124">W24/SQRT(5)</f>
        <v>4.5891175622335086E-2</v>
      </c>
      <c r="X25" s="6">
        <f t="shared" ref="X25" si="125">X24/SQRT(5)</f>
        <v>2.0000000000000007E-2</v>
      </c>
      <c r="Y25" s="6">
        <f t="shared" ref="Y25" si="126">Y24/SQRT(5)</f>
        <v>0.23189221634198923</v>
      </c>
      <c r="Z25" s="6">
        <f t="shared" ref="Z25" si="127">Z24/SQRT(5)</f>
        <v>0.28382388905798622</v>
      </c>
      <c r="AA25" s="6">
        <f t="shared" ref="AA25" si="128">AA24/SQRT(5)</f>
        <v>2.1999999999999995E-2</v>
      </c>
      <c r="AB25" s="6">
        <f t="shared" ref="AB25" si="129">AB24/SQRT(5)</f>
        <v>0.12218837915284742</v>
      </c>
      <c r="AC25" s="6">
        <f t="shared" ref="AC25" si="130">AC24/SQRT(5)</f>
        <v>0.25352317448312289</v>
      </c>
      <c r="AD25" s="6">
        <f t="shared" ref="AD25" si="131">AD24/SQRT(5)</f>
        <v>0.60357766691619708</v>
      </c>
      <c r="AE25" s="6">
        <f t="shared" ref="AE25" si="132">AE24/SQRT(5)</f>
        <v>1.2877189134279254</v>
      </c>
      <c r="AF25" s="6">
        <f t="shared" ref="AF25" si="133">AF24/SQRT(5)</f>
        <v>7.5828095057175221E-2</v>
      </c>
      <c r="AG25" s="6">
        <f t="shared" ref="AG25" si="134">AG24/SQRT(5)</f>
        <v>4.3898291538509784E-2</v>
      </c>
      <c r="AH25" s="6">
        <f t="shared" ref="AH25" si="135">AH24/SQRT(5)</f>
        <v>0.1503329637837291</v>
      </c>
      <c r="AI25" s="6">
        <f t="shared" ref="AI25" si="136">AI24/SQRT(5)</f>
        <v>0.04</v>
      </c>
    </row>
    <row r="26" spans="1:35" s="2" customFormat="1" x14ac:dyDescent="0.3">
      <c r="A26" s="4" t="s">
        <v>50</v>
      </c>
      <c r="B26" s="1">
        <v>1</v>
      </c>
      <c r="C26" s="1">
        <v>58.7</v>
      </c>
      <c r="D26" s="1">
        <v>0.32</v>
      </c>
      <c r="E26" s="1">
        <v>1.7</v>
      </c>
      <c r="F26" s="1">
        <v>305.7</v>
      </c>
      <c r="G26" s="1">
        <v>1154.3</v>
      </c>
      <c r="H26" s="1">
        <v>31.1</v>
      </c>
      <c r="I26" s="1">
        <v>55.5</v>
      </c>
      <c r="J26" s="1">
        <v>0.16</v>
      </c>
      <c r="K26" s="1">
        <v>62.35</v>
      </c>
      <c r="L26" s="1">
        <v>31.8</v>
      </c>
      <c r="M26" s="1">
        <v>375.9</v>
      </c>
      <c r="N26" s="1">
        <v>0.17</v>
      </c>
      <c r="O26" s="1">
        <v>0.223091977</v>
      </c>
      <c r="P26" s="1">
        <v>0.33200000000000002</v>
      </c>
      <c r="Q26" s="1">
        <v>0.75</v>
      </c>
      <c r="R26" s="1">
        <v>39.799999999999997</v>
      </c>
      <c r="S26" s="1">
        <v>59.26</v>
      </c>
      <c r="T26" s="1">
        <v>130</v>
      </c>
      <c r="U26" s="1">
        <v>173.98</v>
      </c>
      <c r="V26" s="1">
        <v>1.01</v>
      </c>
      <c r="W26" s="1">
        <v>0.38</v>
      </c>
      <c r="X26" s="1">
        <v>0.23</v>
      </c>
      <c r="Y26" s="1">
        <v>2.57</v>
      </c>
      <c r="Z26" s="1">
        <v>1.44</v>
      </c>
      <c r="AA26" s="1">
        <v>0.24</v>
      </c>
      <c r="AB26" s="1">
        <v>0.9</v>
      </c>
      <c r="AC26" s="1">
        <v>3.18</v>
      </c>
      <c r="AD26" s="1">
        <v>4.2699999999999996</v>
      </c>
      <c r="AE26" s="1">
        <v>11.62</v>
      </c>
      <c r="AF26" s="1">
        <v>0.28399999999999997</v>
      </c>
      <c r="AG26" s="1">
        <v>0.13400000000000001</v>
      </c>
      <c r="AH26" s="1">
        <v>0.5</v>
      </c>
      <c r="AI26" s="1">
        <v>0.2</v>
      </c>
    </row>
    <row r="27" spans="1:35" s="2" customFormat="1" x14ac:dyDescent="0.3">
      <c r="A27" s="4" t="s">
        <v>51</v>
      </c>
      <c r="B27" s="1">
        <v>2.7</v>
      </c>
      <c r="C27" s="1">
        <v>102.8</v>
      </c>
      <c r="D27" s="1">
        <v>0.3</v>
      </c>
      <c r="E27" s="1">
        <v>11.4</v>
      </c>
      <c r="F27" s="1">
        <v>559</v>
      </c>
      <c r="G27" s="1">
        <v>1231.9000000000001</v>
      </c>
      <c r="H27" s="1">
        <v>59.5</v>
      </c>
      <c r="I27" s="1">
        <v>43.6</v>
      </c>
      <c r="J27" s="1">
        <v>0.09</v>
      </c>
      <c r="K27" s="1">
        <v>58.51</v>
      </c>
      <c r="L27" s="1">
        <v>49.5</v>
      </c>
      <c r="M27" s="1">
        <v>430.2</v>
      </c>
      <c r="N27" s="1">
        <v>0.19</v>
      </c>
      <c r="O27" s="1">
        <v>0.21761658</v>
      </c>
      <c r="P27" s="1">
        <v>0.17899999999999999</v>
      </c>
      <c r="Q27" s="1">
        <v>0.5</v>
      </c>
      <c r="R27" s="1">
        <v>28.32</v>
      </c>
      <c r="S27" s="1">
        <v>70.02</v>
      </c>
      <c r="T27" s="1">
        <v>109.9</v>
      </c>
      <c r="U27" s="1">
        <v>187.78</v>
      </c>
      <c r="V27" s="1">
        <v>0.61</v>
      </c>
      <c r="W27" s="1">
        <v>0.23</v>
      </c>
      <c r="X27" s="1">
        <v>0.25</v>
      </c>
      <c r="Y27" s="1">
        <v>1.2</v>
      </c>
      <c r="Z27" s="1">
        <v>1.0900000000000001</v>
      </c>
      <c r="AA27" s="1">
        <v>0.13</v>
      </c>
      <c r="AB27" s="1">
        <v>0.79</v>
      </c>
      <c r="AC27" s="1">
        <v>4.53</v>
      </c>
      <c r="AD27" s="1">
        <v>3.04</v>
      </c>
      <c r="AE27" s="1">
        <v>7.67</v>
      </c>
      <c r="AF27" s="1">
        <v>0.245</v>
      </c>
      <c r="AG27" s="1">
        <v>0.03</v>
      </c>
      <c r="AH27" s="1">
        <v>0.5</v>
      </c>
      <c r="AI27" s="1">
        <v>0.2</v>
      </c>
    </row>
    <row r="28" spans="1:35" s="2" customFormat="1" x14ac:dyDescent="0.3">
      <c r="A28" s="4" t="s">
        <v>52</v>
      </c>
      <c r="B28" s="1">
        <v>3.7</v>
      </c>
      <c r="C28" s="1">
        <v>60.9</v>
      </c>
      <c r="D28" s="1">
        <v>0.34</v>
      </c>
      <c r="E28" s="1">
        <v>9.8000000000000007</v>
      </c>
      <c r="F28" s="1">
        <v>522.4</v>
      </c>
      <c r="G28" s="1">
        <v>1188.9000000000001</v>
      </c>
      <c r="H28" s="1">
        <v>38.9</v>
      </c>
      <c r="I28" s="1">
        <v>56.2</v>
      </c>
      <c r="J28" s="1">
        <v>0.11</v>
      </c>
      <c r="K28" s="1">
        <v>45.58</v>
      </c>
      <c r="L28" s="1">
        <v>51.8</v>
      </c>
      <c r="M28" s="1">
        <v>407.8</v>
      </c>
      <c r="N28" s="1">
        <v>0.36</v>
      </c>
      <c r="O28" s="1">
        <v>0.44765343000000002</v>
      </c>
      <c r="P28" s="1">
        <v>0.52300000000000002</v>
      </c>
      <c r="Q28" s="1">
        <v>0.56999999999999995</v>
      </c>
      <c r="R28" s="1">
        <v>29.35</v>
      </c>
      <c r="S28" s="1">
        <v>92.38</v>
      </c>
      <c r="T28" s="1">
        <v>123</v>
      </c>
      <c r="U28" s="1">
        <v>234.62</v>
      </c>
      <c r="V28" s="1">
        <v>0.77</v>
      </c>
      <c r="W28" s="1">
        <v>0.35</v>
      </c>
      <c r="X28" s="1">
        <v>0.24</v>
      </c>
      <c r="Y28" s="1">
        <v>2.4500000000000002</v>
      </c>
      <c r="Z28" s="1">
        <v>1.58</v>
      </c>
      <c r="AA28" s="1">
        <v>0.28999999999999998</v>
      </c>
      <c r="AB28" s="1">
        <v>0.8</v>
      </c>
      <c r="AC28" s="1">
        <v>4.8499999999999996</v>
      </c>
      <c r="AD28" s="1">
        <v>3.25</v>
      </c>
      <c r="AE28" s="1">
        <v>8.6999999999999993</v>
      </c>
      <c r="AF28" s="1">
        <v>0.307</v>
      </c>
      <c r="AG28" s="1">
        <v>2.5000000000000001E-2</v>
      </c>
      <c r="AH28" s="1">
        <v>0.8</v>
      </c>
      <c r="AI28" s="1">
        <v>0.2</v>
      </c>
    </row>
    <row r="29" spans="1:35" s="2" customFormat="1" x14ac:dyDescent="0.3">
      <c r="A29" s="4" t="s">
        <v>53</v>
      </c>
      <c r="B29" s="1">
        <v>7.9</v>
      </c>
      <c r="C29" s="1">
        <v>122.7</v>
      </c>
      <c r="D29" s="1">
        <v>0.47</v>
      </c>
      <c r="E29" s="1">
        <v>51.1</v>
      </c>
      <c r="F29" s="1">
        <v>898.3</v>
      </c>
      <c r="G29" s="1">
        <v>2665.2</v>
      </c>
      <c r="H29" s="1">
        <v>183.4</v>
      </c>
      <c r="I29" s="1">
        <v>88.3</v>
      </c>
      <c r="J29" s="1">
        <v>0.18</v>
      </c>
      <c r="K29" s="1">
        <v>73.16</v>
      </c>
      <c r="L29" s="1">
        <v>86.4</v>
      </c>
      <c r="M29" s="1">
        <v>387.7</v>
      </c>
      <c r="N29" s="1">
        <v>0.15</v>
      </c>
      <c r="O29" s="1">
        <v>0.18181818199999999</v>
      </c>
      <c r="P29" s="1">
        <v>0.53400000000000003</v>
      </c>
      <c r="Q29" s="1">
        <v>1.55</v>
      </c>
      <c r="R29" s="1">
        <v>52.44</v>
      </c>
      <c r="S29" s="1">
        <v>102.71</v>
      </c>
      <c r="T29" s="1">
        <v>280.60000000000002</v>
      </c>
      <c r="U29" s="1">
        <v>252.41</v>
      </c>
      <c r="V29" s="1">
        <v>1.24</v>
      </c>
      <c r="W29" s="1">
        <v>0.38</v>
      </c>
      <c r="X29" s="1">
        <v>0.27</v>
      </c>
      <c r="Y29" s="1">
        <v>4.62</v>
      </c>
      <c r="Z29" s="1">
        <v>1.05</v>
      </c>
      <c r="AA29" s="1">
        <v>0.3</v>
      </c>
      <c r="AB29" s="1">
        <v>1.1200000000000001</v>
      </c>
      <c r="AC29" s="1">
        <v>1.2</v>
      </c>
      <c r="AD29" s="1">
        <v>4.4000000000000004</v>
      </c>
      <c r="AE29" s="1">
        <v>8.89</v>
      </c>
      <c r="AF29" s="1">
        <v>0.57199999999999995</v>
      </c>
      <c r="AG29" s="1">
        <v>3.4000000000000002E-2</v>
      </c>
      <c r="AH29" s="1">
        <v>1.8</v>
      </c>
      <c r="AI29" s="1">
        <v>0.2</v>
      </c>
    </row>
    <row r="30" spans="1:35" s="2" customFormat="1" x14ac:dyDescent="0.3">
      <c r="A30" s="4" t="s">
        <v>54</v>
      </c>
      <c r="B30" s="1">
        <v>6.2</v>
      </c>
      <c r="C30" s="1">
        <v>122.2</v>
      </c>
      <c r="D30" s="1">
        <v>0.75</v>
      </c>
      <c r="E30" s="1">
        <v>25.7</v>
      </c>
      <c r="F30" s="1">
        <v>836.2</v>
      </c>
      <c r="G30" s="1">
        <v>1894.6</v>
      </c>
      <c r="H30" s="1">
        <v>79.8</v>
      </c>
      <c r="I30" s="1">
        <v>50.3</v>
      </c>
      <c r="J30" s="1">
        <v>0.16</v>
      </c>
      <c r="K30" s="1">
        <v>57.58</v>
      </c>
      <c r="L30" s="1">
        <v>84.8</v>
      </c>
      <c r="M30" s="1">
        <v>694.8</v>
      </c>
      <c r="N30" s="1">
        <v>0.67</v>
      </c>
      <c r="O30" s="1">
        <v>0.82746478899999998</v>
      </c>
      <c r="P30" s="1">
        <v>0.51700000000000002</v>
      </c>
      <c r="Q30" s="1">
        <v>1.02</v>
      </c>
      <c r="R30" s="1">
        <v>37.71</v>
      </c>
      <c r="S30" s="1">
        <v>149.47</v>
      </c>
      <c r="T30" s="1">
        <v>220.9</v>
      </c>
      <c r="U30" s="1">
        <v>249.59</v>
      </c>
      <c r="V30" s="1">
        <v>1.1299999999999999</v>
      </c>
      <c r="W30" s="1">
        <v>0.38</v>
      </c>
      <c r="X30" s="1">
        <v>0.28999999999999998</v>
      </c>
      <c r="Y30" s="1">
        <v>3.16</v>
      </c>
      <c r="Z30" s="1">
        <v>1.66</v>
      </c>
      <c r="AA30" s="1">
        <v>0.17</v>
      </c>
      <c r="AB30" s="1">
        <v>1.56</v>
      </c>
      <c r="AC30" s="1">
        <v>4</v>
      </c>
      <c r="AD30" s="1">
        <v>4.01</v>
      </c>
      <c r="AE30" s="1">
        <v>13.13</v>
      </c>
      <c r="AF30" s="1">
        <v>0.46</v>
      </c>
      <c r="AG30" s="1">
        <v>4.2000000000000003E-2</v>
      </c>
      <c r="AH30" s="1">
        <v>1.1000000000000001</v>
      </c>
      <c r="AI30" s="1">
        <v>0.3</v>
      </c>
    </row>
    <row r="31" spans="1:35" s="2" customFormat="1" x14ac:dyDescent="0.3">
      <c r="A31" s="5" t="s">
        <v>188</v>
      </c>
      <c r="B31" s="6">
        <f>AVERAGE(B26:B30)</f>
        <v>4.3</v>
      </c>
      <c r="C31" s="6">
        <f t="shared" ref="C31" si="137">AVERAGE(C26:C30)</f>
        <v>93.460000000000008</v>
      </c>
      <c r="D31" s="6">
        <f t="shared" ref="D31" si="138">AVERAGE(D26:D30)</f>
        <v>0.43599999999999994</v>
      </c>
      <c r="E31" s="6">
        <f t="shared" ref="E31" si="139">AVERAGE(E26:E30)</f>
        <v>19.940000000000001</v>
      </c>
      <c r="F31" s="6">
        <f t="shared" ref="F31" si="140">AVERAGE(F26:F30)</f>
        <v>624.31999999999994</v>
      </c>
      <c r="G31" s="6">
        <f t="shared" ref="G31" si="141">AVERAGE(G26:G30)</f>
        <v>1626.98</v>
      </c>
      <c r="H31" s="6">
        <f t="shared" ref="H31" si="142">AVERAGE(H26:H30)</f>
        <v>78.539999999999992</v>
      </c>
      <c r="I31" s="6">
        <f t="shared" ref="I31" si="143">AVERAGE(I26:I30)</f>
        <v>58.780000000000008</v>
      </c>
      <c r="J31" s="6">
        <f t="shared" ref="J31" si="144">AVERAGE(J26:J30)</f>
        <v>0.14000000000000001</v>
      </c>
      <c r="K31" s="6">
        <f t="shared" ref="K31" si="145">AVERAGE(K26:K30)</f>
        <v>59.436</v>
      </c>
      <c r="L31" s="6">
        <f t="shared" ref="L31" si="146">AVERAGE(L26:L30)</f>
        <v>60.86</v>
      </c>
      <c r="M31" s="6">
        <f t="shared" ref="M31" si="147">AVERAGE(M26:M30)</f>
        <v>459.27999999999992</v>
      </c>
      <c r="N31" s="6">
        <f t="shared" ref="N31" si="148">AVERAGE(N26:N30)</f>
        <v>0.308</v>
      </c>
      <c r="O31" s="6">
        <f t="shared" ref="O31" si="149">AVERAGE(O26:O30)</f>
        <v>0.37952899159999998</v>
      </c>
      <c r="P31" s="6">
        <f t="shared" ref="P31" si="150">AVERAGE(P26:P30)</f>
        <v>0.41699999999999998</v>
      </c>
      <c r="Q31" s="6">
        <f t="shared" ref="Q31" si="151">AVERAGE(Q26:Q30)</f>
        <v>0.87800000000000011</v>
      </c>
      <c r="R31" s="6">
        <f t="shared" ref="R31" si="152">AVERAGE(R26:R30)</f>
        <v>37.524000000000001</v>
      </c>
      <c r="S31" s="6">
        <f t="shared" ref="S31" si="153">AVERAGE(S26:S30)</f>
        <v>94.768000000000001</v>
      </c>
      <c r="T31" s="6">
        <f t="shared" ref="T31" si="154">AVERAGE(T26:T30)</f>
        <v>172.88</v>
      </c>
      <c r="U31" s="6">
        <f t="shared" ref="U31" si="155">AVERAGE(U26:U30)</f>
        <v>219.67599999999999</v>
      </c>
      <c r="V31" s="6">
        <f t="shared" ref="V31" si="156">AVERAGE(V26:V30)</f>
        <v>0.95199999999999996</v>
      </c>
      <c r="W31" s="6">
        <f t="shared" ref="W31" si="157">AVERAGE(W26:W30)</f>
        <v>0.34399999999999997</v>
      </c>
      <c r="X31" s="6">
        <f t="shared" ref="X31" si="158">AVERAGE(X26:X30)</f>
        <v>0.25600000000000001</v>
      </c>
      <c r="Y31" s="6">
        <f t="shared" ref="Y31" si="159">AVERAGE(Y26:Y30)</f>
        <v>2.8</v>
      </c>
      <c r="Z31" s="6">
        <f t="shared" ref="Z31" si="160">AVERAGE(Z26:Z30)</f>
        <v>1.3640000000000001</v>
      </c>
      <c r="AA31" s="6">
        <f t="shared" ref="AA31" si="161">AVERAGE(AA26:AA30)</f>
        <v>0.22599999999999998</v>
      </c>
      <c r="AB31" s="6">
        <f t="shared" ref="AB31" si="162">AVERAGE(AB26:AB30)</f>
        <v>1.034</v>
      </c>
      <c r="AC31" s="6">
        <f t="shared" ref="AC31" si="163">AVERAGE(AC26:AC30)</f>
        <v>3.5519999999999996</v>
      </c>
      <c r="AD31" s="6">
        <f t="shared" ref="AD31" si="164">AVERAGE(AD26:AD30)</f>
        <v>3.7939999999999996</v>
      </c>
      <c r="AE31" s="6">
        <f t="shared" ref="AE31" si="165">AVERAGE(AE26:AE30)</f>
        <v>10.001999999999999</v>
      </c>
      <c r="AF31" s="6">
        <f t="shared" ref="AF31" si="166">AVERAGE(AF26:AF30)</f>
        <v>0.37359999999999999</v>
      </c>
      <c r="AG31" s="6">
        <f t="shared" ref="AG31" si="167">AVERAGE(AG26:AG30)</f>
        <v>5.3000000000000005E-2</v>
      </c>
      <c r="AH31" s="6">
        <f t="shared" ref="AH31" si="168">AVERAGE(AH26:AH30)</f>
        <v>0.94000000000000006</v>
      </c>
      <c r="AI31" s="6">
        <f t="shared" ref="AI31" si="169">AVERAGE(AI26:AI30)</f>
        <v>0.22000000000000003</v>
      </c>
    </row>
    <row r="32" spans="1:35" s="2" customFormat="1" x14ac:dyDescent="0.3">
      <c r="A32" s="5" t="s">
        <v>208</v>
      </c>
      <c r="B32" s="6">
        <f t="shared" ref="B32:AI32" si="170">_xlfn.STDEV.S(B26:B30)</f>
        <v>2.7559027559041342</v>
      </c>
      <c r="C32" s="6">
        <f t="shared" si="170"/>
        <v>31.767168586451017</v>
      </c>
      <c r="D32" s="6">
        <f t="shared" si="170"/>
        <v>0.18769656363396772</v>
      </c>
      <c r="E32" s="6">
        <f t="shared" si="170"/>
        <v>19.44589931065159</v>
      </c>
      <c r="F32" s="6">
        <f t="shared" si="170"/>
        <v>242.96669936433707</v>
      </c>
      <c r="G32" s="6">
        <f t="shared" si="170"/>
        <v>655.92490195143557</v>
      </c>
      <c r="H32" s="6">
        <f t="shared" si="170"/>
        <v>61.606842152475259</v>
      </c>
      <c r="I32" s="6">
        <f t="shared" si="170"/>
        <v>17.256795762829192</v>
      </c>
      <c r="J32" s="6">
        <f t="shared" si="170"/>
        <v>3.8078865529319446E-2</v>
      </c>
      <c r="K32" s="6">
        <f t="shared" si="170"/>
        <v>9.9137596299284816</v>
      </c>
      <c r="L32" s="6">
        <f t="shared" si="170"/>
        <v>23.880075376765454</v>
      </c>
      <c r="M32" s="6">
        <f t="shared" si="170"/>
        <v>133.26798940480822</v>
      </c>
      <c r="N32" s="6">
        <f t="shared" si="170"/>
        <v>0.21890637268019408</v>
      </c>
      <c r="O32" s="6">
        <f t="shared" si="170"/>
        <v>0.2715994985725606</v>
      </c>
      <c r="P32" s="6">
        <f t="shared" si="170"/>
        <v>0.15715756424684119</v>
      </c>
      <c r="Q32" s="6">
        <f t="shared" si="170"/>
        <v>0.42599295768826956</v>
      </c>
      <c r="R32" s="6">
        <f t="shared" si="170"/>
        <v>9.7369107010386031</v>
      </c>
      <c r="S32" s="6">
        <f t="shared" si="170"/>
        <v>35.122529379302946</v>
      </c>
      <c r="T32" s="6">
        <f t="shared" si="170"/>
        <v>74.50286571669578</v>
      </c>
      <c r="U32" s="6">
        <f t="shared" si="170"/>
        <v>36.383940550743056</v>
      </c>
      <c r="V32" s="6">
        <f t="shared" si="170"/>
        <v>0.25888221259870303</v>
      </c>
      <c r="W32" s="6">
        <f t="shared" si="170"/>
        <v>6.5038450166036488E-2</v>
      </c>
      <c r="X32" s="6">
        <f t="shared" si="170"/>
        <v>2.4083189157584586E-2</v>
      </c>
      <c r="Y32" s="6">
        <f t="shared" si="170"/>
        <v>1.242718793613423</v>
      </c>
      <c r="Z32" s="6">
        <f t="shared" si="170"/>
        <v>0.28005356630473394</v>
      </c>
      <c r="AA32" s="6">
        <f t="shared" si="170"/>
        <v>7.4363969770312871E-2</v>
      </c>
      <c r="AB32" s="6">
        <f t="shared" si="170"/>
        <v>0.32261432082286801</v>
      </c>
      <c r="AC32" s="6">
        <f t="shared" si="170"/>
        <v>1.4587905949792803</v>
      </c>
      <c r="AD32" s="6">
        <f t="shared" si="170"/>
        <v>0.61337590431969458</v>
      </c>
      <c r="AE32" s="6">
        <f t="shared" si="170"/>
        <v>2.2788308405847109</v>
      </c>
      <c r="AF32" s="6">
        <f t="shared" si="170"/>
        <v>0.1376855112203168</v>
      </c>
      <c r="AG32" s="6">
        <f t="shared" si="170"/>
        <v>4.5705579528105771E-2</v>
      </c>
      <c r="AH32" s="6">
        <f t="shared" si="170"/>
        <v>0.54129474410897427</v>
      </c>
      <c r="AI32" s="6">
        <f t="shared" si="170"/>
        <v>4.4721359549995655E-2</v>
      </c>
    </row>
    <row r="33" spans="1:35" s="2" customFormat="1" x14ac:dyDescent="0.3">
      <c r="A33" s="5" t="s">
        <v>228</v>
      </c>
      <c r="B33" s="6">
        <f>B32/SQRT(5)</f>
        <v>1.2324771803161307</v>
      </c>
      <c r="C33" s="6">
        <f t="shared" ref="C33" si="171">C32/SQRT(5)</f>
        <v>14.206709682400076</v>
      </c>
      <c r="D33" s="6">
        <f t="shared" ref="D33" si="172">D32/SQRT(5)</f>
        <v>8.3940455085733348E-2</v>
      </c>
      <c r="E33" s="6">
        <f t="shared" ref="E33" si="173">E32/SQRT(5)</f>
        <v>8.6964705484466513</v>
      </c>
      <c r="F33" s="6">
        <f t="shared" ref="F33" si="174">F32/SQRT(5)</f>
        <v>108.65801120948252</v>
      </c>
      <c r="G33" s="6">
        <f t="shared" ref="G33" si="175">G32/SQRT(5)</f>
        <v>293.33853377965886</v>
      </c>
      <c r="H33" s="6">
        <f t="shared" ref="H33" si="176">H32/SQRT(5)</f>
        <v>27.551417386406829</v>
      </c>
      <c r="I33" s="6">
        <f t="shared" ref="I33" si="177">I32/SQRT(5)</f>
        <v>7.7174736799032821</v>
      </c>
      <c r="J33" s="6">
        <f t="shared" ref="J33" si="178">J32/SQRT(5)</f>
        <v>1.7029386365926359E-2</v>
      </c>
      <c r="K33" s="6">
        <f t="shared" ref="K33" si="179">K32/SQRT(5)</f>
        <v>4.4335680890226481</v>
      </c>
      <c r="L33" s="6">
        <f t="shared" ref="L33" si="180">L32/SQRT(5)</f>
        <v>10.679494370053291</v>
      </c>
      <c r="M33" s="6">
        <f t="shared" ref="M33" si="181">M32/SQRT(5)</f>
        <v>59.599256706774582</v>
      </c>
      <c r="N33" s="6">
        <f t="shared" ref="N33" si="182">N32/SQRT(5)</f>
        <v>9.7897906004163357E-2</v>
      </c>
      <c r="O33" s="6">
        <f t="shared" ref="O33" si="183">O32/SQRT(5)</f>
        <v>0.12146298829262052</v>
      </c>
      <c r="P33" s="6">
        <f t="shared" ref="P33" si="184">P32/SQRT(5)</f>
        <v>7.0282999366845483E-2</v>
      </c>
      <c r="Q33" s="6">
        <f t="shared" ref="Q33" si="185">Q32/SQRT(5)</f>
        <v>0.19050984226543247</v>
      </c>
      <c r="R33" s="6">
        <f t="shared" ref="R33" si="186">R32/SQRT(5)</f>
        <v>4.3544788436734896</v>
      </c>
      <c r="S33" s="6">
        <f t="shared" ref="S33" si="187">S32/SQRT(5)</f>
        <v>15.707272646770976</v>
      </c>
      <c r="T33" s="6">
        <f t="shared" ref="T33" si="188">T32/SQRT(5)</f>
        <v>33.318694452214068</v>
      </c>
      <c r="U33" s="6">
        <f t="shared" ref="U33" si="189">U32/SQRT(5)</f>
        <v>16.271392872154522</v>
      </c>
      <c r="V33" s="6">
        <f t="shared" ref="V33" si="190">V32/SQRT(5)</f>
        <v>0.11577564510725048</v>
      </c>
      <c r="W33" s="6">
        <f t="shared" ref="W33" si="191">W32/SQRT(5)</f>
        <v>2.9086079144498012E-2</v>
      </c>
      <c r="X33" s="6">
        <f t="shared" ref="X33" si="192">X32/SQRT(5)</f>
        <v>1.0770329614269006E-2</v>
      </c>
      <c r="Y33" s="6">
        <f t="shared" ref="Y33" si="193">Y32/SQRT(5)</f>
        <v>0.55576073988722907</v>
      </c>
      <c r="Z33" s="6">
        <f t="shared" ref="Z33" si="194">Z32/SQRT(5)</f>
        <v>0.12524376231972592</v>
      </c>
      <c r="AA33" s="6">
        <f t="shared" ref="AA33" si="195">AA32/SQRT(5)</f>
        <v>3.3256578296631797E-2</v>
      </c>
      <c r="AB33" s="6">
        <f t="shared" ref="AB33" si="196">AB32/SQRT(5)</f>
        <v>0.14427751037497175</v>
      </c>
      <c r="AC33" s="6">
        <f t="shared" ref="AC33" si="197">AC32/SQRT(5)</f>
        <v>0.65239098706220677</v>
      </c>
      <c r="AD33" s="6">
        <f t="shared" ref="AD33" si="198">AD32/SQRT(5)</f>
        <v>0.2743100435638488</v>
      </c>
      <c r="AE33" s="6">
        <f t="shared" ref="AE33" si="199">AE32/SQRT(5)</f>
        <v>1.01912413375408</v>
      </c>
      <c r="AF33" s="6">
        <f t="shared" ref="AF33" si="200">AF32/SQRT(5)</f>
        <v>6.1574832521087676E-2</v>
      </c>
      <c r="AG33" s="6">
        <f t="shared" ref="AG33" si="201">AG32/SQRT(5)</f>
        <v>2.044015655517345E-2</v>
      </c>
      <c r="AH33" s="6">
        <f t="shared" ref="AH33" si="202">AH32/SQRT(5)</f>
        <v>0.24207436873820404</v>
      </c>
      <c r="AI33" s="6">
        <f t="shared" ref="AI33" si="203">AI32/SQRT(5)</f>
        <v>1.9999999999999938E-2</v>
      </c>
    </row>
    <row r="34" spans="1:35" x14ac:dyDescent="0.3">
      <c r="A34" s="4" t="s">
        <v>55</v>
      </c>
      <c r="B34" s="1">
        <v>0.3</v>
      </c>
      <c r="C34" s="1">
        <v>88.2</v>
      </c>
      <c r="D34" s="1">
        <v>0.22</v>
      </c>
      <c r="E34" s="1">
        <v>1.7</v>
      </c>
      <c r="F34" s="1">
        <v>934.2</v>
      </c>
      <c r="G34" s="1">
        <v>1178.5999999999999</v>
      </c>
      <c r="H34" s="1">
        <v>106.3</v>
      </c>
      <c r="I34" s="1">
        <v>5.7</v>
      </c>
      <c r="J34" s="1">
        <v>7.0000000000000007E-2</v>
      </c>
      <c r="K34" s="1">
        <v>27.26</v>
      </c>
      <c r="L34" s="1">
        <v>47.7</v>
      </c>
      <c r="M34" s="1">
        <v>442.4</v>
      </c>
      <c r="N34" s="1">
        <v>0.18</v>
      </c>
      <c r="O34" s="1">
        <v>0.175182482</v>
      </c>
      <c r="P34" s="1">
        <v>0.36799999999999999</v>
      </c>
      <c r="Q34" s="1">
        <v>0.94</v>
      </c>
      <c r="R34" s="1">
        <v>36.06</v>
      </c>
      <c r="S34" s="1">
        <v>23.87</v>
      </c>
      <c r="T34" s="1">
        <v>100.3</v>
      </c>
      <c r="U34" s="1">
        <v>52.42</v>
      </c>
      <c r="V34" s="1">
        <v>1.37</v>
      </c>
      <c r="W34" s="1">
        <v>0.32</v>
      </c>
      <c r="X34" s="1">
        <v>0.17</v>
      </c>
      <c r="Y34" s="1">
        <v>5.08</v>
      </c>
      <c r="Z34" s="1">
        <v>3.26</v>
      </c>
      <c r="AA34" s="1">
        <v>0.02</v>
      </c>
      <c r="AB34" s="1">
        <v>1.48</v>
      </c>
      <c r="AC34" s="1">
        <v>2.35</v>
      </c>
      <c r="AD34" s="1">
        <v>3.87</v>
      </c>
      <c r="AE34" s="1">
        <v>14.71</v>
      </c>
      <c r="AF34" s="1">
        <v>0.26500000000000001</v>
      </c>
      <c r="AG34" s="1">
        <v>0.17100000000000001</v>
      </c>
      <c r="AH34" s="1">
        <v>0.3</v>
      </c>
      <c r="AI34" s="1">
        <v>0.1</v>
      </c>
    </row>
    <row r="35" spans="1:35" x14ac:dyDescent="0.3">
      <c r="A35" s="4" t="s">
        <v>56</v>
      </c>
      <c r="B35" s="1">
        <v>0.6</v>
      </c>
      <c r="C35" s="1">
        <v>76.3</v>
      </c>
      <c r="D35" s="1">
        <v>0.22</v>
      </c>
      <c r="E35" s="1">
        <v>4.5</v>
      </c>
      <c r="F35" s="1">
        <v>867.7</v>
      </c>
      <c r="G35" s="1">
        <v>1394.6</v>
      </c>
      <c r="H35" s="1">
        <v>69.900000000000006</v>
      </c>
      <c r="I35" s="1">
        <v>8.5</v>
      </c>
      <c r="J35" s="1">
        <v>0.06</v>
      </c>
      <c r="K35" s="1">
        <v>30.86</v>
      </c>
      <c r="L35" s="1">
        <v>56.9</v>
      </c>
      <c r="M35" s="1">
        <v>566.79999999999995</v>
      </c>
      <c r="N35" s="1">
        <v>0.18</v>
      </c>
      <c r="O35" s="1">
        <v>0.20981387500000001</v>
      </c>
      <c r="P35" s="1">
        <v>0.33300000000000002</v>
      </c>
      <c r="Q35" s="1">
        <v>0.88</v>
      </c>
      <c r="R35" s="1">
        <v>37.020000000000003</v>
      </c>
      <c r="S35" s="1">
        <v>41.49</v>
      </c>
      <c r="T35" s="1">
        <v>122.4</v>
      </c>
      <c r="U35" s="1">
        <v>79.680000000000007</v>
      </c>
      <c r="V35" s="1">
        <v>1.08</v>
      </c>
      <c r="W35" s="1">
        <v>0.34</v>
      </c>
      <c r="X35" s="1">
        <v>0.09</v>
      </c>
      <c r="Y35" s="1">
        <v>3.92</v>
      </c>
      <c r="Z35" s="1">
        <v>2.91</v>
      </c>
      <c r="AA35" s="1">
        <v>0.04</v>
      </c>
      <c r="AB35" s="1">
        <v>1.24</v>
      </c>
      <c r="AC35" s="1">
        <v>2.7</v>
      </c>
      <c r="AD35" s="1">
        <v>3.86</v>
      </c>
      <c r="AE35" s="1">
        <v>17.23</v>
      </c>
      <c r="AF35" s="1">
        <v>0.13400000000000001</v>
      </c>
      <c r="AG35" s="1">
        <v>0.19900000000000001</v>
      </c>
      <c r="AH35" s="1">
        <v>0.4</v>
      </c>
      <c r="AI35" s="1">
        <v>0.1</v>
      </c>
    </row>
    <row r="36" spans="1:35" x14ac:dyDescent="0.3">
      <c r="A36" s="4" t="s">
        <v>57</v>
      </c>
      <c r="B36" s="1">
        <v>0.4</v>
      </c>
      <c r="C36" s="1">
        <v>78.599999999999994</v>
      </c>
      <c r="D36" s="1">
        <v>0.21</v>
      </c>
      <c r="E36" s="1">
        <v>2</v>
      </c>
      <c r="F36" s="1">
        <v>1579.9</v>
      </c>
      <c r="G36" s="1">
        <v>1231.2</v>
      </c>
      <c r="H36" s="1">
        <v>44</v>
      </c>
      <c r="I36" s="1">
        <v>24.4</v>
      </c>
      <c r="J36" s="1">
        <v>7.0000000000000007E-2</v>
      </c>
      <c r="K36" s="1">
        <v>25.7</v>
      </c>
      <c r="L36" s="1">
        <v>104.4</v>
      </c>
      <c r="M36" s="1">
        <v>754.9</v>
      </c>
      <c r="N36" s="1">
        <v>0.13</v>
      </c>
      <c r="O36" s="1">
        <v>0.151986183</v>
      </c>
      <c r="P36" s="1">
        <v>0.34</v>
      </c>
      <c r="Q36" s="1">
        <v>0.69</v>
      </c>
      <c r="R36" s="1">
        <v>39.9</v>
      </c>
      <c r="S36" s="1">
        <v>21.04</v>
      </c>
      <c r="T36" s="1">
        <v>71.900000000000006</v>
      </c>
      <c r="U36" s="1">
        <v>56.26</v>
      </c>
      <c r="V36" s="1">
        <v>1.65</v>
      </c>
      <c r="W36" s="1">
        <v>0.35</v>
      </c>
      <c r="X36" s="1">
        <v>0.23</v>
      </c>
      <c r="Y36" s="1">
        <v>4.83</v>
      </c>
      <c r="Z36" s="1">
        <v>3.65</v>
      </c>
      <c r="AA36" s="1">
        <v>0.04</v>
      </c>
      <c r="AB36" s="1">
        <v>1.76</v>
      </c>
      <c r="AC36" s="1">
        <v>3.26</v>
      </c>
      <c r="AD36" s="1">
        <v>3.39</v>
      </c>
      <c r="AE36" s="1">
        <v>11.68</v>
      </c>
      <c r="AF36" s="1">
        <v>0.17799999999999999</v>
      </c>
      <c r="AG36" s="1">
        <v>0.221</v>
      </c>
      <c r="AH36" s="1">
        <v>0.3</v>
      </c>
      <c r="AI36" s="1">
        <v>0.1</v>
      </c>
    </row>
    <row r="37" spans="1:35" x14ac:dyDescent="0.3">
      <c r="A37" s="4" t="s">
        <v>58</v>
      </c>
      <c r="B37" s="1">
        <v>0.8</v>
      </c>
      <c r="C37" s="1">
        <v>102.8</v>
      </c>
      <c r="D37" s="1">
        <v>0.02</v>
      </c>
      <c r="E37" s="1">
        <v>0.8</v>
      </c>
      <c r="F37" s="1">
        <v>990.5</v>
      </c>
      <c r="G37" s="1">
        <v>690.1</v>
      </c>
      <c r="H37" s="1">
        <v>112.6</v>
      </c>
      <c r="I37" s="1">
        <v>4.7</v>
      </c>
      <c r="J37" s="1">
        <v>0.03</v>
      </c>
      <c r="K37" s="1">
        <v>35</v>
      </c>
      <c r="L37" s="1">
        <v>15.7</v>
      </c>
      <c r="M37" s="1">
        <v>227.8</v>
      </c>
      <c r="N37" s="1">
        <v>0.15</v>
      </c>
      <c r="O37" s="1">
        <v>0.12825651299999999</v>
      </c>
      <c r="P37" s="1">
        <v>0.23400000000000001</v>
      </c>
      <c r="Q37" s="1">
        <v>0.63</v>
      </c>
      <c r="R37" s="1">
        <v>25.69</v>
      </c>
      <c r="S37" s="1">
        <v>12.1</v>
      </c>
      <c r="T37" s="1">
        <v>51</v>
      </c>
      <c r="U37" s="1">
        <v>44.66</v>
      </c>
      <c r="V37" s="1">
        <v>1.26</v>
      </c>
      <c r="W37" s="1">
        <v>0.19</v>
      </c>
      <c r="X37" s="1">
        <v>0.06</v>
      </c>
      <c r="Y37" s="1">
        <v>3.71</v>
      </c>
      <c r="Z37" s="1">
        <v>2.25</v>
      </c>
      <c r="AA37" s="1">
        <v>0.01</v>
      </c>
      <c r="AB37" s="1">
        <v>1.17</v>
      </c>
      <c r="AC37" s="1">
        <v>1.73</v>
      </c>
      <c r="AD37" s="1">
        <v>2.89</v>
      </c>
      <c r="AE37" s="1">
        <v>12.06</v>
      </c>
      <c r="AF37" s="1">
        <v>0.124</v>
      </c>
      <c r="AG37" s="1">
        <v>0.105</v>
      </c>
      <c r="AH37" s="1">
        <v>1.1000000000000001</v>
      </c>
      <c r="AI37" s="1">
        <v>0</v>
      </c>
    </row>
    <row r="38" spans="1:35" x14ac:dyDescent="0.3">
      <c r="A38" s="4" t="s">
        <v>59</v>
      </c>
      <c r="B38" s="1">
        <v>0.7</v>
      </c>
      <c r="C38" s="1">
        <v>89.5</v>
      </c>
      <c r="D38" s="1">
        <v>0.01</v>
      </c>
      <c r="E38" s="1">
        <v>9.5</v>
      </c>
      <c r="F38" s="1">
        <v>1101.4000000000001</v>
      </c>
      <c r="G38" s="1">
        <v>1688.3</v>
      </c>
      <c r="H38" s="1">
        <v>69</v>
      </c>
      <c r="I38" s="1">
        <v>20.100000000000001</v>
      </c>
      <c r="J38" s="1">
        <v>0.06</v>
      </c>
      <c r="K38" s="1">
        <v>30.26</v>
      </c>
      <c r="L38" s="1">
        <v>76.099999999999994</v>
      </c>
      <c r="M38" s="1">
        <v>614.4</v>
      </c>
      <c r="N38" s="1">
        <v>0.17</v>
      </c>
      <c r="O38" s="1">
        <v>0.23776223799999999</v>
      </c>
      <c r="P38" s="1">
        <v>0.29399999999999998</v>
      </c>
      <c r="Q38" s="1">
        <v>1</v>
      </c>
      <c r="R38" s="1">
        <v>40.21</v>
      </c>
      <c r="S38" s="1">
        <v>33.39</v>
      </c>
      <c r="T38" s="1">
        <v>71.5</v>
      </c>
      <c r="U38" s="1">
        <v>111.32</v>
      </c>
      <c r="V38" s="1">
        <v>1.46</v>
      </c>
      <c r="W38" s="1">
        <v>0.42</v>
      </c>
      <c r="X38" s="1">
        <v>0.43</v>
      </c>
      <c r="Y38" s="1">
        <v>5.48</v>
      </c>
      <c r="Z38" s="1">
        <v>2.5499999999999998</v>
      </c>
      <c r="AA38" s="1">
        <v>0.03</v>
      </c>
      <c r="AB38" s="1">
        <v>1.5</v>
      </c>
      <c r="AC38" s="1">
        <v>2.93</v>
      </c>
      <c r="AD38" s="1">
        <v>2.9</v>
      </c>
      <c r="AE38" s="1">
        <v>11.22</v>
      </c>
      <c r="AF38" s="1">
        <v>0.46100000000000002</v>
      </c>
      <c r="AG38" s="1">
        <v>0.21099999999999999</v>
      </c>
      <c r="AH38" s="1">
        <v>1.2</v>
      </c>
      <c r="AI38" s="1">
        <v>0.2</v>
      </c>
    </row>
    <row r="39" spans="1:35" s="2" customFormat="1" x14ac:dyDescent="0.3">
      <c r="A39" s="5" t="s">
        <v>189</v>
      </c>
      <c r="B39" s="6">
        <f>AVERAGE(B34:B38)</f>
        <v>0.55999999999999994</v>
      </c>
      <c r="C39" s="6">
        <f t="shared" ref="C39" si="204">AVERAGE(C34:C38)</f>
        <v>87.08</v>
      </c>
      <c r="D39" s="6">
        <f t="shared" ref="D39" si="205">AVERAGE(D34:D38)</f>
        <v>0.13600000000000001</v>
      </c>
      <c r="E39" s="6">
        <f t="shared" ref="E39" si="206">AVERAGE(E34:E38)</f>
        <v>3.7</v>
      </c>
      <c r="F39" s="6">
        <f t="shared" ref="F39" si="207">AVERAGE(F34:F38)</f>
        <v>1094.7400000000002</v>
      </c>
      <c r="G39" s="6">
        <f t="shared" ref="G39" si="208">AVERAGE(G34:G38)</f>
        <v>1236.56</v>
      </c>
      <c r="H39" s="6">
        <f t="shared" ref="H39" si="209">AVERAGE(H34:H38)</f>
        <v>80.359999999999985</v>
      </c>
      <c r="I39" s="6">
        <f t="shared" ref="I39" si="210">AVERAGE(I34:I38)</f>
        <v>12.68</v>
      </c>
      <c r="J39" s="6">
        <f t="shared" ref="J39" si="211">AVERAGE(J34:J38)</f>
        <v>5.800000000000001E-2</v>
      </c>
      <c r="K39" s="6">
        <f t="shared" ref="K39" si="212">AVERAGE(K34:K38)</f>
        <v>29.816000000000003</v>
      </c>
      <c r="L39" s="6">
        <f t="shared" ref="L39" si="213">AVERAGE(L34:L38)</f>
        <v>60.159999999999989</v>
      </c>
      <c r="M39" s="6">
        <f t="shared" ref="M39" si="214">AVERAGE(M34:M38)</f>
        <v>521.26</v>
      </c>
      <c r="N39" s="6">
        <f t="shared" ref="N39" si="215">AVERAGE(N34:N38)</f>
        <v>0.16200000000000001</v>
      </c>
      <c r="O39" s="6">
        <f t="shared" ref="O39" si="216">AVERAGE(O34:O38)</f>
        <v>0.18060025819999997</v>
      </c>
      <c r="P39" s="6">
        <f t="shared" ref="P39" si="217">AVERAGE(P34:P38)</f>
        <v>0.31380000000000002</v>
      </c>
      <c r="Q39" s="6">
        <f t="shared" ref="Q39" si="218">AVERAGE(Q34:Q38)</f>
        <v>0.82799999999999996</v>
      </c>
      <c r="R39" s="6">
        <f t="shared" ref="R39" si="219">AVERAGE(R34:R38)</f>
        <v>35.776000000000003</v>
      </c>
      <c r="S39" s="6">
        <f t="shared" ref="S39" si="220">AVERAGE(S34:S38)</f>
        <v>26.377999999999997</v>
      </c>
      <c r="T39" s="6">
        <f t="shared" ref="T39" si="221">AVERAGE(T34:T38)</f>
        <v>83.42</v>
      </c>
      <c r="U39" s="6">
        <f t="shared" ref="U39" si="222">AVERAGE(U34:U38)</f>
        <v>68.868000000000009</v>
      </c>
      <c r="V39" s="6">
        <f t="shared" ref="V39" si="223">AVERAGE(V34:V38)</f>
        <v>1.3639999999999999</v>
      </c>
      <c r="W39" s="6">
        <f t="shared" ref="W39" si="224">AVERAGE(W34:W38)</f>
        <v>0.32399999999999995</v>
      </c>
      <c r="X39" s="6">
        <f t="shared" ref="X39" si="225">AVERAGE(X34:X38)</f>
        <v>0.19600000000000001</v>
      </c>
      <c r="Y39" s="6">
        <f t="shared" ref="Y39" si="226">AVERAGE(Y34:Y38)</f>
        <v>4.6040000000000001</v>
      </c>
      <c r="Z39" s="6">
        <f t="shared" ref="Z39" si="227">AVERAGE(Z34:Z38)</f>
        <v>2.9240000000000004</v>
      </c>
      <c r="AA39" s="6">
        <f t="shared" ref="AA39" si="228">AVERAGE(AA34:AA38)</f>
        <v>2.8000000000000004E-2</v>
      </c>
      <c r="AB39" s="6">
        <f t="shared" ref="AB39" si="229">AVERAGE(AB34:AB38)</f>
        <v>1.43</v>
      </c>
      <c r="AC39" s="6">
        <f t="shared" ref="AC39" si="230">AVERAGE(AC34:AC38)</f>
        <v>2.5940000000000003</v>
      </c>
      <c r="AD39" s="6">
        <f t="shared" ref="AD39" si="231">AVERAGE(AD34:AD38)</f>
        <v>3.3820000000000001</v>
      </c>
      <c r="AE39" s="6">
        <f t="shared" ref="AE39" si="232">AVERAGE(AE34:AE38)</f>
        <v>13.38</v>
      </c>
      <c r="AF39" s="6">
        <f t="shared" ref="AF39" si="233">AVERAGE(AF34:AF38)</f>
        <v>0.2324</v>
      </c>
      <c r="AG39" s="6">
        <f t="shared" ref="AG39" si="234">AVERAGE(AG34:AG38)</f>
        <v>0.18139999999999998</v>
      </c>
      <c r="AH39" s="6">
        <f t="shared" ref="AH39" si="235">AVERAGE(AH34:AH38)</f>
        <v>0.65999999999999992</v>
      </c>
      <c r="AI39" s="6">
        <f t="shared" ref="AI39" si="236">AVERAGE(AI34:AI38)</f>
        <v>0.1</v>
      </c>
    </row>
    <row r="40" spans="1:35" s="2" customFormat="1" x14ac:dyDescent="0.3">
      <c r="A40" s="5" t="s">
        <v>209</v>
      </c>
      <c r="B40" s="6">
        <f>_xlfn.STDEV.S(B34:B38)</f>
        <v>0.20736441353327731</v>
      </c>
      <c r="C40" s="6">
        <f t="shared" ref="C40:AI40" si="237">_xlfn.STDEV.S(C34:C38)</f>
        <v>10.516035374607654</v>
      </c>
      <c r="D40" s="6">
        <f t="shared" si="237"/>
        <v>0.110589330407594</v>
      </c>
      <c r="E40" s="6">
        <f t="shared" si="237"/>
        <v>3.520653348456789</v>
      </c>
      <c r="F40" s="6">
        <f t="shared" si="237"/>
        <v>284.43400464782644</v>
      </c>
      <c r="G40" s="6">
        <f t="shared" si="237"/>
        <v>364.36667383282958</v>
      </c>
      <c r="H40" s="6">
        <f t="shared" si="237"/>
        <v>28.604247936276902</v>
      </c>
      <c r="I40" s="6">
        <f t="shared" si="237"/>
        <v>8.9761907288114156</v>
      </c>
      <c r="J40" s="6">
        <f t="shared" si="237"/>
        <v>1.6431676725154967E-2</v>
      </c>
      <c r="K40" s="6">
        <f t="shared" si="237"/>
        <v>3.5928929847686746</v>
      </c>
      <c r="L40" s="6">
        <f t="shared" si="237"/>
        <v>32.991786856731515</v>
      </c>
      <c r="M40" s="6">
        <f t="shared" si="237"/>
        <v>198.54109901982534</v>
      </c>
      <c r="N40" s="6">
        <f t="shared" si="237"/>
        <v>2.1679483388678599E-2</v>
      </c>
      <c r="O40" s="6">
        <f t="shared" si="237"/>
        <v>4.39002067229185E-2</v>
      </c>
      <c r="P40" s="6">
        <f t="shared" si="237"/>
        <v>5.1847854343260669E-2</v>
      </c>
      <c r="Q40" s="6">
        <f t="shared" si="237"/>
        <v>0.16053037095827091</v>
      </c>
      <c r="R40" s="6">
        <f t="shared" si="237"/>
        <v>5.9165724875133243</v>
      </c>
      <c r="S40" s="6">
        <f t="shared" si="237"/>
        <v>11.359866636541126</v>
      </c>
      <c r="T40" s="6">
        <f t="shared" si="237"/>
        <v>27.974220275103303</v>
      </c>
      <c r="U40" s="6">
        <f t="shared" si="237"/>
        <v>27.085961677592298</v>
      </c>
      <c r="V40" s="6">
        <f t="shared" si="237"/>
        <v>0.21361179742701492</v>
      </c>
      <c r="W40" s="6">
        <f t="shared" si="237"/>
        <v>8.3845095265018557E-2</v>
      </c>
      <c r="X40" s="6">
        <f t="shared" si="237"/>
        <v>0.14690132742763082</v>
      </c>
      <c r="Y40" s="6">
        <f t="shared" si="237"/>
        <v>0.76028284210549024</v>
      </c>
      <c r="Z40" s="6">
        <f t="shared" si="237"/>
        <v>0.55549977497744985</v>
      </c>
      <c r="AA40" s="6">
        <f t="shared" si="237"/>
        <v>1.303840481040529E-2</v>
      </c>
      <c r="AB40" s="6">
        <f t="shared" si="237"/>
        <v>0.23452078799117182</v>
      </c>
      <c r="AC40" s="6">
        <f t="shared" si="237"/>
        <v>0.58602900952085801</v>
      </c>
      <c r="AD40" s="6">
        <f t="shared" si="237"/>
        <v>0.48504638953403195</v>
      </c>
      <c r="AE40" s="6">
        <f t="shared" si="237"/>
        <v>2.5440813666233253</v>
      </c>
      <c r="AF40" s="6">
        <f t="shared" si="237"/>
        <v>0.13938543682896004</v>
      </c>
      <c r="AG40" s="6">
        <f t="shared" si="237"/>
        <v>4.6634750991079728E-2</v>
      </c>
      <c r="AH40" s="6">
        <f t="shared" si="237"/>
        <v>0.45055521304275248</v>
      </c>
      <c r="AI40" s="6">
        <f t="shared" si="237"/>
        <v>7.0710678118654766E-2</v>
      </c>
    </row>
    <row r="41" spans="1:35" s="2" customFormat="1" x14ac:dyDescent="0.3">
      <c r="A41" s="5" t="s">
        <v>229</v>
      </c>
      <c r="B41" s="6">
        <f>B40/SQRT(5)</f>
        <v>9.2736184954957071E-2</v>
      </c>
      <c r="C41" s="6">
        <f t="shared" ref="C41" si="238">C40/SQRT(5)</f>
        <v>4.7029139902830357</v>
      </c>
      <c r="D41" s="6">
        <f t="shared" ref="D41" si="239">D40/SQRT(5)</f>
        <v>4.9457052075512938E-2</v>
      </c>
      <c r="E41" s="6">
        <f t="shared" ref="E41" si="240">E40/SQRT(5)</f>
        <v>1.5744840424723268</v>
      </c>
      <c r="F41" s="6">
        <f t="shared" ref="F41" si="241">F40/SQRT(5)</f>
        <v>127.2027539010062</v>
      </c>
      <c r="G41" s="6">
        <f t="shared" ref="G41" si="242">G40/SQRT(5)</f>
        <v>162.94973028514013</v>
      </c>
      <c r="H41" s="6">
        <f t="shared" ref="H41" si="243">H40/SQRT(5)</f>
        <v>12.792208566154645</v>
      </c>
      <c r="I41" s="6">
        <f t="shared" ref="I41" si="244">I40/SQRT(5)</f>
        <v>4.0142745297251405</v>
      </c>
      <c r="J41" s="6">
        <f t="shared" ref="J41" si="245">J40/SQRT(5)</f>
        <v>7.3484692283495266E-3</v>
      </c>
      <c r="K41" s="6">
        <f t="shared" ref="K41" si="246">K40/SQRT(5)</f>
        <v>1.6067905899649746</v>
      </c>
      <c r="L41" s="6">
        <f t="shared" ref="L41" si="247">L40/SQRT(5)</f>
        <v>14.754375622167156</v>
      </c>
      <c r="M41" s="6">
        <f t="shared" ref="M41" si="248">M40/SQRT(5)</f>
        <v>88.790278747169253</v>
      </c>
      <c r="N41" s="6">
        <f t="shared" ref="N41" si="249">N40/SQRT(5)</f>
        <v>9.6953597148325688E-3</v>
      </c>
      <c r="O41" s="6">
        <f t="shared" ref="O41" si="250">O40/SQRT(5)</f>
        <v>1.9632769291747808E-2</v>
      </c>
      <c r="P41" s="6">
        <f t="shared" ref="P41" si="251">P40/SQRT(5)</f>
        <v>2.3187065359807715E-2</v>
      </c>
      <c r="Q41" s="6">
        <f t="shared" ref="Q41" si="252">Q40/SQRT(5)</f>
        <v>7.1791364383190365E-2</v>
      </c>
      <c r="R41" s="6">
        <f t="shared" ref="R41" si="253">R40/SQRT(5)</f>
        <v>2.6459716551769636</v>
      </c>
      <c r="S41" s="6">
        <f t="shared" ref="S41" si="254">S40/SQRT(5)</f>
        <v>5.0802868029275707</v>
      </c>
      <c r="T41" s="6">
        <f t="shared" ref="T41" si="255">T40/SQRT(5)</f>
        <v>12.510451630536769</v>
      </c>
      <c r="U41" s="6">
        <f t="shared" ref="U41" si="256">U40/SQRT(5)</f>
        <v>12.113210309410123</v>
      </c>
      <c r="V41" s="6">
        <f t="shared" ref="V41" si="257">V40/SQRT(5)</f>
        <v>9.5530099968544002E-2</v>
      </c>
      <c r="W41" s="6">
        <f t="shared" ref="W41" si="258">W40/SQRT(5)</f>
        <v>3.7496666518505445E-2</v>
      </c>
      <c r="X41" s="6">
        <f t="shared" ref="X41" si="259">X40/SQRT(5)</f>
        <v>6.5696270822627356E-2</v>
      </c>
      <c r="Y41" s="6">
        <f t="shared" ref="Y41" si="260">Y40/SQRT(5)</f>
        <v>0.34000882341492311</v>
      </c>
      <c r="Z41" s="6">
        <f t="shared" ref="Z41" si="261">Z40/SQRT(5)</f>
        <v>0.2484270516670829</v>
      </c>
      <c r="AA41" s="6">
        <f t="shared" ref="AA41" si="262">AA40/SQRT(5)</f>
        <v>5.8309518948452968E-3</v>
      </c>
      <c r="AB41" s="6">
        <f t="shared" ref="AB41" si="263">AB40/SQRT(5)</f>
        <v>0.1048808848170153</v>
      </c>
      <c r="AC41" s="6">
        <f t="shared" ref="AC41" si="264">AC40/SQRT(5)</f>
        <v>0.26208014041510197</v>
      </c>
      <c r="AD41" s="6">
        <f t="shared" ref="AD41" si="265">AD40/SQRT(5)</f>
        <v>0.21691933984778758</v>
      </c>
      <c r="AE41" s="6">
        <f t="shared" ref="AE41" si="266">AE40/SQRT(5)</f>
        <v>1.1377477752120639</v>
      </c>
      <c r="AF41" s="6">
        <f t="shared" ref="AF41" si="267">AF40/SQRT(5)</f>
        <v>6.233506236461147E-2</v>
      </c>
      <c r="AG41" s="6">
        <f t="shared" ref="AG41" si="268">AG40/SQRT(5)</f>
        <v>2.0855694665965992E-2</v>
      </c>
      <c r="AH41" s="6">
        <f t="shared" ref="AH41" si="269">AH40/SQRT(5)</f>
        <v>0.20149441679609886</v>
      </c>
      <c r="AI41" s="6">
        <f t="shared" ref="AI41" si="270">AI40/SQRT(5)</f>
        <v>3.1622776601683798E-2</v>
      </c>
    </row>
    <row r="42" spans="1:35" s="2" customFormat="1" x14ac:dyDescent="0.3">
      <c r="A42" s="4" t="s">
        <v>60</v>
      </c>
      <c r="B42" s="1">
        <v>0.7</v>
      </c>
      <c r="C42" s="1">
        <v>60.3</v>
      </c>
      <c r="D42" s="1">
        <v>0.23</v>
      </c>
      <c r="E42" s="1">
        <v>6.4</v>
      </c>
      <c r="F42" s="1">
        <v>824.5</v>
      </c>
      <c r="G42" s="1">
        <v>1014.1</v>
      </c>
      <c r="H42" s="1">
        <v>65.900000000000006</v>
      </c>
      <c r="I42" s="1">
        <v>1.5</v>
      </c>
      <c r="J42" s="1">
        <v>0.06</v>
      </c>
      <c r="K42" s="1">
        <v>28.25</v>
      </c>
      <c r="L42" s="1">
        <v>41.5</v>
      </c>
      <c r="M42" s="1">
        <v>247.4</v>
      </c>
      <c r="N42" s="1">
        <v>0.06</v>
      </c>
      <c r="O42" s="1">
        <v>4.2801555999999998E-2</v>
      </c>
      <c r="P42" s="1">
        <v>0.22500000000000001</v>
      </c>
      <c r="Q42" s="1">
        <v>1.1299999999999999</v>
      </c>
      <c r="R42" s="1">
        <v>27.35</v>
      </c>
      <c r="S42" s="1">
        <v>45.76</v>
      </c>
      <c r="T42" s="1">
        <v>95.5</v>
      </c>
      <c r="U42" s="1">
        <v>101.32</v>
      </c>
      <c r="V42" s="1">
        <v>1.62</v>
      </c>
      <c r="W42" s="1">
        <v>0.27</v>
      </c>
      <c r="X42" s="1">
        <v>0.11</v>
      </c>
      <c r="Y42" s="1">
        <v>4.55</v>
      </c>
      <c r="Z42" s="1">
        <v>2.9</v>
      </c>
      <c r="AA42" s="1">
        <v>0.06</v>
      </c>
      <c r="AB42" s="1">
        <v>1.32</v>
      </c>
      <c r="AC42" s="1">
        <v>3.35</v>
      </c>
      <c r="AD42" s="1">
        <v>3.7</v>
      </c>
      <c r="AE42" s="1">
        <v>11.71</v>
      </c>
      <c r="AF42" s="1">
        <v>0.128</v>
      </c>
      <c r="AG42" s="1">
        <v>0.24099999999999999</v>
      </c>
      <c r="AH42" s="1">
        <v>0.4</v>
      </c>
      <c r="AI42" s="1">
        <v>0.1</v>
      </c>
    </row>
    <row r="43" spans="1:35" s="2" customFormat="1" x14ac:dyDescent="0.3">
      <c r="A43" s="4" t="s">
        <v>61</v>
      </c>
      <c r="B43" s="1">
        <v>0.7</v>
      </c>
      <c r="C43" s="1">
        <v>92.4</v>
      </c>
      <c r="D43" s="1">
        <v>0.25</v>
      </c>
      <c r="E43" s="1">
        <v>15.5</v>
      </c>
      <c r="F43" s="1">
        <v>941.8</v>
      </c>
      <c r="G43" s="1">
        <v>2008.1</v>
      </c>
      <c r="H43" s="1">
        <v>44.8</v>
      </c>
      <c r="I43" s="1">
        <v>7.9</v>
      </c>
      <c r="J43" s="1">
        <v>7.0000000000000007E-2</v>
      </c>
      <c r="K43" s="1">
        <v>38.869999999999997</v>
      </c>
      <c r="L43" s="1">
        <v>89.2</v>
      </c>
      <c r="M43" s="1">
        <v>474.4</v>
      </c>
      <c r="N43" s="1">
        <v>0.05</v>
      </c>
      <c r="O43" s="1">
        <v>8.2523516625000001E-2</v>
      </c>
      <c r="P43" s="1">
        <v>0.27</v>
      </c>
      <c r="Q43" s="1">
        <v>1.0900000000000001</v>
      </c>
      <c r="R43" s="1">
        <v>35.090000000000003</v>
      </c>
      <c r="S43" s="1">
        <v>55.25</v>
      </c>
      <c r="T43" s="1">
        <v>149.9</v>
      </c>
      <c r="U43" s="1">
        <v>172.84</v>
      </c>
      <c r="V43" s="1">
        <v>1.58</v>
      </c>
      <c r="W43" s="1">
        <v>0.53</v>
      </c>
      <c r="X43" s="1">
        <v>0.11</v>
      </c>
      <c r="Y43" s="1">
        <v>4.74</v>
      </c>
      <c r="Z43" s="1">
        <v>3.12</v>
      </c>
      <c r="AA43" s="1">
        <v>0.04</v>
      </c>
      <c r="AB43" s="1">
        <v>1.6</v>
      </c>
      <c r="AC43" s="1">
        <v>3.93</v>
      </c>
      <c r="AD43" s="1">
        <v>3.86</v>
      </c>
      <c r="AE43" s="1">
        <v>15.65</v>
      </c>
      <c r="AF43" s="1">
        <v>0.151</v>
      </c>
      <c r="AG43" s="1">
        <v>0.26300000000000001</v>
      </c>
      <c r="AH43" s="1">
        <v>0.5</v>
      </c>
      <c r="AI43" s="1">
        <v>0.2</v>
      </c>
    </row>
    <row r="44" spans="1:35" s="2" customFormat="1" x14ac:dyDescent="0.3">
      <c r="A44" s="4" t="s">
        <v>62</v>
      </c>
      <c r="B44" s="1">
        <v>1.1000000000000001</v>
      </c>
      <c r="C44" s="1">
        <v>158.69999999999999</v>
      </c>
      <c r="D44" s="1">
        <v>0.28000000000000003</v>
      </c>
      <c r="E44" s="1">
        <v>7</v>
      </c>
      <c r="F44" s="1">
        <v>1600.8</v>
      </c>
      <c r="G44" s="1">
        <v>1667.9</v>
      </c>
      <c r="H44" s="1">
        <v>68</v>
      </c>
      <c r="I44" s="1">
        <v>17.2</v>
      </c>
      <c r="J44" s="1">
        <v>0.08</v>
      </c>
      <c r="K44" s="1">
        <v>51.99</v>
      </c>
      <c r="L44" s="1">
        <v>65</v>
      </c>
      <c r="M44" s="1">
        <v>642.4</v>
      </c>
      <c r="N44" s="1">
        <v>0.17</v>
      </c>
      <c r="O44" s="1">
        <v>0.186046512</v>
      </c>
      <c r="P44" s="1">
        <v>0.437</v>
      </c>
      <c r="Q44" s="1">
        <v>1.1200000000000001</v>
      </c>
      <c r="R44" s="1">
        <v>39.11</v>
      </c>
      <c r="S44" s="1">
        <v>84.53</v>
      </c>
      <c r="T44" s="1">
        <v>123.2</v>
      </c>
      <c r="U44" s="1">
        <v>174.72</v>
      </c>
      <c r="V44" s="1">
        <v>1.99</v>
      </c>
      <c r="W44" s="1">
        <v>0.45</v>
      </c>
      <c r="X44" s="1">
        <v>0.41</v>
      </c>
      <c r="Y44" s="1">
        <v>4.6900000000000004</v>
      </c>
      <c r="Z44" s="1">
        <v>2.4700000000000002</v>
      </c>
      <c r="AA44" s="1">
        <v>0.1</v>
      </c>
      <c r="AB44" s="1">
        <v>1.86</v>
      </c>
      <c r="AC44" s="1">
        <v>10.44</v>
      </c>
      <c r="AD44" s="1">
        <v>5.31</v>
      </c>
      <c r="AE44" s="1">
        <v>18.88</v>
      </c>
      <c r="AF44" s="1">
        <v>0.35699999999999998</v>
      </c>
      <c r="AG44" s="1">
        <v>0.47399999999999998</v>
      </c>
      <c r="AH44" s="1">
        <v>0.5</v>
      </c>
      <c r="AI44" s="1">
        <v>0.1</v>
      </c>
    </row>
    <row r="45" spans="1:35" s="2" customFormat="1" x14ac:dyDescent="0.3">
      <c r="A45" s="4" t="s">
        <v>63</v>
      </c>
      <c r="B45" s="1">
        <v>0.4</v>
      </c>
      <c r="C45" s="1">
        <v>93</v>
      </c>
      <c r="D45" s="1">
        <v>0.24</v>
      </c>
      <c r="E45" s="1">
        <v>1.2</v>
      </c>
      <c r="F45" s="1">
        <v>1463.1</v>
      </c>
      <c r="G45" s="1">
        <v>1087.9000000000001</v>
      </c>
      <c r="H45" s="1">
        <v>63.2</v>
      </c>
      <c r="I45" s="1">
        <v>6.3</v>
      </c>
      <c r="J45" s="1">
        <v>0.04</v>
      </c>
      <c r="K45" s="1">
        <v>53.25</v>
      </c>
      <c r="L45" s="1">
        <v>41.4</v>
      </c>
      <c r="M45" s="1">
        <v>317.10000000000002</v>
      </c>
      <c r="N45" s="1">
        <v>7.0000000000000007E-2</v>
      </c>
      <c r="O45" s="1">
        <v>3.6630036999999997E-2</v>
      </c>
      <c r="P45" s="1">
        <v>0.313</v>
      </c>
      <c r="Q45" s="1">
        <v>0.61</v>
      </c>
      <c r="R45" s="1">
        <v>25.71</v>
      </c>
      <c r="S45" s="1">
        <v>65.27</v>
      </c>
      <c r="T45" s="1">
        <v>61.9</v>
      </c>
      <c r="U45" s="1">
        <v>119.54</v>
      </c>
      <c r="V45" s="1">
        <v>1.58</v>
      </c>
      <c r="W45" s="1">
        <v>0.36</v>
      </c>
      <c r="X45" s="1">
        <v>0.22</v>
      </c>
      <c r="Y45" s="1">
        <v>5.62</v>
      </c>
      <c r="Z45" s="1">
        <v>2.11</v>
      </c>
      <c r="AA45" s="1">
        <v>0.06</v>
      </c>
      <c r="AB45" s="1">
        <v>1.68</v>
      </c>
      <c r="AC45" s="1">
        <v>5.42</v>
      </c>
      <c r="AD45" s="1">
        <v>3.63</v>
      </c>
      <c r="AE45" s="1">
        <v>11.94</v>
      </c>
      <c r="AF45" s="1">
        <v>0.23100000000000001</v>
      </c>
      <c r="AG45" s="1">
        <v>0.28599999999999998</v>
      </c>
      <c r="AH45" s="1">
        <v>0.5</v>
      </c>
      <c r="AI45" s="1">
        <v>0.2</v>
      </c>
    </row>
    <row r="46" spans="1:35" s="2" customFormat="1" x14ac:dyDescent="0.3">
      <c r="A46" s="4" t="s">
        <v>64</v>
      </c>
      <c r="B46" s="1">
        <v>1.3</v>
      </c>
      <c r="C46" s="1">
        <v>70.900000000000006</v>
      </c>
      <c r="D46" s="1">
        <v>0.28000000000000003</v>
      </c>
      <c r="E46" s="1">
        <v>9.1</v>
      </c>
      <c r="F46" s="1">
        <v>1164.4000000000001</v>
      </c>
      <c r="G46" s="1">
        <v>1690.5</v>
      </c>
      <c r="H46" s="1">
        <v>51</v>
      </c>
      <c r="I46" s="1">
        <v>9.3000000000000007</v>
      </c>
      <c r="J46" s="1">
        <v>0.04</v>
      </c>
      <c r="K46" s="1">
        <v>48.77</v>
      </c>
      <c r="L46" s="1">
        <v>58</v>
      </c>
      <c r="M46" s="1">
        <v>571.1</v>
      </c>
      <c r="N46" s="1">
        <v>0.14000000000000001</v>
      </c>
      <c r="O46" s="1">
        <v>0.13507625300000001</v>
      </c>
      <c r="P46" s="1">
        <v>0.26500000000000001</v>
      </c>
      <c r="Q46" s="1">
        <v>1.08</v>
      </c>
      <c r="R46" s="1">
        <v>35.21</v>
      </c>
      <c r="S46" s="1">
        <v>86.58</v>
      </c>
      <c r="T46" s="1">
        <v>126.2</v>
      </c>
      <c r="U46" s="1">
        <v>155.08000000000001</v>
      </c>
      <c r="V46" s="1">
        <v>1.49</v>
      </c>
      <c r="W46" s="1">
        <v>0.25</v>
      </c>
      <c r="X46" s="1">
        <v>0.15</v>
      </c>
      <c r="Y46" s="1">
        <v>6.23</v>
      </c>
      <c r="Z46" s="1">
        <v>2.35</v>
      </c>
      <c r="AA46" s="1">
        <v>0.05</v>
      </c>
      <c r="AB46" s="1">
        <v>1.55</v>
      </c>
      <c r="AC46" s="1">
        <v>5.5</v>
      </c>
      <c r="AD46" s="1">
        <v>3.92</v>
      </c>
      <c r="AE46" s="1">
        <v>16.600000000000001</v>
      </c>
      <c r="AF46" s="1">
        <v>0.34399999999999997</v>
      </c>
      <c r="AG46" s="1">
        <v>0.19400000000000001</v>
      </c>
      <c r="AH46" s="1">
        <v>0.7</v>
      </c>
      <c r="AI46" s="1">
        <v>0.2</v>
      </c>
    </row>
    <row r="47" spans="1:35" s="2" customFormat="1" x14ac:dyDescent="0.3">
      <c r="A47" s="5" t="s">
        <v>190</v>
      </c>
      <c r="B47" s="6">
        <f>AVERAGE(B42:B46)</f>
        <v>0.84000000000000008</v>
      </c>
      <c r="C47" s="6">
        <f t="shared" ref="C47" si="271">AVERAGE(C42:C46)</f>
        <v>95.059999999999988</v>
      </c>
      <c r="D47" s="6">
        <f t="shared" ref="D47" si="272">AVERAGE(D42:D46)</f>
        <v>0.25600000000000001</v>
      </c>
      <c r="E47" s="6">
        <f t="shared" ref="E47" si="273">AVERAGE(E42:E46)</f>
        <v>7.839999999999999</v>
      </c>
      <c r="F47" s="6">
        <f t="shared" ref="F47" si="274">AVERAGE(F42:F46)</f>
        <v>1198.92</v>
      </c>
      <c r="G47" s="6">
        <f t="shared" ref="G47" si="275">AVERAGE(G42:G46)</f>
        <v>1493.7</v>
      </c>
      <c r="H47" s="6">
        <f t="shared" ref="H47" si="276">AVERAGE(H42:H46)</f>
        <v>58.58</v>
      </c>
      <c r="I47" s="6">
        <f t="shared" ref="I47" si="277">AVERAGE(I42:I46)</f>
        <v>8.4400000000000013</v>
      </c>
      <c r="J47" s="6">
        <f t="shared" ref="J47" si="278">AVERAGE(J42:J46)</f>
        <v>5.7999999999999996E-2</v>
      </c>
      <c r="K47" s="6">
        <f t="shared" ref="K47" si="279">AVERAGE(K42:K46)</f>
        <v>44.226000000000006</v>
      </c>
      <c r="L47" s="6">
        <f t="shared" ref="L47" si="280">AVERAGE(L42:L46)</f>
        <v>59.02</v>
      </c>
      <c r="M47" s="6">
        <f t="shared" ref="M47" si="281">AVERAGE(M42:M46)</f>
        <v>450.4799999999999</v>
      </c>
      <c r="N47" s="6">
        <f t="shared" ref="N47" si="282">AVERAGE(N42:N46)</f>
        <v>9.8000000000000004E-2</v>
      </c>
      <c r="O47" s="6">
        <f t="shared" ref="O47" si="283">AVERAGE(O42:O46)</f>
        <v>9.6615574925000017E-2</v>
      </c>
      <c r="P47" s="6">
        <f t="shared" ref="P47" si="284">AVERAGE(P42:P46)</f>
        <v>0.30199999999999994</v>
      </c>
      <c r="Q47" s="6">
        <f t="shared" ref="Q47" si="285">AVERAGE(Q42:Q46)</f>
        <v>1.0059999999999998</v>
      </c>
      <c r="R47" s="6">
        <f t="shared" ref="R47" si="286">AVERAGE(R42:R46)</f>
        <v>32.494000000000007</v>
      </c>
      <c r="S47" s="6">
        <f t="shared" ref="S47" si="287">AVERAGE(S42:S46)</f>
        <v>67.477999999999994</v>
      </c>
      <c r="T47" s="6">
        <f t="shared" ref="T47" si="288">AVERAGE(T42:T46)</f>
        <v>111.34</v>
      </c>
      <c r="U47" s="6">
        <f t="shared" ref="U47" si="289">AVERAGE(U42:U46)</f>
        <v>144.69999999999999</v>
      </c>
      <c r="V47" s="6">
        <f t="shared" ref="V47" si="290">AVERAGE(V42:V46)</f>
        <v>1.6519999999999999</v>
      </c>
      <c r="W47" s="6">
        <f t="shared" ref="W47" si="291">AVERAGE(W42:W46)</f>
        <v>0.372</v>
      </c>
      <c r="X47" s="6">
        <f t="shared" ref="X47" si="292">AVERAGE(X42:X46)</f>
        <v>0.2</v>
      </c>
      <c r="Y47" s="6">
        <f t="shared" ref="Y47" si="293">AVERAGE(Y42:Y46)</f>
        <v>5.1660000000000004</v>
      </c>
      <c r="Z47" s="6">
        <f t="shared" ref="Z47" si="294">AVERAGE(Z42:Z46)</f>
        <v>2.59</v>
      </c>
      <c r="AA47" s="6">
        <f t="shared" ref="AA47" si="295">AVERAGE(AA42:AA46)</f>
        <v>6.2E-2</v>
      </c>
      <c r="AB47" s="6">
        <f t="shared" ref="AB47" si="296">AVERAGE(AB42:AB46)</f>
        <v>1.6019999999999999</v>
      </c>
      <c r="AC47" s="6">
        <f t="shared" ref="AC47" si="297">AVERAGE(AC42:AC46)</f>
        <v>5.7279999999999998</v>
      </c>
      <c r="AD47" s="6">
        <f t="shared" ref="AD47" si="298">AVERAGE(AD42:AD46)</f>
        <v>4.0840000000000005</v>
      </c>
      <c r="AE47" s="6">
        <f t="shared" ref="AE47" si="299">AVERAGE(AE42:AE46)</f>
        <v>14.956</v>
      </c>
      <c r="AF47" s="6">
        <f t="shared" ref="AF47" si="300">AVERAGE(AF42:AF46)</f>
        <v>0.24219999999999997</v>
      </c>
      <c r="AG47" s="6">
        <f t="shared" ref="AG47" si="301">AVERAGE(AG42:AG46)</f>
        <v>0.29159999999999997</v>
      </c>
      <c r="AH47" s="6">
        <f t="shared" ref="AH47" si="302">AVERAGE(AH42:AH46)</f>
        <v>0.51999999999999991</v>
      </c>
      <c r="AI47" s="6">
        <f t="shared" ref="AI47" si="303">AVERAGE(AI42:AI46)</f>
        <v>0.16</v>
      </c>
    </row>
    <row r="48" spans="1:35" s="2" customFormat="1" x14ac:dyDescent="0.3">
      <c r="A48" s="5" t="s">
        <v>210</v>
      </c>
      <c r="B48" s="6">
        <f>_xlfn.STDEV.S(B42:B46)</f>
        <v>0.35777087639996635</v>
      </c>
      <c r="C48" s="6">
        <f t="shared" ref="C48:AI48" si="304">_xlfn.STDEV.S(C42:C46)</f>
        <v>38.253535784290563</v>
      </c>
      <c r="D48" s="6">
        <f t="shared" si="304"/>
        <v>2.3021728866442687E-2</v>
      </c>
      <c r="E48" s="6">
        <f t="shared" si="304"/>
        <v>5.1752294635117417</v>
      </c>
      <c r="F48" s="6">
        <f t="shared" si="304"/>
        <v>331.2066077239399</v>
      </c>
      <c r="G48" s="6">
        <f t="shared" si="304"/>
        <v>426.72386856139212</v>
      </c>
      <c r="H48" s="6">
        <f t="shared" si="304"/>
        <v>10.136666118601342</v>
      </c>
      <c r="I48" s="6">
        <f t="shared" si="304"/>
        <v>5.7120924362268513</v>
      </c>
      <c r="J48" s="6">
        <f t="shared" si="304"/>
        <v>1.788854381999834E-2</v>
      </c>
      <c r="K48" s="6">
        <f t="shared" si="304"/>
        <v>10.562664436589831</v>
      </c>
      <c r="L48" s="6">
        <f t="shared" si="304"/>
        <v>19.780343778610089</v>
      </c>
      <c r="M48" s="6">
        <f t="shared" si="304"/>
        <v>166.57306805123125</v>
      </c>
      <c r="N48" s="6">
        <f t="shared" si="304"/>
        <v>5.3572380943915504E-2</v>
      </c>
      <c r="O48" s="6">
        <f t="shared" si="304"/>
        <v>6.3580491827768704E-2</v>
      </c>
      <c r="P48" s="6">
        <f t="shared" si="304"/>
        <v>8.1651699308710163E-2</v>
      </c>
      <c r="Q48" s="6">
        <f t="shared" si="304"/>
        <v>0.2223285856564565</v>
      </c>
      <c r="R48" s="6">
        <f t="shared" si="304"/>
        <v>5.7089999124189443</v>
      </c>
      <c r="S48" s="6">
        <f t="shared" si="304"/>
        <v>17.900613676631327</v>
      </c>
      <c r="T48" s="6">
        <f t="shared" si="304"/>
        <v>33.7030117348583</v>
      </c>
      <c r="U48" s="6">
        <f t="shared" si="304"/>
        <v>32.846820241843801</v>
      </c>
      <c r="V48" s="6">
        <f t="shared" si="304"/>
        <v>0.19485892332659674</v>
      </c>
      <c r="W48" s="6">
        <f t="shared" si="304"/>
        <v>0.11882760622010367</v>
      </c>
      <c r="X48" s="6">
        <f t="shared" si="304"/>
        <v>0.12569805089976532</v>
      </c>
      <c r="Y48" s="6">
        <f t="shared" si="304"/>
        <v>0.72899245537933599</v>
      </c>
      <c r="Z48" s="6">
        <f t="shared" si="304"/>
        <v>0.41212862069990003</v>
      </c>
      <c r="AA48" s="6">
        <f t="shared" si="304"/>
        <v>2.2803508501982751E-2</v>
      </c>
      <c r="AB48" s="6">
        <f t="shared" si="304"/>
        <v>0.19677398201998172</v>
      </c>
      <c r="AC48" s="6">
        <f t="shared" si="304"/>
        <v>2.7945250043612067</v>
      </c>
      <c r="AD48" s="6">
        <f t="shared" si="304"/>
        <v>0.69529130585675736</v>
      </c>
      <c r="AE48" s="6">
        <f t="shared" si="304"/>
        <v>3.0909108689834413</v>
      </c>
      <c r="AF48" s="6">
        <f t="shared" si="304"/>
        <v>0.10609759657975297</v>
      </c>
      <c r="AG48" s="6">
        <f t="shared" si="304"/>
        <v>0.10747697427821459</v>
      </c>
      <c r="AH48" s="6">
        <f t="shared" si="304"/>
        <v>0.10954451150103353</v>
      </c>
      <c r="AI48" s="6">
        <f t="shared" si="304"/>
        <v>5.4772255750516571E-2</v>
      </c>
    </row>
    <row r="49" spans="1:35" s="2" customFormat="1" x14ac:dyDescent="0.3">
      <c r="A49" s="5" t="s">
        <v>230</v>
      </c>
      <c r="B49" s="6">
        <f>B48/SQRT(5)</f>
        <v>0.16</v>
      </c>
      <c r="C49" s="6">
        <f t="shared" ref="C49" si="305">C48/SQRT(5)</f>
        <v>17.107501278678885</v>
      </c>
      <c r="D49" s="6">
        <f t="shared" ref="D49" si="306">D48/SQRT(5)</f>
        <v>1.0295630140987005E-2</v>
      </c>
      <c r="E49" s="6">
        <f t="shared" ref="E49" si="307">E48/SQRT(5)</f>
        <v>2.3144329759144044</v>
      </c>
      <c r="F49" s="6">
        <f t="shared" ref="F49" si="308">F48/SQRT(5)</f>
        <v>148.1200978935673</v>
      </c>
      <c r="G49" s="6">
        <f t="shared" ref="G49" si="309">G48/SQRT(5)</f>
        <v>190.83671554499162</v>
      </c>
      <c r="H49" s="6">
        <f t="shared" ref="H49" si="310">H48/SQRT(5)</f>
        <v>4.5332549012823087</v>
      </c>
      <c r="I49" s="6">
        <f t="shared" ref="I49" si="311">I48/SQRT(5)</f>
        <v>2.554525396233124</v>
      </c>
      <c r="J49" s="6">
        <f t="shared" ref="J49" si="312">J48/SQRT(5)</f>
        <v>8.0000000000000088E-3</v>
      </c>
      <c r="K49" s="6">
        <f t="shared" ref="K49" si="313">K48/SQRT(5)</f>
        <v>4.7237671407468751</v>
      </c>
      <c r="L49" s="6">
        <f t="shared" ref="L49" si="314">L48/SQRT(5)</f>
        <v>8.8460386614574418</v>
      </c>
      <c r="M49" s="6">
        <f t="shared" ref="M49" si="315">M48/SQRT(5)</f>
        <v>74.49374067665029</v>
      </c>
      <c r="N49" s="6">
        <f t="shared" ref="N49" si="316">N48/SQRT(5)</f>
        <v>2.3958297101421881E-2</v>
      </c>
      <c r="O49" s="6">
        <f t="shared" ref="O49" si="317">O48/SQRT(5)</f>
        <v>2.8434060353952132E-2</v>
      </c>
      <c r="P49" s="6">
        <f t="shared" ref="P49" si="318">P48/SQRT(5)</f>
        <v>3.6515750026529702E-2</v>
      </c>
      <c r="Q49" s="6">
        <f t="shared" ref="Q49" si="319">Q48/SQRT(5)</f>
        <v>9.9428366173844276E-2</v>
      </c>
      <c r="R49" s="6">
        <f t="shared" ref="R49" si="320">R48/SQRT(5)</f>
        <v>2.5531423775418212</v>
      </c>
      <c r="S49" s="6">
        <f t="shared" ref="S49" si="321">S48/SQRT(5)</f>
        <v>8.0053978039820173</v>
      </c>
      <c r="T49" s="6">
        <f t="shared" ref="T49" si="322">T48/SQRT(5)</f>
        <v>15.072445057123256</v>
      </c>
      <c r="U49" s="6">
        <f t="shared" ref="U49" si="323">U48/SQRT(5)</f>
        <v>14.689544581095763</v>
      </c>
      <c r="V49" s="6">
        <f t="shared" ref="V49" si="324">V48/SQRT(5)</f>
        <v>8.714355971613795E-2</v>
      </c>
      <c r="W49" s="6">
        <f t="shared" ref="W49" si="325">W48/SQRT(5)</f>
        <v>5.3141321022345728E-2</v>
      </c>
      <c r="X49" s="6">
        <f t="shared" ref="X49" si="326">X48/SQRT(5)</f>
        <v>5.6213877290220773E-2</v>
      </c>
      <c r="Y49" s="6">
        <f t="shared" ref="Y49" si="327">Y48/SQRT(5)</f>
        <v>0.32601533706253549</v>
      </c>
      <c r="Z49" s="6">
        <f t="shared" ref="Z49" si="328">Z48/SQRT(5)</f>
        <v>0.18430952227164069</v>
      </c>
      <c r="AA49" s="6">
        <f t="shared" ref="AA49" si="329">AA48/SQRT(5)</f>
        <v>1.0198039027185565E-2</v>
      </c>
      <c r="AB49" s="6">
        <f t="shared" ref="AB49" si="330">AB48/SQRT(5)</f>
        <v>8.8000000000000106E-2</v>
      </c>
      <c r="AC49" s="6">
        <f t="shared" ref="AC49" si="331">AC48/SQRT(5)</f>
        <v>1.2497495749149108</v>
      </c>
      <c r="AD49" s="6">
        <f t="shared" ref="AD49" si="332">AD48/SQRT(5)</f>
        <v>0.3109437248120614</v>
      </c>
      <c r="AE49" s="6">
        <f t="shared" ref="AE49" si="333">AE48/SQRT(5)</f>
        <v>1.382297363087984</v>
      </c>
      <c r="AF49" s="6">
        <f t="shared" ref="AF49" si="334">AF48/SQRT(5)</f>
        <v>4.7448287640335367E-2</v>
      </c>
      <c r="AG49" s="6">
        <f t="shared" ref="AG49" si="335">AG48/SQRT(5)</f>
        <v>4.8065164100416842E-2</v>
      </c>
      <c r="AH49" s="6">
        <f t="shared" ref="AH49" si="336">AH48/SQRT(5)</f>
        <v>4.8989794855663696E-2</v>
      </c>
      <c r="AI49" s="6">
        <f t="shared" ref="AI49" si="337">AI48/SQRT(5)</f>
        <v>2.4494897427831761E-2</v>
      </c>
    </row>
    <row r="50" spans="1:35" s="1" customFormat="1" x14ac:dyDescent="0.3">
      <c r="A50" s="4" t="s">
        <v>65</v>
      </c>
      <c r="B50" s="1">
        <v>1.4</v>
      </c>
      <c r="C50" s="1">
        <v>33.1</v>
      </c>
      <c r="D50" s="1">
        <v>0.25</v>
      </c>
      <c r="E50" s="1">
        <v>10</v>
      </c>
      <c r="F50" s="1">
        <v>869.9</v>
      </c>
      <c r="G50" s="1">
        <v>1148.8</v>
      </c>
      <c r="H50" s="1">
        <v>23.9</v>
      </c>
      <c r="I50" s="1">
        <v>2</v>
      </c>
      <c r="J50" s="1">
        <v>0.08</v>
      </c>
      <c r="K50" s="1">
        <v>19.940000000000001</v>
      </c>
      <c r="L50" s="1">
        <v>80.099999999999994</v>
      </c>
      <c r="M50" s="1">
        <v>312.39999999999998</v>
      </c>
      <c r="N50" s="1">
        <v>0.06</v>
      </c>
      <c r="O50" s="1">
        <v>7.5471698000000004E-2</v>
      </c>
      <c r="P50" s="1">
        <v>0.44800000000000001</v>
      </c>
      <c r="Q50" s="1">
        <v>1.66</v>
      </c>
      <c r="R50" s="1">
        <v>27.84</v>
      </c>
      <c r="S50" s="1">
        <v>30.78</v>
      </c>
      <c r="T50" s="1">
        <v>82.1</v>
      </c>
      <c r="U50" s="1">
        <v>73.83</v>
      </c>
      <c r="V50" s="1">
        <v>1.05</v>
      </c>
      <c r="W50" s="1">
        <v>0.31</v>
      </c>
      <c r="X50" s="1">
        <v>0.14000000000000001</v>
      </c>
      <c r="Y50" s="1">
        <v>2.89</v>
      </c>
      <c r="Z50" s="1">
        <v>4.1399999999999997</v>
      </c>
      <c r="AA50" s="1">
        <v>0.02</v>
      </c>
      <c r="AB50" s="1">
        <v>1.26</v>
      </c>
      <c r="AC50" s="1">
        <v>3.03</v>
      </c>
      <c r="AD50" s="1">
        <v>3.02</v>
      </c>
      <c r="AE50" s="1">
        <v>11.32</v>
      </c>
      <c r="AF50" s="1">
        <v>0.19700000000000001</v>
      </c>
      <c r="AG50" s="1">
        <v>0.20100000000000001</v>
      </c>
      <c r="AH50" s="1">
        <v>0.5</v>
      </c>
      <c r="AI50" s="1">
        <v>0.1</v>
      </c>
    </row>
    <row r="51" spans="1:35" s="1" customFormat="1" x14ac:dyDescent="0.3">
      <c r="A51" s="4" t="s">
        <v>66</v>
      </c>
      <c r="B51" s="1">
        <v>4.5</v>
      </c>
      <c r="C51" s="1">
        <v>62.7</v>
      </c>
      <c r="D51" s="1">
        <v>0.31</v>
      </c>
      <c r="E51" s="1">
        <v>21.5</v>
      </c>
      <c r="F51" s="1">
        <v>648</v>
      </c>
      <c r="G51" s="1">
        <v>1841.6</v>
      </c>
      <c r="H51" s="1">
        <v>26.5</v>
      </c>
      <c r="I51" s="1">
        <v>24</v>
      </c>
      <c r="J51" s="1">
        <v>0.12</v>
      </c>
      <c r="K51" s="1">
        <v>37.1</v>
      </c>
      <c r="L51" s="1">
        <v>49.3</v>
      </c>
      <c r="M51" s="1">
        <v>412.8</v>
      </c>
      <c r="N51" s="1">
        <v>0.25</v>
      </c>
      <c r="O51" s="1">
        <v>0.25991189399999998</v>
      </c>
      <c r="P51" s="1">
        <v>0.26400000000000001</v>
      </c>
      <c r="Q51" s="1">
        <v>1.17</v>
      </c>
      <c r="R51" s="1">
        <v>30.44</v>
      </c>
      <c r="S51" s="1">
        <v>111.85</v>
      </c>
      <c r="T51" s="1">
        <v>55.3</v>
      </c>
      <c r="U51" s="1">
        <v>222.4</v>
      </c>
      <c r="V51" s="1">
        <v>1.07</v>
      </c>
      <c r="W51" s="1">
        <v>0.67</v>
      </c>
      <c r="X51" s="1">
        <v>0.41</v>
      </c>
      <c r="Y51" s="1">
        <v>3.24</v>
      </c>
      <c r="Z51" s="1">
        <v>3.36</v>
      </c>
      <c r="AA51" s="1">
        <v>0.14000000000000001</v>
      </c>
      <c r="AB51" s="1">
        <v>1.67</v>
      </c>
      <c r="AC51" s="1">
        <v>6.31</v>
      </c>
      <c r="AD51" s="1">
        <v>2.5099999999999998</v>
      </c>
      <c r="AE51" s="1">
        <v>8.41</v>
      </c>
      <c r="AF51" s="1">
        <v>0.25800000000000001</v>
      </c>
      <c r="AG51" s="1">
        <v>2.5999999999999999E-2</v>
      </c>
      <c r="AH51" s="1">
        <v>0.8</v>
      </c>
      <c r="AI51" s="1">
        <v>0.2</v>
      </c>
    </row>
    <row r="52" spans="1:35" s="1" customFormat="1" x14ac:dyDescent="0.3">
      <c r="A52" s="4" t="s">
        <v>67</v>
      </c>
      <c r="B52" s="1">
        <v>5.7</v>
      </c>
      <c r="C52" s="1">
        <v>37</v>
      </c>
      <c r="D52" s="1">
        <v>0.35</v>
      </c>
      <c r="E52" s="1">
        <v>15.8</v>
      </c>
      <c r="F52" s="1">
        <v>1162.9000000000001</v>
      </c>
      <c r="G52" s="1">
        <v>1526.9</v>
      </c>
      <c r="H52" s="1">
        <v>24.2</v>
      </c>
      <c r="I52" s="1">
        <v>15.2</v>
      </c>
      <c r="J52" s="1">
        <v>0.13</v>
      </c>
      <c r="K52" s="1">
        <v>26.91</v>
      </c>
      <c r="L52" s="1">
        <v>109.3</v>
      </c>
      <c r="M52" s="1">
        <v>774.2</v>
      </c>
      <c r="N52" s="1">
        <v>0.16</v>
      </c>
      <c r="O52" s="1">
        <v>0.128</v>
      </c>
      <c r="P52" s="1">
        <v>0.43099999999999999</v>
      </c>
      <c r="Q52" s="1">
        <v>1.34</v>
      </c>
      <c r="R52" s="1">
        <v>35.89</v>
      </c>
      <c r="S52" s="1">
        <v>126.93</v>
      </c>
      <c r="T52" s="1">
        <v>74.2</v>
      </c>
      <c r="U52" s="1">
        <v>261.94</v>
      </c>
      <c r="V52" s="1">
        <v>1.32</v>
      </c>
      <c r="W52" s="1">
        <v>0.87</v>
      </c>
      <c r="X52" s="1">
        <v>0.41</v>
      </c>
      <c r="Y52" s="1">
        <v>3.29</v>
      </c>
      <c r="Z52" s="1">
        <v>4.91</v>
      </c>
      <c r="AA52" s="1">
        <v>0.03</v>
      </c>
      <c r="AB52" s="1">
        <v>2.12</v>
      </c>
      <c r="AC52" s="1">
        <v>7.66</v>
      </c>
      <c r="AD52" s="1">
        <v>3.57</v>
      </c>
      <c r="AE52" s="1">
        <v>10.93</v>
      </c>
      <c r="AF52" s="1">
        <v>0.59699999999999998</v>
      </c>
      <c r="AG52" s="1">
        <v>4.5999999999999999E-2</v>
      </c>
      <c r="AH52" s="1">
        <v>0.8</v>
      </c>
      <c r="AI52" s="1">
        <v>0.1</v>
      </c>
    </row>
    <row r="53" spans="1:35" s="1" customFormat="1" x14ac:dyDescent="0.3">
      <c r="A53" s="4" t="s">
        <v>68</v>
      </c>
      <c r="B53" s="1">
        <v>7.9</v>
      </c>
      <c r="C53" s="1">
        <v>26.2</v>
      </c>
      <c r="D53" s="1">
        <v>0.26</v>
      </c>
      <c r="E53" s="1">
        <v>9</v>
      </c>
      <c r="F53" s="1">
        <v>866.8</v>
      </c>
      <c r="G53" s="1">
        <v>1022</v>
      </c>
      <c r="H53" s="1">
        <v>24.5</v>
      </c>
      <c r="I53" s="1">
        <v>6.2</v>
      </c>
      <c r="J53" s="1">
        <v>0.21</v>
      </c>
      <c r="K53" s="1">
        <v>21</v>
      </c>
      <c r="L53" s="1">
        <v>104.6</v>
      </c>
      <c r="M53" s="1">
        <v>474.4</v>
      </c>
      <c r="N53" s="1">
        <v>0.18</v>
      </c>
      <c r="O53" s="1">
        <v>0.184115523</v>
      </c>
      <c r="P53" s="1">
        <v>0.40100000000000002</v>
      </c>
      <c r="Q53" s="1">
        <v>1.47</v>
      </c>
      <c r="R53" s="1">
        <v>28.34</v>
      </c>
      <c r="S53" s="1">
        <v>61.37</v>
      </c>
      <c r="T53" s="1">
        <v>114.1</v>
      </c>
      <c r="U53" s="1">
        <v>126.06</v>
      </c>
      <c r="V53" s="1">
        <v>1.19</v>
      </c>
      <c r="W53" s="1">
        <v>0.52</v>
      </c>
      <c r="X53" s="1">
        <v>0.2</v>
      </c>
      <c r="Y53" s="1">
        <v>2.65</v>
      </c>
      <c r="Z53" s="1">
        <v>3.55</v>
      </c>
      <c r="AA53" s="1">
        <v>0.08</v>
      </c>
      <c r="AB53" s="1">
        <v>1.58</v>
      </c>
      <c r="AC53" s="1">
        <v>4.37</v>
      </c>
      <c r="AD53" s="1">
        <v>3.61</v>
      </c>
      <c r="AE53" s="1">
        <v>9.31</v>
      </c>
      <c r="AF53" s="1">
        <v>0.61599999999999999</v>
      </c>
      <c r="AG53" s="1">
        <v>9.1999999999999998E-2</v>
      </c>
      <c r="AH53" s="1">
        <v>0.8</v>
      </c>
      <c r="AI53" s="1">
        <v>0.1</v>
      </c>
    </row>
    <row r="54" spans="1:35" s="1" customFormat="1" x14ac:dyDescent="0.3">
      <c r="A54" s="4" t="s">
        <v>69</v>
      </c>
      <c r="B54" s="1">
        <v>58.2</v>
      </c>
      <c r="C54" s="1">
        <v>27.2</v>
      </c>
      <c r="D54" s="1">
        <v>0.68</v>
      </c>
      <c r="E54" s="1">
        <v>17.899999999999999</v>
      </c>
      <c r="F54" s="1">
        <v>789.9</v>
      </c>
      <c r="G54" s="1">
        <v>1321.2</v>
      </c>
      <c r="H54" s="1">
        <v>20.5</v>
      </c>
      <c r="I54" s="1">
        <v>7</v>
      </c>
      <c r="J54" s="1">
        <v>1.43</v>
      </c>
      <c r="K54" s="1">
        <v>18.100000000000001</v>
      </c>
      <c r="L54" s="1">
        <v>114.8</v>
      </c>
      <c r="M54" s="1">
        <v>492.3</v>
      </c>
      <c r="N54" s="1">
        <v>0.25</v>
      </c>
      <c r="O54" s="1">
        <v>0.236786469</v>
      </c>
      <c r="P54" s="1">
        <v>0.48699999999999999</v>
      </c>
      <c r="Q54" s="1">
        <v>1.64</v>
      </c>
      <c r="R54" s="1">
        <v>31.54</v>
      </c>
      <c r="S54" s="1">
        <v>120.38</v>
      </c>
      <c r="T54" s="1">
        <v>130.1</v>
      </c>
      <c r="U54" s="1">
        <v>233.71</v>
      </c>
      <c r="V54" s="1">
        <v>0.92</v>
      </c>
      <c r="W54" s="1">
        <v>0.67</v>
      </c>
      <c r="X54" s="1">
        <v>0.56000000000000005</v>
      </c>
      <c r="Y54" s="1">
        <v>2.16</v>
      </c>
      <c r="Z54" s="1">
        <v>3.48</v>
      </c>
      <c r="AA54" s="1">
        <v>0.06</v>
      </c>
      <c r="AB54" s="1">
        <v>1.26</v>
      </c>
      <c r="AC54" s="1">
        <v>8.44</v>
      </c>
      <c r="AD54" s="1">
        <v>3.21</v>
      </c>
      <c r="AE54" s="1">
        <v>9.64</v>
      </c>
      <c r="AF54" s="1">
        <v>0.41199999999999998</v>
      </c>
      <c r="AG54" s="1">
        <v>4.7E-2</v>
      </c>
      <c r="AH54" s="1">
        <v>0.6</v>
      </c>
      <c r="AI54" s="1">
        <v>0.05</v>
      </c>
    </row>
    <row r="55" spans="1:35" s="2" customFormat="1" x14ac:dyDescent="0.3">
      <c r="A55" s="5" t="s">
        <v>191</v>
      </c>
      <c r="B55" s="6">
        <f>AVERAGE(B50:B54)</f>
        <v>15.540000000000001</v>
      </c>
      <c r="C55" s="6">
        <f t="shared" ref="C55" si="338">AVERAGE(C50:C54)</f>
        <v>37.239999999999995</v>
      </c>
      <c r="D55" s="6">
        <f t="shared" ref="D55" si="339">AVERAGE(D50:D54)</f>
        <v>0.37</v>
      </c>
      <c r="E55" s="6">
        <f t="shared" ref="E55" si="340">AVERAGE(E50:E54)</f>
        <v>14.839999999999998</v>
      </c>
      <c r="F55" s="6">
        <f t="shared" ref="F55" si="341">AVERAGE(F50:F54)</f>
        <v>867.5</v>
      </c>
      <c r="G55" s="6">
        <f t="shared" ref="G55" si="342">AVERAGE(G50:G54)</f>
        <v>1372.1</v>
      </c>
      <c r="H55" s="6">
        <f t="shared" ref="H55" si="343">AVERAGE(H50:H54)</f>
        <v>23.919999999999998</v>
      </c>
      <c r="I55" s="6">
        <f t="shared" ref="I55" si="344">AVERAGE(I50:I54)</f>
        <v>10.88</v>
      </c>
      <c r="J55" s="6">
        <f t="shared" ref="J55" si="345">AVERAGE(J50:J54)</f>
        <v>0.39400000000000002</v>
      </c>
      <c r="K55" s="6">
        <f t="shared" ref="K55" si="346">AVERAGE(K50:K54)</f>
        <v>24.610000000000003</v>
      </c>
      <c r="L55" s="6">
        <f t="shared" ref="L55" si="347">AVERAGE(L50:L54)</f>
        <v>91.61999999999999</v>
      </c>
      <c r="M55" s="6">
        <f t="shared" ref="M55" si="348">AVERAGE(M50:M54)</f>
        <v>493.22000000000008</v>
      </c>
      <c r="N55" s="6">
        <f t="shared" ref="N55" si="349">AVERAGE(N50:N54)</f>
        <v>0.18</v>
      </c>
      <c r="O55" s="6">
        <f t="shared" ref="O55" si="350">AVERAGE(O50:O54)</f>
        <v>0.17685711679999999</v>
      </c>
      <c r="P55" s="6">
        <f t="shared" ref="P55" si="351">AVERAGE(P50:P54)</f>
        <v>0.40620000000000001</v>
      </c>
      <c r="Q55" s="6">
        <f t="shared" ref="Q55" si="352">AVERAGE(Q50:Q54)</f>
        <v>1.456</v>
      </c>
      <c r="R55" s="6">
        <f t="shared" ref="R55" si="353">AVERAGE(R50:R54)</f>
        <v>30.810000000000002</v>
      </c>
      <c r="S55" s="6">
        <f t="shared" ref="S55" si="354">AVERAGE(S50:S54)</f>
        <v>90.262</v>
      </c>
      <c r="T55" s="6">
        <f t="shared" ref="T55" si="355">AVERAGE(T50:T54)</f>
        <v>91.16</v>
      </c>
      <c r="U55" s="6">
        <f t="shared" ref="U55" si="356">AVERAGE(U50:U54)</f>
        <v>183.58800000000002</v>
      </c>
      <c r="V55" s="6">
        <f t="shared" ref="V55" si="357">AVERAGE(V50:V54)</f>
        <v>1.1100000000000001</v>
      </c>
      <c r="W55" s="6">
        <f t="shared" ref="W55" si="358">AVERAGE(W50:W54)</f>
        <v>0.60799999999999998</v>
      </c>
      <c r="X55" s="6">
        <f t="shared" ref="X55" si="359">AVERAGE(X50:X54)</f>
        <v>0.34399999999999997</v>
      </c>
      <c r="Y55" s="6">
        <f t="shared" ref="Y55" si="360">AVERAGE(Y50:Y54)</f>
        <v>2.8460000000000005</v>
      </c>
      <c r="Z55" s="6">
        <f t="shared" ref="Z55" si="361">AVERAGE(Z50:Z54)</f>
        <v>3.8880000000000003</v>
      </c>
      <c r="AA55" s="6">
        <f t="shared" ref="AA55" si="362">AVERAGE(AA50:AA54)</f>
        <v>6.6000000000000003E-2</v>
      </c>
      <c r="AB55" s="6">
        <f t="shared" ref="AB55" si="363">AVERAGE(AB50:AB54)</f>
        <v>1.5779999999999998</v>
      </c>
      <c r="AC55" s="6">
        <f t="shared" ref="AC55" si="364">AVERAGE(AC50:AC54)</f>
        <v>5.9620000000000006</v>
      </c>
      <c r="AD55" s="6">
        <f t="shared" ref="AD55" si="365">AVERAGE(AD50:AD54)</f>
        <v>3.1839999999999997</v>
      </c>
      <c r="AE55" s="6">
        <f t="shared" ref="AE55" si="366">AVERAGE(AE50:AE54)</f>
        <v>9.9220000000000006</v>
      </c>
      <c r="AF55" s="6">
        <f t="shared" ref="AF55" si="367">AVERAGE(AF50:AF54)</f>
        <v>0.41600000000000004</v>
      </c>
      <c r="AG55" s="6">
        <f t="shared" ref="AG55" si="368">AVERAGE(AG50:AG54)</f>
        <v>8.2400000000000001E-2</v>
      </c>
      <c r="AH55" s="6">
        <f t="shared" ref="AH55" si="369">AVERAGE(AH50:AH54)</f>
        <v>0.70000000000000007</v>
      </c>
      <c r="AI55" s="6">
        <f t="shared" ref="AI55" si="370">AVERAGE(AI50:AI54)</f>
        <v>0.11000000000000001</v>
      </c>
    </row>
    <row r="56" spans="1:35" s="2" customFormat="1" x14ac:dyDescent="0.3">
      <c r="A56" s="5" t="s">
        <v>211</v>
      </c>
      <c r="B56" s="6">
        <f>_xlfn.STDEV.S(B50:B54)</f>
        <v>23.962950569577195</v>
      </c>
      <c r="C56" s="6">
        <f t="shared" ref="C56:AI56" si="371">_xlfn.STDEV.S(C50:C54)</f>
        <v>14.900436235224806</v>
      </c>
      <c r="D56" s="6">
        <f t="shared" si="371"/>
        <v>0.17790446874657198</v>
      </c>
      <c r="E56" s="6">
        <f t="shared" si="371"/>
        <v>5.2955641814635825</v>
      </c>
      <c r="F56" s="6">
        <f t="shared" si="371"/>
        <v>188.06210410393686</v>
      </c>
      <c r="G56" s="6">
        <f t="shared" si="371"/>
        <v>323.81205968895125</v>
      </c>
      <c r="H56" s="6">
        <f t="shared" si="371"/>
        <v>2.1661024906499691</v>
      </c>
      <c r="I56" s="6">
        <f t="shared" si="371"/>
        <v>8.7551127919633327</v>
      </c>
      <c r="J56" s="6">
        <f t="shared" si="371"/>
        <v>0.58105937734451873</v>
      </c>
      <c r="K56" s="6">
        <f t="shared" si="371"/>
        <v>7.7219039103060503</v>
      </c>
      <c r="L56" s="6">
        <f t="shared" si="371"/>
        <v>27.120416663465953</v>
      </c>
      <c r="M56" s="6">
        <f t="shared" si="371"/>
        <v>172.09593835997387</v>
      </c>
      <c r="N56" s="6">
        <f t="shared" si="371"/>
        <v>7.8421935706790624E-2</v>
      </c>
      <c r="O56" s="6">
        <f t="shared" si="371"/>
        <v>7.617140004404159E-2</v>
      </c>
      <c r="P56" s="6">
        <f t="shared" si="371"/>
        <v>8.5350454011680274E-2</v>
      </c>
      <c r="Q56" s="6">
        <f t="shared" si="371"/>
        <v>0.20671236053995454</v>
      </c>
      <c r="R56" s="6">
        <f t="shared" si="371"/>
        <v>3.2170638787565284</v>
      </c>
      <c r="S56" s="6">
        <f t="shared" si="371"/>
        <v>42.102653954353052</v>
      </c>
      <c r="T56" s="6">
        <f t="shared" si="371"/>
        <v>30.406545348000336</v>
      </c>
      <c r="U56" s="6">
        <f t="shared" si="371"/>
        <v>79.865373410508738</v>
      </c>
      <c r="V56" s="6">
        <f t="shared" si="371"/>
        <v>0.15149257407542979</v>
      </c>
      <c r="W56" s="6">
        <f t="shared" si="371"/>
        <v>0.20789420386340762</v>
      </c>
      <c r="X56" s="6">
        <f t="shared" si="371"/>
        <v>0.17155174146594959</v>
      </c>
      <c r="Y56" s="6">
        <f t="shared" si="371"/>
        <v>0.46457507466500703</v>
      </c>
      <c r="Z56" s="6">
        <f t="shared" si="371"/>
        <v>0.64565470648017109</v>
      </c>
      <c r="AA56" s="6">
        <f t="shared" si="371"/>
        <v>4.7749345545253292E-2</v>
      </c>
      <c r="AB56" s="6">
        <f t="shared" si="371"/>
        <v>0.35513377761063603</v>
      </c>
      <c r="AC56" s="6">
        <f t="shared" si="371"/>
        <v>2.2514373186922141</v>
      </c>
      <c r="AD56" s="6">
        <f t="shared" si="371"/>
        <v>0.45064398365006686</v>
      </c>
      <c r="AE56" s="6">
        <f t="shared" si="371"/>
        <v>1.1948514552026985</v>
      </c>
      <c r="AF56" s="6">
        <f t="shared" si="371"/>
        <v>0.19085465674172047</v>
      </c>
      <c r="AG56" s="6">
        <f t="shared" si="371"/>
        <v>7.0564155206450277E-2</v>
      </c>
      <c r="AH56" s="6">
        <f t="shared" si="371"/>
        <v>0.14142135623730917</v>
      </c>
      <c r="AI56" s="6">
        <f t="shared" si="371"/>
        <v>5.4772255750516606E-2</v>
      </c>
    </row>
    <row r="57" spans="1:35" s="2" customFormat="1" x14ac:dyDescent="0.3">
      <c r="A57" s="5" t="s">
        <v>231</v>
      </c>
      <c r="B57" s="6">
        <f>B56/SQRT(5)</f>
        <v>10.716557283008383</v>
      </c>
      <c r="C57" s="6">
        <f t="shared" ref="C57" si="372">C56/SQRT(5)</f>
        <v>6.6636776632727424</v>
      </c>
      <c r="D57" s="6">
        <f t="shared" ref="D57" si="373">D56/SQRT(5)</f>
        <v>7.9561297123664346E-2</v>
      </c>
      <c r="E57" s="6">
        <f t="shared" ref="E57" si="374">E56/SQRT(5)</f>
        <v>2.3682482977931203</v>
      </c>
      <c r="F57" s="6">
        <f t="shared" ref="F57" si="375">F56/SQRT(5)</f>
        <v>84.103929753608995</v>
      </c>
      <c r="G57" s="6">
        <f t="shared" ref="G57" si="376">G56/SQRT(5)</f>
        <v>144.81315547974287</v>
      </c>
      <c r="H57" s="6">
        <f t="shared" ref="H57" si="377">H56/SQRT(5)</f>
        <v>0.96871048306498664</v>
      </c>
      <c r="I57" s="6">
        <f t="shared" ref="I57" si="378">I56/SQRT(5)</f>
        <v>3.9154054707015971</v>
      </c>
      <c r="J57" s="6">
        <f t="shared" ref="J57" si="379">J56/SQRT(5)</f>
        <v>0.25985765334120903</v>
      </c>
      <c r="K57" s="6">
        <f t="shared" ref="K57" si="380">K56/SQRT(5)</f>
        <v>3.4533404118331532</v>
      </c>
      <c r="L57" s="6">
        <f t="shared" ref="L57" si="381">L56/SQRT(5)</f>
        <v>12.12861904752558</v>
      </c>
      <c r="M57" s="6">
        <f t="shared" ref="M57" si="382">M56/SQRT(5)</f>
        <v>76.963643364903049</v>
      </c>
      <c r="N57" s="6">
        <f t="shared" ref="N57" si="383">N56/SQRT(5)</f>
        <v>3.5071355833500371E-2</v>
      </c>
      <c r="O57" s="6">
        <f t="shared" ref="O57" si="384">O56/SQRT(5)</f>
        <v>3.4064885687961489E-2</v>
      </c>
      <c r="P57" s="6">
        <f t="shared" ref="P57" si="385">P56/SQRT(5)</f>
        <v>3.8169883416117344E-2</v>
      </c>
      <c r="Q57" s="6">
        <f t="shared" ref="Q57" si="386">Q56/SQRT(5)</f>
        <v>9.2444577991356691E-2</v>
      </c>
      <c r="R57" s="6">
        <f t="shared" ref="R57" si="387">R56/SQRT(5)</f>
        <v>1.4387147041717478</v>
      </c>
      <c r="S57" s="6">
        <f t="shared" ref="S57" si="388">S56/SQRT(5)</f>
        <v>18.828879255016748</v>
      </c>
      <c r="T57" s="6">
        <f t="shared" ref="T57" si="389">T56/SQRT(5)</f>
        <v>13.59822047181175</v>
      </c>
      <c r="U57" s="6">
        <f t="shared" ref="U57" si="390">U56/SQRT(5)</f>
        <v>35.716880798860352</v>
      </c>
      <c r="V57" s="6">
        <f t="shared" ref="V57" si="391">V56/SQRT(5)</f>
        <v>6.7749538743816673E-2</v>
      </c>
      <c r="W57" s="6">
        <f t="shared" ref="W57" si="392">W56/SQRT(5)</f>
        <v>9.297311439335576E-2</v>
      </c>
      <c r="X57" s="6">
        <f t="shared" ref="X57" si="393">X56/SQRT(5)</f>
        <v>7.6720271115266539E-2</v>
      </c>
      <c r="Y57" s="6">
        <f t="shared" ref="Y57" si="394">Y56/SQRT(5)</f>
        <v>0.20776428952059919</v>
      </c>
      <c r="Z57" s="6">
        <f t="shared" ref="Z57" si="395">Z56/SQRT(5)</f>
        <v>0.28874556273646729</v>
      </c>
      <c r="AA57" s="6">
        <f t="shared" ref="AA57" si="396">AA56/SQRT(5)</f>
        <v>2.1354156504062624E-2</v>
      </c>
      <c r="AB57" s="6">
        <f t="shared" ref="AB57" si="397">AB56/SQRT(5)</f>
        <v>0.15882065356873498</v>
      </c>
      <c r="AC57" s="6">
        <f t="shared" ref="AC57" si="398">AC56/SQRT(5)</f>
        <v>1.0068733783351296</v>
      </c>
      <c r="AD57" s="6">
        <f t="shared" ref="AD57" si="399">AD56/SQRT(5)</f>
        <v>0.20153411621857065</v>
      </c>
      <c r="AE57" s="6">
        <f t="shared" ref="AE57" si="400">AE56/SQRT(5)</f>
        <v>0.53435381536955573</v>
      </c>
      <c r="AF57" s="6">
        <f t="shared" ref="AF57" si="401">AF56/SQRT(5)</f>
        <v>8.5352797259375099E-2</v>
      </c>
      <c r="AG57" s="6">
        <f t="shared" ref="AG57" si="402">AG56/SQRT(5)</f>
        <v>3.1557249563293706E-2</v>
      </c>
      <c r="AH57" s="6">
        <f t="shared" ref="AH57" si="403">AH56/SQRT(5)</f>
        <v>6.324555320336743E-2</v>
      </c>
      <c r="AI57" s="6">
        <f t="shared" ref="AI57" si="404">AI56/SQRT(5)</f>
        <v>2.4494897427831779E-2</v>
      </c>
    </row>
    <row r="58" spans="1:35" s="2" customFormat="1" x14ac:dyDescent="0.3">
      <c r="A58" s="4" t="s">
        <v>70</v>
      </c>
      <c r="B58" s="1">
        <v>1.9</v>
      </c>
      <c r="C58" s="1">
        <v>27.1</v>
      </c>
      <c r="D58" s="1">
        <v>0.27</v>
      </c>
      <c r="E58" s="1">
        <v>4.0999999999999996</v>
      </c>
      <c r="F58" s="1">
        <v>774.7</v>
      </c>
      <c r="G58" s="1">
        <v>1290.2</v>
      </c>
      <c r="H58" s="1">
        <v>21</v>
      </c>
      <c r="I58" s="1">
        <v>46.9</v>
      </c>
      <c r="J58" s="1">
        <v>0.01</v>
      </c>
      <c r="K58" s="1">
        <v>14.5</v>
      </c>
      <c r="L58" s="1">
        <v>34.5</v>
      </c>
      <c r="M58" s="1">
        <v>199.5</v>
      </c>
      <c r="N58" s="1">
        <v>0.1</v>
      </c>
      <c r="O58" s="1">
        <v>0.34745762699999999</v>
      </c>
      <c r="P58" s="1">
        <v>0.17399999999999999</v>
      </c>
      <c r="Q58" s="1">
        <v>0.72</v>
      </c>
      <c r="R58" s="1">
        <v>27.92</v>
      </c>
      <c r="S58" s="1">
        <v>59.32</v>
      </c>
      <c r="T58" s="1">
        <v>26.1</v>
      </c>
      <c r="U58" s="1">
        <v>53.53</v>
      </c>
      <c r="V58" s="1">
        <v>1.1299999999999999</v>
      </c>
      <c r="W58" s="1">
        <v>0.62</v>
      </c>
      <c r="X58" s="1">
        <v>0.45</v>
      </c>
      <c r="Y58" s="1">
        <v>1.75</v>
      </c>
      <c r="Z58" s="1">
        <v>3.57</v>
      </c>
      <c r="AA58" s="1">
        <v>0.05</v>
      </c>
      <c r="AB58" s="1">
        <v>1.7</v>
      </c>
      <c r="AC58" s="1">
        <v>3.81</v>
      </c>
      <c r="AD58" s="1">
        <v>2.37</v>
      </c>
      <c r="AE58" s="1">
        <v>5.13</v>
      </c>
      <c r="AF58" s="1">
        <v>0.20300000000000001</v>
      </c>
      <c r="AG58" s="1">
        <v>2.1000000000000001E-2</v>
      </c>
      <c r="AH58" s="1">
        <v>0.5</v>
      </c>
      <c r="AI58" s="1">
        <v>0.2</v>
      </c>
    </row>
    <row r="59" spans="1:35" s="2" customFormat="1" x14ac:dyDescent="0.3">
      <c r="A59" s="4" t="s">
        <v>71</v>
      </c>
      <c r="B59" s="1">
        <v>2.1</v>
      </c>
      <c r="C59" s="1">
        <v>44.7</v>
      </c>
      <c r="D59" s="1">
        <v>0.26</v>
      </c>
      <c r="E59" s="1">
        <v>18.899999999999999</v>
      </c>
      <c r="F59" s="1">
        <v>840.7</v>
      </c>
      <c r="G59" s="1">
        <v>1912.3</v>
      </c>
      <c r="H59" s="1">
        <v>42.6</v>
      </c>
      <c r="I59" s="1">
        <v>40.9</v>
      </c>
      <c r="J59" s="1">
        <v>0.06</v>
      </c>
      <c r="K59" s="1">
        <v>41.53</v>
      </c>
      <c r="L59" s="1">
        <v>33.1</v>
      </c>
      <c r="M59" s="1">
        <v>330.2</v>
      </c>
      <c r="N59" s="1">
        <v>0.12</v>
      </c>
      <c r="O59" s="1">
        <v>8.6642599000000001E-2</v>
      </c>
      <c r="P59" s="1">
        <v>0.25700000000000001</v>
      </c>
      <c r="Q59" s="1">
        <v>1.21</v>
      </c>
      <c r="R59" s="1">
        <v>32.380000000000003</v>
      </c>
      <c r="S59" s="1">
        <v>66.209999999999994</v>
      </c>
      <c r="T59" s="1">
        <v>70.8</v>
      </c>
      <c r="U59" s="1">
        <v>59.61</v>
      </c>
      <c r="V59" s="1">
        <v>1.97</v>
      </c>
      <c r="W59" s="1">
        <v>0.65</v>
      </c>
      <c r="X59" s="1">
        <v>0.31</v>
      </c>
      <c r="Y59" s="1">
        <v>6.02</v>
      </c>
      <c r="Z59" s="1">
        <v>3.66</v>
      </c>
      <c r="AA59" s="1">
        <v>0.13</v>
      </c>
      <c r="AB59" s="1">
        <v>2.0499999999999998</v>
      </c>
      <c r="AC59" s="1">
        <v>1.48</v>
      </c>
      <c r="AD59" s="1">
        <v>3.03</v>
      </c>
      <c r="AE59" s="1">
        <v>6.25</v>
      </c>
      <c r="AF59" s="1">
        <v>0.218</v>
      </c>
      <c r="AG59" s="1">
        <v>6.0999999999999999E-2</v>
      </c>
      <c r="AH59" s="1">
        <v>0.5</v>
      </c>
      <c r="AI59" s="1">
        <v>0.3</v>
      </c>
    </row>
    <row r="60" spans="1:35" s="2" customFormat="1" x14ac:dyDescent="0.3">
      <c r="A60" s="4" t="s">
        <v>72</v>
      </c>
      <c r="B60" s="1">
        <v>8.6999999999999993</v>
      </c>
      <c r="C60" s="1">
        <v>31.5</v>
      </c>
      <c r="D60" s="1">
        <v>0.25</v>
      </c>
      <c r="E60" s="1">
        <v>6.5</v>
      </c>
      <c r="F60" s="1">
        <v>785.8</v>
      </c>
      <c r="G60" s="1">
        <v>1544.6</v>
      </c>
      <c r="H60" s="1">
        <v>20.399999999999999</v>
      </c>
      <c r="I60" s="1">
        <v>15.5</v>
      </c>
      <c r="J60" s="1">
        <v>0.1</v>
      </c>
      <c r="K60" s="1">
        <v>20.82</v>
      </c>
      <c r="L60" s="1">
        <v>61.8</v>
      </c>
      <c r="M60" s="1">
        <v>281.10000000000002</v>
      </c>
      <c r="N60" s="1">
        <v>0.12</v>
      </c>
      <c r="O60" s="1">
        <v>0.19809523800000001</v>
      </c>
      <c r="P60" s="1">
        <v>0.219</v>
      </c>
      <c r="Q60" s="1">
        <v>0.97</v>
      </c>
      <c r="R60" s="1">
        <v>26.9</v>
      </c>
      <c r="S60" s="1">
        <v>55.12</v>
      </c>
      <c r="T60" s="1">
        <v>54.5</v>
      </c>
      <c r="U60" s="1">
        <v>38.6</v>
      </c>
      <c r="V60" s="1">
        <v>1.1100000000000001</v>
      </c>
      <c r="W60" s="1">
        <v>0.49</v>
      </c>
      <c r="X60" s="1">
        <v>0.16</v>
      </c>
      <c r="Y60" s="1">
        <v>3.84</v>
      </c>
      <c r="Z60" s="1">
        <v>4.6399999999999997</v>
      </c>
      <c r="AA60" s="1">
        <v>0.09</v>
      </c>
      <c r="AB60" s="1">
        <v>1.69</v>
      </c>
      <c r="AC60" s="1">
        <v>1.84</v>
      </c>
      <c r="AD60" s="1">
        <v>2.44</v>
      </c>
      <c r="AE60" s="1">
        <v>6.55</v>
      </c>
      <c r="AF60" s="1">
        <v>0.156</v>
      </c>
      <c r="AG60" s="1">
        <v>3.2000000000000001E-2</v>
      </c>
      <c r="AH60" s="1">
        <v>0.6</v>
      </c>
      <c r="AI60" s="1">
        <v>0.2</v>
      </c>
    </row>
    <row r="61" spans="1:35" s="2" customFormat="1" x14ac:dyDescent="0.3">
      <c r="A61" s="4" t="s">
        <v>73</v>
      </c>
      <c r="B61" s="1">
        <v>3.3</v>
      </c>
      <c r="C61" s="1">
        <v>25.2</v>
      </c>
      <c r="D61" s="1">
        <v>0.26</v>
      </c>
      <c r="E61" s="1">
        <v>4.4000000000000004</v>
      </c>
      <c r="F61" s="1">
        <v>693.7</v>
      </c>
      <c r="G61" s="1">
        <v>1807</v>
      </c>
      <c r="H61" s="1">
        <v>17.899999999999999</v>
      </c>
      <c r="I61" s="1">
        <v>25.2</v>
      </c>
      <c r="J61" s="1">
        <v>0.13</v>
      </c>
      <c r="K61" s="1">
        <v>16.3</v>
      </c>
      <c r="L61" s="1">
        <v>46.3</v>
      </c>
      <c r="M61" s="1">
        <v>360.1</v>
      </c>
      <c r="N61" s="1">
        <v>0.13</v>
      </c>
      <c r="O61" s="1">
        <v>8.5365854000000005E-2</v>
      </c>
      <c r="P61" s="1">
        <v>0.184</v>
      </c>
      <c r="Q61" s="1">
        <v>0.81</v>
      </c>
      <c r="R61" s="1">
        <v>28.9</v>
      </c>
      <c r="S61" s="1">
        <v>56.71</v>
      </c>
      <c r="T61" s="1">
        <v>41.3</v>
      </c>
      <c r="U61" s="1">
        <v>46.11</v>
      </c>
      <c r="V61" s="1">
        <v>1.28</v>
      </c>
      <c r="W61" s="1">
        <v>0.48</v>
      </c>
      <c r="X61" s="1">
        <v>0.37</v>
      </c>
      <c r="Y61" s="1">
        <v>3.38</v>
      </c>
      <c r="Z61" s="1">
        <v>4.7</v>
      </c>
      <c r="AA61" s="1">
        <v>0.05</v>
      </c>
      <c r="AB61" s="1">
        <v>1.92</v>
      </c>
      <c r="AC61" s="1">
        <v>1.55</v>
      </c>
      <c r="AD61" s="1">
        <v>1.91</v>
      </c>
      <c r="AE61" s="1">
        <v>5.49</v>
      </c>
      <c r="AF61" s="1">
        <v>0.35399999999999998</v>
      </c>
      <c r="AG61" s="1">
        <v>2.4E-2</v>
      </c>
      <c r="AH61" s="1">
        <v>0.6</v>
      </c>
      <c r="AI61" s="1">
        <v>0.2</v>
      </c>
    </row>
    <row r="62" spans="1:35" s="2" customFormat="1" x14ac:dyDescent="0.3">
      <c r="A62" s="4" t="s">
        <v>74</v>
      </c>
      <c r="B62" s="1">
        <v>2.1</v>
      </c>
      <c r="C62" s="1">
        <v>26.9</v>
      </c>
      <c r="D62" s="1">
        <v>0.24</v>
      </c>
      <c r="E62" s="1">
        <v>10.8</v>
      </c>
      <c r="F62" s="1">
        <v>684.3</v>
      </c>
      <c r="G62" s="1">
        <v>949.4</v>
      </c>
      <c r="H62" s="1">
        <v>14.5</v>
      </c>
      <c r="I62" s="1">
        <v>6.3</v>
      </c>
      <c r="J62" s="1">
        <v>0.03</v>
      </c>
      <c r="K62" s="1">
        <v>20.77</v>
      </c>
      <c r="L62" s="1">
        <v>42.4</v>
      </c>
      <c r="M62" s="1">
        <v>257.10000000000002</v>
      </c>
      <c r="N62" s="1">
        <v>0.12</v>
      </c>
      <c r="O62" s="1">
        <v>0.17173524200000001</v>
      </c>
      <c r="P62" s="1">
        <v>0.316</v>
      </c>
      <c r="Q62" s="1">
        <v>1.5</v>
      </c>
      <c r="R62" s="1">
        <v>26.01</v>
      </c>
      <c r="S62" s="1">
        <v>53.06</v>
      </c>
      <c r="T62" s="1">
        <v>99.6</v>
      </c>
      <c r="U62" s="1">
        <v>47.87</v>
      </c>
      <c r="V62" s="1">
        <v>0.96</v>
      </c>
      <c r="W62" s="1">
        <v>0.8</v>
      </c>
      <c r="X62" s="1">
        <v>0.32</v>
      </c>
      <c r="Y62" s="1">
        <v>2.95</v>
      </c>
      <c r="Z62" s="1">
        <v>3.85</v>
      </c>
      <c r="AA62" s="1">
        <v>0.04</v>
      </c>
      <c r="AB62" s="1">
        <v>1.42</v>
      </c>
      <c r="AC62" s="1">
        <v>2.2999999999999998</v>
      </c>
      <c r="AD62" s="1">
        <v>2.83</v>
      </c>
      <c r="AE62" s="1">
        <v>6.94</v>
      </c>
      <c r="AF62" s="1">
        <v>0.374</v>
      </c>
      <c r="AG62" s="1">
        <v>4.2000000000000003E-2</v>
      </c>
      <c r="AH62" s="1">
        <v>0.6</v>
      </c>
      <c r="AI62" s="1">
        <v>0.1</v>
      </c>
    </row>
    <row r="63" spans="1:35" s="2" customFormat="1" x14ac:dyDescent="0.3">
      <c r="A63" s="5" t="s">
        <v>192</v>
      </c>
      <c r="B63" s="6">
        <f>AVERAGE(B58:B62)</f>
        <v>3.62</v>
      </c>
      <c r="C63" s="6">
        <f t="shared" ref="C63" si="405">AVERAGE(C58:C62)</f>
        <v>31.080000000000002</v>
      </c>
      <c r="D63" s="6">
        <f t="shared" ref="D63" si="406">AVERAGE(D58:D62)</f>
        <v>0.25600000000000001</v>
      </c>
      <c r="E63" s="6">
        <f t="shared" ref="E63" si="407">AVERAGE(E58:E62)</f>
        <v>8.9400000000000013</v>
      </c>
      <c r="F63" s="6">
        <f t="shared" ref="F63" si="408">AVERAGE(F58:F62)</f>
        <v>755.83999999999992</v>
      </c>
      <c r="G63" s="6">
        <f t="shared" ref="G63" si="409">AVERAGE(G58:G62)</f>
        <v>1500.7</v>
      </c>
      <c r="H63" s="6">
        <f t="shared" ref="H63" si="410">AVERAGE(H58:H62)</f>
        <v>23.28</v>
      </c>
      <c r="I63" s="6">
        <f t="shared" ref="I63" si="411">AVERAGE(I58:I62)</f>
        <v>26.96</v>
      </c>
      <c r="J63" s="6">
        <f t="shared" ref="J63" si="412">AVERAGE(J58:J62)</f>
        <v>6.5999999999999989E-2</v>
      </c>
      <c r="K63" s="6">
        <f t="shared" ref="K63" si="413">AVERAGE(K58:K62)</f>
        <v>22.783999999999999</v>
      </c>
      <c r="L63" s="6">
        <f t="shared" ref="L63" si="414">AVERAGE(L58:L62)</f>
        <v>43.62</v>
      </c>
      <c r="M63" s="6">
        <f t="shared" ref="M63" si="415">AVERAGE(M58:M62)</f>
        <v>285.60000000000002</v>
      </c>
      <c r="N63" s="6">
        <f t="shared" ref="N63" si="416">AVERAGE(N58:N62)</f>
        <v>0.11799999999999999</v>
      </c>
      <c r="O63" s="6">
        <f t="shared" ref="O63" si="417">AVERAGE(O58:O62)</f>
        <v>0.17785931199999999</v>
      </c>
      <c r="P63" s="6">
        <f t="shared" ref="P63" si="418">AVERAGE(P58:P62)</f>
        <v>0.23000000000000004</v>
      </c>
      <c r="Q63" s="6">
        <f t="shared" ref="Q63" si="419">AVERAGE(Q58:Q62)</f>
        <v>1.042</v>
      </c>
      <c r="R63" s="6">
        <f t="shared" ref="R63" si="420">AVERAGE(R58:R62)</f>
        <v>28.421999999999997</v>
      </c>
      <c r="S63" s="6">
        <f t="shared" ref="S63" si="421">AVERAGE(S58:S62)</f>
        <v>58.084000000000003</v>
      </c>
      <c r="T63" s="6">
        <f t="shared" ref="T63" si="422">AVERAGE(T58:T62)</f>
        <v>58.459999999999994</v>
      </c>
      <c r="U63" s="6">
        <f t="shared" ref="U63" si="423">AVERAGE(U58:U62)</f>
        <v>49.144000000000005</v>
      </c>
      <c r="V63" s="6">
        <f t="shared" ref="V63" si="424">AVERAGE(V58:V62)</f>
        <v>1.29</v>
      </c>
      <c r="W63" s="6">
        <f t="shared" ref="W63" si="425">AVERAGE(W58:W62)</f>
        <v>0.60799999999999998</v>
      </c>
      <c r="X63" s="6">
        <f t="shared" ref="X63" si="426">AVERAGE(X58:X62)</f>
        <v>0.32200000000000001</v>
      </c>
      <c r="Y63" s="6">
        <f t="shared" ref="Y63" si="427">AVERAGE(Y58:Y62)</f>
        <v>3.5879999999999996</v>
      </c>
      <c r="Z63" s="6">
        <f t="shared" ref="Z63" si="428">AVERAGE(Z58:Z62)</f>
        <v>4.0840000000000005</v>
      </c>
      <c r="AA63" s="6">
        <f t="shared" ref="AA63" si="429">AVERAGE(AA58:AA62)</f>
        <v>7.1999999999999995E-2</v>
      </c>
      <c r="AB63" s="6">
        <f t="shared" ref="AB63" si="430">AVERAGE(AB58:AB62)</f>
        <v>1.7559999999999998</v>
      </c>
      <c r="AC63" s="6">
        <f t="shared" ref="AC63" si="431">AVERAGE(AC58:AC62)</f>
        <v>2.1960000000000002</v>
      </c>
      <c r="AD63" s="6">
        <f t="shared" ref="AD63" si="432">AVERAGE(AD58:AD62)</f>
        <v>2.516</v>
      </c>
      <c r="AE63" s="6">
        <f t="shared" ref="AE63" si="433">AVERAGE(AE58:AE62)</f>
        <v>6.072000000000001</v>
      </c>
      <c r="AF63" s="6">
        <f t="shared" ref="AF63" si="434">AVERAGE(AF58:AF62)</f>
        <v>0.26100000000000001</v>
      </c>
      <c r="AG63" s="6">
        <f t="shared" ref="AG63" si="435">AVERAGE(AG58:AG62)</f>
        <v>3.6000000000000004E-2</v>
      </c>
      <c r="AH63" s="6">
        <f t="shared" ref="AH63" si="436">AVERAGE(AH58:AH62)</f>
        <v>0.56000000000000005</v>
      </c>
      <c r="AI63" s="6">
        <f t="shared" ref="AI63" si="437">AVERAGE(AI58:AI62)</f>
        <v>0.19999999999999998</v>
      </c>
    </row>
    <row r="64" spans="1:35" s="2" customFormat="1" x14ac:dyDescent="0.3">
      <c r="A64" s="5" t="s">
        <v>212</v>
      </c>
      <c r="B64" s="6">
        <f>_xlfn.STDEV.S(B58:B62)</f>
        <v>2.8934408582170796</v>
      </c>
      <c r="C64" s="6">
        <f t="shared" ref="C64:AI64" si="438">_xlfn.STDEV.S(C58:C62)</f>
        <v>7.9619093187501093</v>
      </c>
      <c r="D64" s="6">
        <f t="shared" si="438"/>
        <v>1.1401754250991389E-2</v>
      </c>
      <c r="E64" s="6">
        <f t="shared" si="438"/>
        <v>6.1776209012855414</v>
      </c>
      <c r="F64" s="6">
        <f t="shared" si="438"/>
        <v>66.018694322138799</v>
      </c>
      <c r="G64" s="6">
        <f t="shared" si="438"/>
        <v>391.60037027561668</v>
      </c>
      <c r="H64" s="6">
        <f t="shared" si="438"/>
        <v>11.099414398967177</v>
      </c>
      <c r="I64" s="6">
        <f t="shared" si="438"/>
        <v>16.979340387659342</v>
      </c>
      <c r="J64" s="6">
        <f t="shared" si="438"/>
        <v>4.9295030175464966E-2</v>
      </c>
      <c r="K64" s="6">
        <f t="shared" si="438"/>
        <v>10.839660050020026</v>
      </c>
      <c r="L64" s="6">
        <f t="shared" si="438"/>
        <v>11.543699580290543</v>
      </c>
      <c r="M64" s="6">
        <f t="shared" si="438"/>
        <v>62.819423747755067</v>
      </c>
      <c r="N64" s="6">
        <f t="shared" si="438"/>
        <v>1.0954451150103319E-2</v>
      </c>
      <c r="O64" s="6">
        <f t="shared" si="438"/>
        <v>0.10733838303305544</v>
      </c>
      <c r="P64" s="6">
        <f t="shared" si="438"/>
        <v>5.8090446718888078E-2</v>
      </c>
      <c r="Q64" s="6">
        <f t="shared" si="438"/>
        <v>0.31649644547767058</v>
      </c>
      <c r="R64" s="6">
        <f t="shared" si="438"/>
        <v>2.4637613520793775</v>
      </c>
      <c r="S64" s="6">
        <f t="shared" si="438"/>
        <v>5.0860918198553957</v>
      </c>
      <c r="T64" s="6">
        <f t="shared" si="438"/>
        <v>28.29351515807112</v>
      </c>
      <c r="U64" s="6">
        <f t="shared" si="438"/>
        <v>7.9179909067893863</v>
      </c>
      <c r="V64" s="6">
        <f t="shared" si="438"/>
        <v>0.39667366940597421</v>
      </c>
      <c r="W64" s="6">
        <f t="shared" si="438"/>
        <v>0.13141537200799633</v>
      </c>
      <c r="X64" s="6">
        <f t="shared" si="438"/>
        <v>0.10616025621672172</v>
      </c>
      <c r="Y64" s="6">
        <f t="shared" si="438"/>
        <v>1.5657809553063289</v>
      </c>
      <c r="Z64" s="6">
        <f t="shared" si="438"/>
        <v>0.54482107154551207</v>
      </c>
      <c r="AA64" s="6">
        <f t="shared" si="438"/>
        <v>3.7682887362833539E-2</v>
      </c>
      <c r="AB64" s="6">
        <f t="shared" si="438"/>
        <v>0.24172298194420816</v>
      </c>
      <c r="AC64" s="6">
        <f t="shared" si="438"/>
        <v>0.95819100392353862</v>
      </c>
      <c r="AD64" s="6">
        <f t="shared" si="438"/>
        <v>0.4350632137977184</v>
      </c>
      <c r="AE64" s="6">
        <f t="shared" si="438"/>
        <v>0.74827802319725933</v>
      </c>
      <c r="AF64" s="6">
        <f t="shared" si="438"/>
        <v>9.7025769772777187E-2</v>
      </c>
      <c r="AG64" s="6">
        <f t="shared" si="438"/>
        <v>1.6170961628796218E-2</v>
      </c>
      <c r="AH64" s="6">
        <f t="shared" si="438"/>
        <v>5.4772255750516599E-2</v>
      </c>
      <c r="AI64" s="6">
        <f t="shared" si="438"/>
        <v>7.0710678118654877E-2</v>
      </c>
    </row>
    <row r="65" spans="1:35" s="2" customFormat="1" x14ac:dyDescent="0.3">
      <c r="A65" s="5" t="s">
        <v>232</v>
      </c>
      <c r="B65" s="6">
        <f>B64/SQRT(5)</f>
        <v>1.2939860895697441</v>
      </c>
      <c r="C65" s="6">
        <f t="shared" ref="C65" si="439">C64/SQRT(5)</f>
        <v>3.5606740934828567</v>
      </c>
      <c r="D65" s="6">
        <f t="shared" ref="D65" si="440">D64/SQRT(5)</f>
        <v>5.0990195135927887E-3</v>
      </c>
      <c r="E65" s="6">
        <f t="shared" ref="E65" si="441">E64/SQRT(5)</f>
        <v>2.7627160548995975</v>
      </c>
      <c r="F65" s="6">
        <f t="shared" ref="F65" si="442">F64/SQRT(5)</f>
        <v>29.524457658016349</v>
      </c>
      <c r="G65" s="6">
        <f t="shared" ref="G65" si="443">G64/SQRT(5)</f>
        <v>175.12900959007339</v>
      </c>
      <c r="H65" s="6">
        <f t="shared" ref="H65" si="444">H64/SQRT(5)</f>
        <v>4.9638090213061155</v>
      </c>
      <c r="I65" s="6">
        <f t="shared" ref="I65" si="445">I64/SQRT(5)</f>
        <v>7.5933918639827835</v>
      </c>
      <c r="J65" s="6">
        <f t="shared" ref="J65" si="446">J64/SQRT(5)</f>
        <v>2.2045407685048608E-2</v>
      </c>
      <c r="K65" s="6">
        <f t="shared" ref="K65" si="447">K64/SQRT(5)</f>
        <v>4.8476433449667091</v>
      </c>
      <c r="L65" s="6">
        <f t="shared" ref="L65" si="448">L64/SQRT(5)</f>
        <v>5.1624993946730893</v>
      </c>
      <c r="M65" s="6">
        <f t="shared" ref="M65" si="449">M64/SQRT(5)</f>
        <v>28.093700361468986</v>
      </c>
      <c r="N65" s="6">
        <f t="shared" ref="N65" si="450">N64/SQRT(5)</f>
        <v>4.8989794855663548E-3</v>
      </c>
      <c r="O65" s="6">
        <f t="shared" ref="O65" si="451">O64/SQRT(5)</f>
        <v>4.8003184211364403E-2</v>
      </c>
      <c r="P65" s="6">
        <f t="shared" ref="P65" si="452">P64/SQRT(5)</f>
        <v>2.5978837541352672E-2</v>
      </c>
      <c r="Q65" s="6">
        <f t="shared" ref="Q65" si="453">Q64/SQRT(5)</f>
        <v>0.14154151334502546</v>
      </c>
      <c r="R65" s="6">
        <f t="shared" ref="R65" si="454">R64/SQRT(5)</f>
        <v>1.1018275727172562</v>
      </c>
      <c r="S65" s="6">
        <f t="shared" ref="S65" si="455">S64/SQRT(5)</f>
        <v>2.2745694098004559</v>
      </c>
      <c r="T65" s="6">
        <f t="shared" ref="T65" si="456">T64/SQRT(5)</f>
        <v>12.653244643173545</v>
      </c>
      <c r="U65" s="6">
        <f t="shared" ref="U65" si="457">U64/SQRT(5)</f>
        <v>3.5410331825612538</v>
      </c>
      <c r="V65" s="6">
        <f t="shared" ref="V65" si="458">V64/SQRT(5)</f>
        <v>0.17739785793520738</v>
      </c>
      <c r="W65" s="6">
        <f t="shared" ref="W65" si="459">W64/SQRT(5)</f>
        <v>5.8770741019660559E-2</v>
      </c>
      <c r="X65" s="6">
        <f t="shared" ref="X65" si="460">X64/SQRT(5)</f>
        <v>4.7476309881876878E-2</v>
      </c>
      <c r="Y65" s="6">
        <f t="shared" ref="Y65" si="461">Y64/SQRT(5)</f>
        <v>0.70023853078790221</v>
      </c>
      <c r="Z65" s="6">
        <f t="shared" ref="Z65" si="462">Z64/SQRT(5)</f>
        <v>0.24365139031000826</v>
      </c>
      <c r="AA65" s="6">
        <f t="shared" ref="AA65" si="463">AA64/SQRT(5)</f>
        <v>1.6852299546352714E-2</v>
      </c>
      <c r="AB65" s="6">
        <f t="shared" ref="AB65" si="464">AB64/SQRT(5)</f>
        <v>0.10810180387024074</v>
      </c>
      <c r="AC65" s="6">
        <f t="shared" ref="AC65" si="465">AC64/SQRT(5)</f>
        <v>0.42851604404035998</v>
      </c>
      <c r="AD65" s="6">
        <f t="shared" ref="AD65" si="466">AD64/SQRT(5)</f>
        <v>0.19456618411224455</v>
      </c>
      <c r="AE65" s="6">
        <f t="shared" ref="AE65" si="467">AE64/SQRT(5)</f>
        <v>0.33464010518764725</v>
      </c>
      <c r="AF65" s="6">
        <f t="shared" ref="AF65" si="468">AF64/SQRT(5)</f>
        <v>4.3391243356234822E-2</v>
      </c>
      <c r="AG65" s="6">
        <f t="shared" ref="AG65" si="469">AG64/SQRT(5)</f>
        <v>7.2318738927058127E-3</v>
      </c>
      <c r="AH65" s="6">
        <f t="shared" ref="AH65" si="470">AH64/SQRT(5)</f>
        <v>2.4494897427831775E-2</v>
      </c>
      <c r="AI65" s="6">
        <f t="shared" ref="AI65" si="471">AI64/SQRT(5)</f>
        <v>3.1622776601683847E-2</v>
      </c>
    </row>
    <row r="66" spans="1:35" s="3" customFormat="1" x14ac:dyDescent="0.3">
      <c r="A66" s="4" t="s">
        <v>75</v>
      </c>
      <c r="B66" s="1">
        <v>3.9</v>
      </c>
      <c r="C66" s="1">
        <v>48.9</v>
      </c>
      <c r="D66" s="1">
        <v>0.35</v>
      </c>
      <c r="E66" s="1">
        <v>26.7</v>
      </c>
      <c r="F66" s="1">
        <v>1129</v>
      </c>
      <c r="G66" s="1">
        <v>1506.5</v>
      </c>
      <c r="H66" s="1">
        <v>46.6</v>
      </c>
      <c r="I66" s="1">
        <v>10.9</v>
      </c>
      <c r="J66" s="1">
        <v>0.11</v>
      </c>
      <c r="K66" s="1">
        <v>37.11</v>
      </c>
      <c r="L66" s="1">
        <v>58.3</v>
      </c>
      <c r="M66" s="1">
        <v>496.8</v>
      </c>
      <c r="N66" s="1">
        <v>0.25</v>
      </c>
      <c r="O66" s="1">
        <v>0.41842610400000002</v>
      </c>
      <c r="P66" s="1">
        <v>0.20200000000000001</v>
      </c>
      <c r="Q66" s="1">
        <v>1.08</v>
      </c>
      <c r="R66" s="1">
        <v>29.83</v>
      </c>
      <c r="S66" s="1">
        <v>36.159999999999997</v>
      </c>
      <c r="T66" s="1">
        <v>131.9</v>
      </c>
      <c r="U66" s="1">
        <v>168.08</v>
      </c>
      <c r="V66" s="1">
        <v>1.07</v>
      </c>
      <c r="W66" s="1">
        <v>0.37</v>
      </c>
      <c r="X66" s="1">
        <v>0.19</v>
      </c>
      <c r="Y66" s="1">
        <v>2.66</v>
      </c>
      <c r="Z66" s="1">
        <v>3.22</v>
      </c>
      <c r="AA66" s="1">
        <v>0.13</v>
      </c>
      <c r="AB66" s="1">
        <v>1.59</v>
      </c>
      <c r="AC66" s="1">
        <v>3.19</v>
      </c>
      <c r="AD66" s="1">
        <v>3.22</v>
      </c>
      <c r="AE66" s="1">
        <v>12.78</v>
      </c>
      <c r="AF66" s="1">
        <v>0.28599999999999998</v>
      </c>
      <c r="AG66" s="1">
        <v>1.2E-2</v>
      </c>
      <c r="AH66" s="1">
        <v>5.7</v>
      </c>
      <c r="AI66" s="1">
        <v>0.1</v>
      </c>
    </row>
    <row r="67" spans="1:35" s="3" customFormat="1" x14ac:dyDescent="0.3">
      <c r="A67" s="4" t="s">
        <v>76</v>
      </c>
      <c r="B67" s="1">
        <v>4.3</v>
      </c>
      <c r="C67" s="1">
        <v>31.7</v>
      </c>
      <c r="D67" s="1">
        <v>0.28000000000000003</v>
      </c>
      <c r="E67" s="1">
        <v>9.1999999999999993</v>
      </c>
      <c r="F67" s="1">
        <v>1007.5</v>
      </c>
      <c r="G67" s="1">
        <v>1122.2</v>
      </c>
      <c r="H67" s="1">
        <v>35.700000000000003</v>
      </c>
      <c r="I67" s="1">
        <v>2.7</v>
      </c>
      <c r="J67" s="1">
        <v>0.12</v>
      </c>
      <c r="K67" s="1">
        <v>28.92</v>
      </c>
      <c r="L67" s="1">
        <v>34.6</v>
      </c>
      <c r="M67" s="1">
        <v>372.5</v>
      </c>
      <c r="N67" s="1">
        <v>0.23</v>
      </c>
      <c r="O67" s="1">
        <v>0.30825688099999998</v>
      </c>
      <c r="P67" s="1">
        <v>0.20799999999999999</v>
      </c>
      <c r="Q67" s="1">
        <v>1.08</v>
      </c>
      <c r="R67" s="1">
        <v>26.94</v>
      </c>
      <c r="S67" s="1">
        <v>13.72</v>
      </c>
      <c r="T67" s="1">
        <v>73.8</v>
      </c>
      <c r="U67" s="1">
        <v>74.41</v>
      </c>
      <c r="V67" s="1">
        <v>0.94</v>
      </c>
      <c r="W67" s="1">
        <v>0.35</v>
      </c>
      <c r="X67" s="1">
        <v>0.18</v>
      </c>
      <c r="Y67" s="1">
        <v>1.5</v>
      </c>
      <c r="Z67" s="1">
        <v>3.04</v>
      </c>
      <c r="AA67" s="1">
        <v>0.13</v>
      </c>
      <c r="AB67" s="1">
        <v>1.26</v>
      </c>
      <c r="AC67" s="1">
        <v>1.87</v>
      </c>
      <c r="AD67" s="1">
        <v>1.5</v>
      </c>
      <c r="AE67" s="1">
        <v>6.39</v>
      </c>
      <c r="AF67" s="1">
        <v>0.152</v>
      </c>
      <c r="AG67" s="1">
        <v>4.8000000000000001E-2</v>
      </c>
      <c r="AH67" s="1">
        <v>2.9</v>
      </c>
      <c r="AI67" s="1">
        <v>0.2</v>
      </c>
    </row>
    <row r="68" spans="1:35" s="3" customFormat="1" x14ac:dyDescent="0.3">
      <c r="A68" s="4" t="s">
        <v>77</v>
      </c>
      <c r="B68" s="1">
        <v>5.0999999999999996</v>
      </c>
      <c r="C68" s="1">
        <v>73.7</v>
      </c>
      <c r="D68" s="1">
        <v>0.35</v>
      </c>
      <c r="E68" s="1">
        <v>50.7</v>
      </c>
      <c r="F68" s="1">
        <v>2086.8000000000002</v>
      </c>
      <c r="G68" s="1">
        <v>2227.6</v>
      </c>
      <c r="H68" s="1">
        <v>70.099999999999994</v>
      </c>
      <c r="I68" s="1">
        <v>9.4</v>
      </c>
      <c r="J68" s="1">
        <v>0.08</v>
      </c>
      <c r="K68" s="1">
        <v>43.65</v>
      </c>
      <c r="L68" s="1">
        <v>34.4</v>
      </c>
      <c r="M68" s="1">
        <v>263</v>
      </c>
      <c r="N68" s="1">
        <v>0.09</v>
      </c>
      <c r="O68" s="1">
        <v>0.135245902</v>
      </c>
      <c r="P68" s="1">
        <v>0.252</v>
      </c>
      <c r="Q68" s="1">
        <v>1</v>
      </c>
      <c r="R68" s="1">
        <v>28.73</v>
      </c>
      <c r="S68" s="1">
        <v>43.93</v>
      </c>
      <c r="T68" s="1">
        <v>69.5</v>
      </c>
      <c r="U68" s="1">
        <v>230.31</v>
      </c>
      <c r="V68" s="1">
        <v>1.26</v>
      </c>
      <c r="W68" s="1">
        <v>0.52</v>
      </c>
      <c r="X68" s="1">
        <v>0.95</v>
      </c>
      <c r="Y68" s="1">
        <v>1.62</v>
      </c>
      <c r="Z68" s="1">
        <v>2.02</v>
      </c>
      <c r="AA68" s="1">
        <v>0.15</v>
      </c>
      <c r="AB68" s="1">
        <v>1.68</v>
      </c>
      <c r="AC68" s="1">
        <v>9.06</v>
      </c>
      <c r="AD68" s="1">
        <v>3.03</v>
      </c>
      <c r="AE68" s="1">
        <v>6.43</v>
      </c>
      <c r="AF68" s="1">
        <v>0.311</v>
      </c>
      <c r="AG68" s="1">
        <v>6.6000000000000003E-2</v>
      </c>
      <c r="AH68" s="1">
        <v>3.4</v>
      </c>
      <c r="AI68" s="1">
        <v>0.1</v>
      </c>
    </row>
    <row r="69" spans="1:35" s="3" customFormat="1" x14ac:dyDescent="0.3">
      <c r="A69" s="4" t="s">
        <v>78</v>
      </c>
      <c r="B69" s="1">
        <v>13.1</v>
      </c>
      <c r="C69" s="1">
        <v>58.7</v>
      </c>
      <c r="D69" s="1">
        <v>0.39</v>
      </c>
      <c r="E69" s="1">
        <v>43.5</v>
      </c>
      <c r="F69" s="1">
        <v>1494</v>
      </c>
      <c r="G69" s="1">
        <v>1619</v>
      </c>
      <c r="H69" s="1">
        <v>51.2</v>
      </c>
      <c r="I69" s="1">
        <v>3.4</v>
      </c>
      <c r="J69" s="1">
        <v>0.44</v>
      </c>
      <c r="K69" s="1">
        <v>36.24</v>
      </c>
      <c r="L69" s="1">
        <v>22.4</v>
      </c>
      <c r="M69" s="1">
        <v>242</v>
      </c>
      <c r="N69" s="1">
        <v>0.09</v>
      </c>
      <c r="O69" s="1">
        <v>0.157692308</v>
      </c>
      <c r="P69" s="1">
        <v>0.21</v>
      </c>
      <c r="Q69" s="1">
        <v>1.36</v>
      </c>
      <c r="R69" s="1">
        <v>34</v>
      </c>
      <c r="S69" s="1">
        <v>21</v>
      </c>
      <c r="T69" s="1">
        <v>96.5</v>
      </c>
      <c r="U69" s="1">
        <v>118.42</v>
      </c>
      <c r="V69" s="1">
        <v>0.91</v>
      </c>
      <c r="W69" s="1">
        <v>0.36</v>
      </c>
      <c r="X69" s="1">
        <v>0.26</v>
      </c>
      <c r="Y69" s="1">
        <v>2.36</v>
      </c>
      <c r="Z69" s="1">
        <v>2.57</v>
      </c>
      <c r="AA69" s="1">
        <v>0.13</v>
      </c>
      <c r="AB69" s="1">
        <v>1.33</v>
      </c>
      <c r="AC69" s="1">
        <v>1.36</v>
      </c>
      <c r="AD69" s="1">
        <v>3.04</v>
      </c>
      <c r="AE69" s="1">
        <v>7.42</v>
      </c>
      <c r="AF69" s="1">
        <v>0.45200000000000001</v>
      </c>
      <c r="AG69" s="1">
        <v>6.9000000000000006E-2</v>
      </c>
      <c r="AH69" s="1">
        <v>3.1</v>
      </c>
      <c r="AI69" s="1">
        <v>0.2</v>
      </c>
    </row>
    <row r="70" spans="1:35" s="3" customFormat="1" x14ac:dyDescent="0.3">
      <c r="A70" s="4" t="s">
        <v>79</v>
      </c>
      <c r="B70" s="1">
        <v>4.8</v>
      </c>
      <c r="C70" s="1">
        <v>47.9</v>
      </c>
      <c r="D70" s="1">
        <v>0.38</v>
      </c>
      <c r="E70" s="1">
        <v>19</v>
      </c>
      <c r="F70" s="1">
        <v>1537.8</v>
      </c>
      <c r="G70" s="1">
        <v>2425.4</v>
      </c>
      <c r="H70" s="1">
        <v>32.799999999999997</v>
      </c>
      <c r="I70" s="1">
        <v>25.8</v>
      </c>
      <c r="J70" s="1">
        <v>0.19</v>
      </c>
      <c r="K70" s="1">
        <v>30.82</v>
      </c>
      <c r="L70" s="1">
        <v>69</v>
      </c>
      <c r="M70" s="1">
        <v>660.7</v>
      </c>
      <c r="N70" s="1">
        <v>0.63</v>
      </c>
      <c r="O70" s="1">
        <v>0.89177489200000004</v>
      </c>
      <c r="P70" s="1">
        <v>0.26400000000000001</v>
      </c>
      <c r="Q70" s="1">
        <v>0.89</v>
      </c>
      <c r="R70" s="1">
        <v>29.7</v>
      </c>
      <c r="S70" s="1">
        <v>25.15</v>
      </c>
      <c r="T70" s="1">
        <v>89.7</v>
      </c>
      <c r="U70" s="1">
        <v>99.05</v>
      </c>
      <c r="V70" s="1">
        <v>0.85</v>
      </c>
      <c r="W70" s="1">
        <v>0.6</v>
      </c>
      <c r="X70" s="1">
        <v>0.45</v>
      </c>
      <c r="Y70" s="1">
        <v>2.4500000000000002</v>
      </c>
      <c r="Z70" s="1">
        <v>3.64</v>
      </c>
      <c r="AA70" s="1">
        <v>0.12</v>
      </c>
      <c r="AB70" s="1">
        <v>1.57</v>
      </c>
      <c r="AC70" s="1">
        <v>4.87</v>
      </c>
      <c r="AD70" s="1">
        <v>2.25</v>
      </c>
      <c r="AE70" s="1">
        <v>6.28</v>
      </c>
      <c r="AF70" s="1">
        <v>0.33800000000000002</v>
      </c>
      <c r="AG70" s="1">
        <v>1.7999999999999999E-2</v>
      </c>
      <c r="AH70" s="1">
        <v>2.5</v>
      </c>
      <c r="AI70" s="1">
        <v>0.2</v>
      </c>
    </row>
    <row r="71" spans="1:35" s="2" customFormat="1" x14ac:dyDescent="0.3">
      <c r="A71" s="5" t="s">
        <v>193</v>
      </c>
      <c r="B71" s="6">
        <f>AVERAGE(B66:B70)</f>
        <v>6.24</v>
      </c>
      <c r="C71" s="6">
        <f t="shared" ref="C71" si="472">AVERAGE(C66:C70)</f>
        <v>52.179999999999993</v>
      </c>
      <c r="D71" s="6">
        <f t="shared" ref="D71" si="473">AVERAGE(D66:D70)</f>
        <v>0.35</v>
      </c>
      <c r="E71" s="6">
        <f t="shared" ref="E71" si="474">AVERAGE(E66:E70)</f>
        <v>29.82</v>
      </c>
      <c r="F71" s="6">
        <f t="shared" ref="F71" si="475">AVERAGE(F66:F70)</f>
        <v>1451.02</v>
      </c>
      <c r="G71" s="6">
        <f t="shared" ref="G71" si="476">AVERAGE(G66:G70)</f>
        <v>1780.1399999999999</v>
      </c>
      <c r="H71" s="6">
        <f t="shared" ref="H71" si="477">AVERAGE(H66:H70)</f>
        <v>47.280000000000008</v>
      </c>
      <c r="I71" s="6">
        <f t="shared" ref="I71" si="478">AVERAGE(I66:I70)</f>
        <v>10.440000000000001</v>
      </c>
      <c r="J71" s="6">
        <f t="shared" ref="J71" si="479">AVERAGE(J66:J70)</f>
        <v>0.188</v>
      </c>
      <c r="K71" s="6">
        <f t="shared" ref="K71" si="480">AVERAGE(K66:K70)</f>
        <v>35.347999999999999</v>
      </c>
      <c r="L71" s="6">
        <f t="shared" ref="L71" si="481">AVERAGE(L66:L70)</f>
        <v>43.74</v>
      </c>
      <c r="M71" s="6">
        <f t="shared" ref="M71" si="482">AVERAGE(M66:M70)</f>
        <v>407</v>
      </c>
      <c r="N71" s="6">
        <f t="shared" ref="N71" si="483">AVERAGE(N66:N70)</f>
        <v>0.25800000000000001</v>
      </c>
      <c r="O71" s="6">
        <f t="shared" ref="O71" si="484">AVERAGE(O66:O70)</f>
        <v>0.38227921739999998</v>
      </c>
      <c r="P71" s="6">
        <f t="shared" ref="P71" si="485">AVERAGE(P66:P70)</f>
        <v>0.22720000000000001</v>
      </c>
      <c r="Q71" s="6">
        <f t="shared" ref="Q71" si="486">AVERAGE(Q66:Q70)</f>
        <v>1.0820000000000001</v>
      </c>
      <c r="R71" s="6">
        <f t="shared" ref="R71" si="487">AVERAGE(R66:R70)</f>
        <v>29.839999999999996</v>
      </c>
      <c r="S71" s="6">
        <f t="shared" ref="S71" si="488">AVERAGE(S66:S70)</f>
        <v>27.992000000000001</v>
      </c>
      <c r="T71" s="6">
        <f t="shared" ref="T71" si="489">AVERAGE(T66:T70)</f>
        <v>92.28</v>
      </c>
      <c r="U71" s="6">
        <f t="shared" ref="U71" si="490">AVERAGE(U66:U70)</f>
        <v>138.054</v>
      </c>
      <c r="V71" s="6">
        <f t="shared" ref="V71" si="491">AVERAGE(V66:V70)</f>
        <v>1.0059999999999998</v>
      </c>
      <c r="W71" s="6">
        <f t="shared" ref="W71" si="492">AVERAGE(W66:W70)</f>
        <v>0.44000000000000006</v>
      </c>
      <c r="X71" s="6">
        <f t="shared" ref="X71" si="493">AVERAGE(X66:X70)</f>
        <v>0.40599999999999997</v>
      </c>
      <c r="Y71" s="6">
        <f t="shared" ref="Y71" si="494">AVERAGE(Y66:Y70)</f>
        <v>2.1179999999999999</v>
      </c>
      <c r="Z71" s="6">
        <f t="shared" ref="Z71" si="495">AVERAGE(Z66:Z70)</f>
        <v>2.8980000000000001</v>
      </c>
      <c r="AA71" s="6">
        <f t="shared" ref="AA71" si="496">AVERAGE(AA66:AA70)</f>
        <v>0.13200000000000001</v>
      </c>
      <c r="AB71" s="6">
        <f t="shared" ref="AB71" si="497">AVERAGE(AB66:AB70)</f>
        <v>1.4860000000000002</v>
      </c>
      <c r="AC71" s="6">
        <f t="shared" ref="AC71" si="498">AVERAGE(AC66:AC70)</f>
        <v>4.07</v>
      </c>
      <c r="AD71" s="6">
        <f t="shared" ref="AD71" si="499">AVERAGE(AD66:AD70)</f>
        <v>2.6079999999999997</v>
      </c>
      <c r="AE71" s="6">
        <f t="shared" ref="AE71" si="500">AVERAGE(AE66:AE70)</f>
        <v>7.8599999999999994</v>
      </c>
      <c r="AF71" s="6">
        <f t="shared" ref="AF71" si="501">AVERAGE(AF66:AF70)</f>
        <v>0.30779999999999996</v>
      </c>
      <c r="AG71" s="6">
        <f t="shared" ref="AG71" si="502">AVERAGE(AG66:AG70)</f>
        <v>4.2599999999999999E-2</v>
      </c>
      <c r="AH71" s="6">
        <f t="shared" ref="AH71" si="503">AVERAGE(AH66:AH70)</f>
        <v>3.5200000000000005</v>
      </c>
      <c r="AI71" s="6">
        <f t="shared" ref="AI71" si="504">AVERAGE(AI66:AI70)</f>
        <v>0.16</v>
      </c>
    </row>
    <row r="72" spans="1:35" s="2" customFormat="1" x14ac:dyDescent="0.3">
      <c r="A72" s="5" t="s">
        <v>213</v>
      </c>
      <c r="B72" s="6">
        <f>_xlfn.STDEV.S(B66:B70)</f>
        <v>3.8623826843025277</v>
      </c>
      <c r="C72" s="6">
        <f t="shared" ref="C72:AI72" si="505">_xlfn.STDEV.S(C66:C70)</f>
        <v>15.44448121498424</v>
      </c>
      <c r="D72" s="6">
        <f t="shared" si="505"/>
        <v>4.3011626335213021E-2</v>
      </c>
      <c r="E72" s="6">
        <f t="shared" si="505"/>
        <v>17.139924153857866</v>
      </c>
      <c r="F72" s="6">
        <f t="shared" si="505"/>
        <v>422.49293721907367</v>
      </c>
      <c r="G72" s="6">
        <f t="shared" si="505"/>
        <v>536.26274157356909</v>
      </c>
      <c r="H72" s="6">
        <f t="shared" si="505"/>
        <v>14.835329453706093</v>
      </c>
      <c r="I72" s="6">
        <f t="shared" si="505"/>
        <v>9.3098335108636618</v>
      </c>
      <c r="J72" s="6">
        <f t="shared" si="505"/>
        <v>0.14652644812456214</v>
      </c>
      <c r="K72" s="6">
        <f t="shared" si="505"/>
        <v>5.8018419488986259</v>
      </c>
      <c r="L72" s="6">
        <f t="shared" si="505"/>
        <v>19.210882332677997</v>
      </c>
      <c r="M72" s="6">
        <f t="shared" si="505"/>
        <v>174.340887344306</v>
      </c>
      <c r="N72" s="6">
        <f t="shared" si="505"/>
        <v>0.22117866081518803</v>
      </c>
      <c r="O72" s="6">
        <f t="shared" si="505"/>
        <v>0.30734202646418896</v>
      </c>
      <c r="P72" s="6">
        <f t="shared" si="505"/>
        <v>2.8586710198971656E-2</v>
      </c>
      <c r="Q72" s="6">
        <f t="shared" si="505"/>
        <v>0.17383900597967114</v>
      </c>
      <c r="R72" s="6">
        <f t="shared" si="505"/>
        <v>2.5965072693909406</v>
      </c>
      <c r="S72" s="6">
        <f t="shared" si="505"/>
        <v>12.056026293932833</v>
      </c>
      <c r="T72" s="6">
        <f t="shared" si="505"/>
        <v>24.772202162908332</v>
      </c>
      <c r="U72" s="6">
        <f t="shared" si="505"/>
        <v>61.98809345350125</v>
      </c>
      <c r="V72" s="6">
        <f t="shared" si="505"/>
        <v>0.16318700928689261</v>
      </c>
      <c r="W72" s="6">
        <f t="shared" si="505"/>
        <v>0.11335784048754621</v>
      </c>
      <c r="X72" s="6">
        <f t="shared" si="505"/>
        <v>0.32284671285301947</v>
      </c>
      <c r="Y72" s="6">
        <f t="shared" si="505"/>
        <v>0.52260884033854749</v>
      </c>
      <c r="Z72" s="6">
        <f t="shared" si="505"/>
        <v>0.62307302942752918</v>
      </c>
      <c r="AA72" s="6">
        <f t="shared" si="505"/>
        <v>1.0954451150103321E-2</v>
      </c>
      <c r="AB72" s="6">
        <f t="shared" si="505"/>
        <v>0.1809143443732418</v>
      </c>
      <c r="AC72" s="6">
        <f t="shared" si="505"/>
        <v>3.1023620033774266</v>
      </c>
      <c r="AD72" s="6">
        <f t="shared" si="505"/>
        <v>0.72371955894531459</v>
      </c>
      <c r="AE72" s="6">
        <f t="shared" si="505"/>
        <v>2.7884673209489108</v>
      </c>
      <c r="AF72" s="6">
        <f t="shared" si="505"/>
        <v>0.1077784765154899</v>
      </c>
      <c r="AG72" s="6">
        <f t="shared" si="505"/>
        <v>2.6529229163320983E-2</v>
      </c>
      <c r="AH72" s="6">
        <f t="shared" si="505"/>
        <v>1.2617448236469999</v>
      </c>
      <c r="AI72" s="6">
        <f t="shared" si="505"/>
        <v>5.4772255750516571E-2</v>
      </c>
    </row>
    <row r="73" spans="1:35" s="2" customFormat="1" x14ac:dyDescent="0.3">
      <c r="A73" s="5" t="s">
        <v>233</v>
      </c>
      <c r="B73" s="6">
        <f>B72/SQRT(5)</f>
        <v>1.7273100474437122</v>
      </c>
      <c r="C73" s="6">
        <f t="shared" ref="C73" si="506">C72/SQRT(5)</f>
        <v>6.9069819747846601</v>
      </c>
      <c r="D73" s="6">
        <f t="shared" ref="D73" si="507">D72/SQRT(5)</f>
        <v>1.9235384061671294E-2</v>
      </c>
      <c r="E73" s="6">
        <f t="shared" ref="E73" si="508">E72/SQRT(5)</f>
        <v>7.6652071074433499</v>
      </c>
      <c r="F73" s="6">
        <f t="shared" ref="F73" si="509">F72/SQRT(5)</f>
        <v>188.94458552707994</v>
      </c>
      <c r="G73" s="6">
        <f t="shared" ref="G73" si="510">G72/SQRT(5)</f>
        <v>239.82398879178058</v>
      </c>
      <c r="H73" s="6">
        <f t="shared" ref="H73" si="511">H72/SQRT(5)</f>
        <v>6.6345610254183285</v>
      </c>
      <c r="I73" s="6">
        <f t="shared" ref="I73" si="512">I72/SQRT(5)</f>
        <v>4.1634841178993351</v>
      </c>
      <c r="J73" s="6">
        <f t="shared" ref="J73" si="513">J72/SQRT(5)</f>
        <v>6.5528619701623506E-2</v>
      </c>
      <c r="K73" s="6">
        <f t="shared" ref="K73" si="514">K72/SQRT(5)</f>
        <v>2.5946625984894376</v>
      </c>
      <c r="L73" s="6">
        <f t="shared" ref="L73" si="515">L72/SQRT(5)</f>
        <v>8.5913677607235464</v>
      </c>
      <c r="M73" s="6">
        <f t="shared" ref="M73" si="516">M72/SQRT(5)</f>
        <v>77.967615071900198</v>
      </c>
      <c r="N73" s="6">
        <f t="shared" ref="N73" si="517">N72/SQRT(5)</f>
        <v>9.8914104151025889E-2</v>
      </c>
      <c r="O73" s="6">
        <f t="shared" ref="O73" si="518">O72/SQRT(5)</f>
        <v>0.13744753270329316</v>
      </c>
      <c r="P73" s="6">
        <f t="shared" ref="P73" si="519">P72/SQRT(5)</f>
        <v>1.2784365451597432E-2</v>
      </c>
      <c r="Q73" s="6">
        <f t="shared" ref="Q73" si="520">Q72/SQRT(5)</f>
        <v>7.7743166902307412E-2</v>
      </c>
      <c r="R73" s="6">
        <f t="shared" ref="R73" si="521">R72/SQRT(5)</f>
        <v>1.1611933516861004</v>
      </c>
      <c r="S73" s="6">
        <f t="shared" ref="S73" si="522">S72/SQRT(5)</f>
        <v>5.3916188663517346</v>
      </c>
      <c r="T73" s="6">
        <f t="shared" ref="T73" si="523">T72/SQRT(5)</f>
        <v>11.078465597726069</v>
      </c>
      <c r="U73" s="6">
        <f t="shared" ref="U73" si="524">U72/SQRT(5)</f>
        <v>27.721918151527696</v>
      </c>
      <c r="V73" s="6">
        <f t="shared" ref="V73" si="525">V72/SQRT(5)</f>
        <v>7.2979449162076271E-2</v>
      </c>
      <c r="W73" s="6">
        <f t="shared" ref="W73" si="526">W72/SQRT(5)</f>
        <v>5.0695167422546247E-2</v>
      </c>
      <c r="X73" s="6">
        <f t="shared" ref="X73" si="527">X72/SQRT(5)</f>
        <v>0.1443814392503413</v>
      </c>
      <c r="Y73" s="6">
        <f t="shared" ref="Y73" si="528">Y72/SQRT(5)</f>
        <v>0.23371777852786527</v>
      </c>
      <c r="Z73" s="6">
        <f t="shared" ref="Z73" si="529">Z72/SQRT(5)</f>
        <v>0.27864672974933641</v>
      </c>
      <c r="AA73" s="6">
        <f t="shared" ref="AA73" si="530">AA72/SQRT(5)</f>
        <v>4.8989794855663557E-3</v>
      </c>
      <c r="AB73" s="6">
        <f t="shared" ref="AB73" si="531">AB72/SQRT(5)</f>
        <v>8.0907354424675046E-2</v>
      </c>
      <c r="AC73" s="6">
        <f t="shared" ref="AC73" si="532">AC72/SQRT(5)</f>
        <v>1.3874184660728714</v>
      </c>
      <c r="AD73" s="6">
        <f t="shared" ref="AD73" si="533">AD72/SQRT(5)</f>
        <v>0.32365722608957787</v>
      </c>
      <c r="AE73" s="6">
        <f t="shared" ref="AE73" si="534">AE72/SQRT(5)</f>
        <v>1.2470404965356976</v>
      </c>
      <c r="AF73" s="6">
        <f t="shared" ref="AF73" si="535">AF72/SQRT(5)</f>
        <v>4.8200000000000014E-2</v>
      </c>
      <c r="AG73" s="6">
        <f t="shared" ref="AG73" si="536">AG72/SQRT(5)</f>
        <v>1.1864231959971118E-2</v>
      </c>
      <c r="AH73" s="6">
        <f t="shared" ref="AH73" si="537">AH72/SQRT(5)</f>
        <v>0.56426943918663519</v>
      </c>
      <c r="AI73" s="6">
        <f t="shared" ref="AI73" si="538">AI72/SQRT(5)</f>
        <v>2.4494897427831761E-2</v>
      </c>
    </row>
    <row r="74" spans="1:35" s="2" customFormat="1" x14ac:dyDescent="0.3">
      <c r="A74" s="4" t="s">
        <v>80</v>
      </c>
      <c r="B74" s="1">
        <v>1.9</v>
      </c>
      <c r="C74" s="1">
        <v>30.4</v>
      </c>
      <c r="D74" s="1">
        <v>0.32</v>
      </c>
      <c r="E74" s="1">
        <v>9.3000000000000007</v>
      </c>
      <c r="F74" s="1">
        <v>947.4</v>
      </c>
      <c r="G74" s="1">
        <v>1309.0999999999999</v>
      </c>
      <c r="H74" s="1">
        <v>42.8</v>
      </c>
      <c r="I74" s="1">
        <v>38.799999999999997</v>
      </c>
      <c r="J74" s="1">
        <v>0.18</v>
      </c>
      <c r="K74" s="1">
        <v>38.880000000000003</v>
      </c>
      <c r="L74" s="1">
        <v>33.6</v>
      </c>
      <c r="M74" s="1">
        <v>190.5</v>
      </c>
      <c r="N74" s="1">
        <v>0.08</v>
      </c>
      <c r="O74" s="1">
        <v>0.10283687900000001</v>
      </c>
      <c r="P74" s="1">
        <v>0.14299999999999999</v>
      </c>
      <c r="Q74" s="1">
        <v>0.79</v>
      </c>
      <c r="R74" s="1">
        <v>31.95</v>
      </c>
      <c r="S74" s="1">
        <v>36.520000000000003</v>
      </c>
      <c r="T74" s="1">
        <v>80.5</v>
      </c>
      <c r="U74" s="1">
        <v>214.59</v>
      </c>
      <c r="V74" s="1">
        <v>1.05</v>
      </c>
      <c r="W74" s="1">
        <v>0.45</v>
      </c>
      <c r="X74" s="1">
        <v>0.41</v>
      </c>
      <c r="Y74" s="1">
        <v>2.38</v>
      </c>
      <c r="Z74" s="1">
        <v>2.69</v>
      </c>
      <c r="AA74" s="1">
        <v>0.14000000000000001</v>
      </c>
      <c r="AB74" s="1">
        <v>2.09</v>
      </c>
      <c r="AC74" s="1">
        <v>4.3899999999999997</v>
      </c>
      <c r="AD74" s="1">
        <v>2.91</v>
      </c>
      <c r="AE74" s="1">
        <v>8.4</v>
      </c>
      <c r="AF74" s="1">
        <v>0.29399999999999998</v>
      </c>
      <c r="AG74" s="1">
        <v>2.1000000000000001E-2</v>
      </c>
      <c r="AH74" s="1">
        <v>1.6</v>
      </c>
      <c r="AI74" s="1">
        <v>0.1</v>
      </c>
    </row>
    <row r="75" spans="1:35" s="2" customFormat="1" x14ac:dyDescent="0.3">
      <c r="A75" s="4" t="s">
        <v>81</v>
      </c>
      <c r="B75" s="1">
        <v>1.7</v>
      </c>
      <c r="C75" s="1">
        <v>51</v>
      </c>
      <c r="D75" s="1">
        <v>0.35</v>
      </c>
      <c r="E75" s="1">
        <v>8.6999999999999993</v>
      </c>
      <c r="F75" s="1">
        <v>1287.9000000000001</v>
      </c>
      <c r="G75" s="1">
        <v>1825.5</v>
      </c>
      <c r="H75" s="1">
        <v>63.1</v>
      </c>
      <c r="I75" s="1">
        <v>41.2</v>
      </c>
      <c r="J75" s="1">
        <v>0.15</v>
      </c>
      <c r="K75" s="1">
        <v>26.22</v>
      </c>
      <c r="L75" s="1">
        <v>38.799999999999997</v>
      </c>
      <c r="M75" s="1">
        <v>326.7</v>
      </c>
      <c r="N75" s="1">
        <v>0.15</v>
      </c>
      <c r="O75" s="1">
        <v>0.21471172999999999</v>
      </c>
      <c r="P75" s="1">
        <v>0.19500000000000001</v>
      </c>
      <c r="Q75" s="1">
        <v>0.67</v>
      </c>
      <c r="R75" s="1">
        <v>38.21</v>
      </c>
      <c r="S75" s="1">
        <v>40.799999999999997</v>
      </c>
      <c r="T75" s="1">
        <v>65.7</v>
      </c>
      <c r="U75" s="1">
        <v>179.2</v>
      </c>
      <c r="V75" s="1">
        <v>0.73</v>
      </c>
      <c r="W75" s="1">
        <v>0.28999999999999998</v>
      </c>
      <c r="X75" s="1">
        <v>0.67</v>
      </c>
      <c r="Y75" s="1">
        <v>1.67</v>
      </c>
      <c r="Z75" s="1">
        <v>2.4500000000000002</v>
      </c>
      <c r="AA75" s="1">
        <v>0.16</v>
      </c>
      <c r="AB75" s="1">
        <v>1.03</v>
      </c>
      <c r="AC75" s="1">
        <v>11.24</v>
      </c>
      <c r="AD75" s="1">
        <v>3.74</v>
      </c>
      <c r="AE75" s="1">
        <v>8.9499999999999993</v>
      </c>
      <c r="AF75" s="1">
        <v>0.254</v>
      </c>
      <c r="AG75" s="1">
        <v>0.03</v>
      </c>
      <c r="AH75" s="1">
        <v>1.6</v>
      </c>
      <c r="AI75" s="1">
        <v>0.1</v>
      </c>
    </row>
    <row r="76" spans="1:35" s="2" customFormat="1" x14ac:dyDescent="0.3">
      <c r="A76" s="4" t="s">
        <v>82</v>
      </c>
      <c r="B76" s="1">
        <v>6.5</v>
      </c>
      <c r="C76" s="1">
        <v>129.19999999999999</v>
      </c>
      <c r="D76" s="1">
        <v>0.56999999999999995</v>
      </c>
      <c r="E76" s="1">
        <v>24.9</v>
      </c>
      <c r="F76" s="1">
        <v>989</v>
      </c>
      <c r="G76" s="1">
        <v>1655.4</v>
      </c>
      <c r="H76" s="1">
        <v>40.4</v>
      </c>
      <c r="I76" s="1">
        <v>39.4</v>
      </c>
      <c r="J76" s="1">
        <v>0.31</v>
      </c>
      <c r="K76" s="1">
        <v>56.25</v>
      </c>
      <c r="L76" s="1">
        <v>37.799999999999997</v>
      </c>
      <c r="M76" s="1">
        <v>204.8</v>
      </c>
      <c r="N76" s="1">
        <v>0.09</v>
      </c>
      <c r="O76" s="1">
        <v>0.108490566</v>
      </c>
      <c r="P76" s="1">
        <v>0.249</v>
      </c>
      <c r="Q76" s="1">
        <v>1.17</v>
      </c>
      <c r="R76" s="1">
        <v>37.92</v>
      </c>
      <c r="S76" s="1">
        <v>34.67</v>
      </c>
      <c r="T76" s="1">
        <v>166.8</v>
      </c>
      <c r="U76" s="1">
        <v>170.54</v>
      </c>
      <c r="V76" s="1">
        <v>1.05</v>
      </c>
      <c r="W76" s="1">
        <v>0.5</v>
      </c>
      <c r="X76" s="1">
        <v>0.3</v>
      </c>
      <c r="Y76" s="1">
        <v>3.75</v>
      </c>
      <c r="Z76" s="1">
        <v>4.5199999999999996</v>
      </c>
      <c r="AA76" s="1">
        <v>0.15</v>
      </c>
      <c r="AB76" s="1">
        <v>2.2400000000000002</v>
      </c>
      <c r="AC76" s="1">
        <v>6.26</v>
      </c>
      <c r="AD76" s="1">
        <v>4.43</v>
      </c>
      <c r="AE76" s="1">
        <v>12.31</v>
      </c>
      <c r="AF76" s="1">
        <v>0.29199999999999998</v>
      </c>
      <c r="AG76" s="1">
        <v>9.8000000000000004E-2</v>
      </c>
      <c r="AH76" s="1">
        <v>2.6</v>
      </c>
      <c r="AI76" s="1">
        <v>0.2</v>
      </c>
    </row>
    <row r="77" spans="1:35" s="2" customFormat="1" x14ac:dyDescent="0.3">
      <c r="A77" s="4" t="s">
        <v>83</v>
      </c>
      <c r="B77" s="1">
        <v>3</v>
      </c>
      <c r="C77" s="1">
        <v>32.6</v>
      </c>
      <c r="D77" s="1">
        <v>0.3</v>
      </c>
      <c r="E77" s="1">
        <v>15.9</v>
      </c>
      <c r="F77" s="1">
        <v>694.4</v>
      </c>
      <c r="G77" s="1">
        <v>994</v>
      </c>
      <c r="H77" s="1">
        <v>27.3</v>
      </c>
      <c r="I77" s="1">
        <v>36.799999999999997</v>
      </c>
      <c r="J77" s="1">
        <v>0.25</v>
      </c>
      <c r="K77" s="1">
        <v>43.03</v>
      </c>
      <c r="L77" s="1">
        <v>63.9</v>
      </c>
      <c r="M77" s="1">
        <v>257.10000000000002</v>
      </c>
      <c r="N77" s="1">
        <v>0.24</v>
      </c>
      <c r="O77" s="1">
        <v>0.338266385</v>
      </c>
      <c r="P77" s="1">
        <v>0.23699999999999999</v>
      </c>
      <c r="Q77" s="1">
        <v>0.9</v>
      </c>
      <c r="R77" s="1">
        <v>24.69</v>
      </c>
      <c r="S77" s="1">
        <v>27.44</v>
      </c>
      <c r="T77" s="1">
        <v>131.9</v>
      </c>
      <c r="U77" s="1">
        <v>123.67</v>
      </c>
      <c r="V77" s="1">
        <v>1.22</v>
      </c>
      <c r="W77" s="1">
        <v>0.39</v>
      </c>
      <c r="X77" s="1">
        <v>0.59</v>
      </c>
      <c r="Y77" s="1">
        <v>2.23</v>
      </c>
      <c r="Z77" s="1">
        <v>3.5</v>
      </c>
      <c r="AA77" s="1">
        <v>0.15</v>
      </c>
      <c r="AB77" s="1">
        <v>1.85</v>
      </c>
      <c r="AC77" s="1">
        <v>5.01</v>
      </c>
      <c r="AD77" s="1">
        <v>3.59</v>
      </c>
      <c r="AE77" s="1">
        <v>7.15</v>
      </c>
      <c r="AF77" s="1">
        <v>0.29799999999999999</v>
      </c>
      <c r="AG77" s="1">
        <v>2.7E-2</v>
      </c>
      <c r="AH77" s="1">
        <v>2.1</v>
      </c>
      <c r="AI77" s="1">
        <v>0.2</v>
      </c>
    </row>
    <row r="78" spans="1:35" s="2" customFormat="1" x14ac:dyDescent="0.3">
      <c r="A78" s="4" t="s">
        <v>84</v>
      </c>
      <c r="B78" s="1">
        <v>1.9</v>
      </c>
      <c r="C78" s="1">
        <v>31.3</v>
      </c>
      <c r="D78" s="1">
        <v>0.33</v>
      </c>
      <c r="E78" s="1">
        <v>9.6</v>
      </c>
      <c r="F78" s="1">
        <v>1240.5</v>
      </c>
      <c r="G78" s="1">
        <v>943.5</v>
      </c>
      <c r="H78" s="1">
        <v>38.9</v>
      </c>
      <c r="I78" s="1">
        <v>53.2</v>
      </c>
      <c r="J78" s="1">
        <v>0.19</v>
      </c>
      <c r="K78" s="1">
        <v>50.83</v>
      </c>
      <c r="L78" s="1">
        <v>40.200000000000003</v>
      </c>
      <c r="M78" s="1">
        <v>253.2</v>
      </c>
      <c r="N78" s="1">
        <v>0.25</v>
      </c>
      <c r="O78" s="1">
        <v>0.375968992</v>
      </c>
      <c r="P78" s="1">
        <v>0.26900000000000002</v>
      </c>
      <c r="Q78" s="1">
        <v>0.83</v>
      </c>
      <c r="R78" s="1">
        <v>21.78</v>
      </c>
      <c r="S78" s="1">
        <v>32.479999999999997</v>
      </c>
      <c r="T78" s="1">
        <v>107.9</v>
      </c>
      <c r="U78" s="1">
        <v>158.44</v>
      </c>
      <c r="V78" s="1">
        <v>0.86</v>
      </c>
      <c r="W78" s="1">
        <v>0.44</v>
      </c>
      <c r="X78" s="1">
        <v>0.19</v>
      </c>
      <c r="Y78" s="1">
        <v>2.4700000000000002</v>
      </c>
      <c r="Z78" s="1">
        <v>2.62</v>
      </c>
      <c r="AA78" s="1">
        <v>0.13</v>
      </c>
      <c r="AB78" s="1">
        <v>1.53</v>
      </c>
      <c r="AC78" s="1">
        <v>2.66</v>
      </c>
      <c r="AD78" s="1">
        <v>4.7699999999999996</v>
      </c>
      <c r="AE78" s="1">
        <v>15.43</v>
      </c>
      <c r="AF78" s="1">
        <v>0.159</v>
      </c>
      <c r="AG78" s="1">
        <v>2.5999999999999999E-2</v>
      </c>
      <c r="AH78" s="1">
        <v>2.2000000000000002</v>
      </c>
      <c r="AI78" s="1">
        <v>0.2</v>
      </c>
    </row>
    <row r="79" spans="1:35" s="2" customFormat="1" x14ac:dyDescent="0.3">
      <c r="A79" s="5" t="s">
        <v>194</v>
      </c>
      <c r="B79" s="6">
        <f>AVERAGE(B74:B78)</f>
        <v>3</v>
      </c>
      <c r="C79" s="6">
        <f t="shared" ref="C79" si="539">AVERAGE(C74:C78)</f>
        <v>54.9</v>
      </c>
      <c r="D79" s="6">
        <f t="shared" ref="D79" si="540">AVERAGE(D74:D78)</f>
        <v>0.374</v>
      </c>
      <c r="E79" s="6">
        <f t="shared" ref="E79" si="541">AVERAGE(E74:E78)</f>
        <v>13.679999999999998</v>
      </c>
      <c r="F79" s="6">
        <f t="shared" ref="F79" si="542">AVERAGE(F74:F78)</f>
        <v>1031.8400000000001</v>
      </c>
      <c r="G79" s="6">
        <f t="shared" ref="G79" si="543">AVERAGE(G74:G78)</f>
        <v>1345.5</v>
      </c>
      <c r="H79" s="6">
        <f t="shared" ref="H79" si="544">AVERAGE(H74:H78)</f>
        <v>42.500000000000007</v>
      </c>
      <c r="I79" s="6">
        <f t="shared" ref="I79" si="545">AVERAGE(I74:I78)</f>
        <v>41.879999999999995</v>
      </c>
      <c r="J79" s="6">
        <f t="shared" ref="J79" si="546">AVERAGE(J74:J78)</f>
        <v>0.21599999999999997</v>
      </c>
      <c r="K79" s="6">
        <f t="shared" ref="K79" si="547">AVERAGE(K74:K78)</f>
        <v>43.041999999999994</v>
      </c>
      <c r="L79" s="6">
        <f t="shared" ref="L79" si="548">AVERAGE(L74:L78)</f>
        <v>42.86</v>
      </c>
      <c r="M79" s="6">
        <f t="shared" ref="M79" si="549">AVERAGE(M74:M78)</f>
        <v>246.45999999999998</v>
      </c>
      <c r="N79" s="6">
        <f t="shared" ref="N79" si="550">AVERAGE(N74:N78)</f>
        <v>0.16199999999999998</v>
      </c>
      <c r="O79" s="6">
        <f t="shared" ref="O79" si="551">AVERAGE(O74:O78)</f>
        <v>0.22805491039999998</v>
      </c>
      <c r="P79" s="6">
        <f t="shared" ref="P79" si="552">AVERAGE(P74:P78)</f>
        <v>0.21859999999999999</v>
      </c>
      <c r="Q79" s="6">
        <f t="shared" ref="Q79" si="553">AVERAGE(Q74:Q78)</f>
        <v>0.87199999999999989</v>
      </c>
      <c r="R79" s="6">
        <f t="shared" ref="R79" si="554">AVERAGE(R74:R78)</f>
        <v>30.910000000000004</v>
      </c>
      <c r="S79" s="6">
        <f t="shared" ref="S79" si="555">AVERAGE(S74:S78)</f>
        <v>34.381999999999998</v>
      </c>
      <c r="T79" s="6">
        <f t="shared" ref="T79" si="556">AVERAGE(T74:T78)</f>
        <v>110.55999999999999</v>
      </c>
      <c r="U79" s="6">
        <f t="shared" ref="U79" si="557">AVERAGE(U74:U78)</f>
        <v>169.28799999999995</v>
      </c>
      <c r="V79" s="6">
        <f t="shared" ref="V79" si="558">AVERAGE(V74:V78)</f>
        <v>0.98199999999999998</v>
      </c>
      <c r="W79" s="6">
        <f t="shared" ref="W79" si="559">AVERAGE(W74:W78)</f>
        <v>0.41399999999999998</v>
      </c>
      <c r="X79" s="6">
        <f t="shared" ref="X79" si="560">AVERAGE(X74:X78)</f>
        <v>0.43200000000000005</v>
      </c>
      <c r="Y79" s="6">
        <f t="shared" ref="Y79" si="561">AVERAGE(Y74:Y78)</f>
        <v>2.5</v>
      </c>
      <c r="Z79" s="6">
        <f t="shared" ref="Z79" si="562">AVERAGE(Z74:Z78)</f>
        <v>3.1560000000000001</v>
      </c>
      <c r="AA79" s="6">
        <f t="shared" ref="AA79" si="563">AVERAGE(AA74:AA78)</f>
        <v>0.14600000000000002</v>
      </c>
      <c r="AB79" s="6">
        <f t="shared" ref="AB79" si="564">AVERAGE(AB74:AB78)</f>
        <v>1.748</v>
      </c>
      <c r="AC79" s="6">
        <f t="shared" ref="AC79" si="565">AVERAGE(AC74:AC78)</f>
        <v>5.9119999999999999</v>
      </c>
      <c r="AD79" s="6">
        <f t="shared" ref="AD79" si="566">AVERAGE(AD74:AD78)</f>
        <v>3.8879999999999995</v>
      </c>
      <c r="AE79" s="6">
        <f t="shared" ref="AE79" si="567">AVERAGE(AE74:AE78)</f>
        <v>10.448</v>
      </c>
      <c r="AF79" s="6">
        <f t="shared" ref="AF79" si="568">AVERAGE(AF74:AF78)</f>
        <v>0.25940000000000002</v>
      </c>
      <c r="AG79" s="6">
        <f t="shared" ref="AG79" si="569">AVERAGE(AG74:AG78)</f>
        <v>4.0400000000000005E-2</v>
      </c>
      <c r="AH79" s="6">
        <f t="shared" ref="AH79" si="570">AVERAGE(AH74:AH78)</f>
        <v>2.0200000000000005</v>
      </c>
      <c r="AI79" s="6">
        <f t="shared" ref="AI79" si="571">AVERAGE(AI74:AI78)</f>
        <v>0.16</v>
      </c>
    </row>
    <row r="80" spans="1:35" s="2" customFormat="1" x14ac:dyDescent="0.3">
      <c r="A80" s="5" t="s">
        <v>214</v>
      </c>
      <c r="B80" s="6">
        <f t="shared" ref="B80:AI80" si="572">_xlfn.STDEV.S(B74:B78)</f>
        <v>2.0223748416156684</v>
      </c>
      <c r="C80" s="6">
        <f t="shared" si="572"/>
        <v>42.397523512582644</v>
      </c>
      <c r="D80" s="6">
        <f t="shared" si="572"/>
        <v>0.11104053313993052</v>
      </c>
      <c r="E80" s="6">
        <f t="shared" si="572"/>
        <v>6.9182367695822631</v>
      </c>
      <c r="F80" s="6">
        <f t="shared" si="572"/>
        <v>240.79911337045974</v>
      </c>
      <c r="G80" s="6">
        <f t="shared" si="572"/>
        <v>391.44578807288207</v>
      </c>
      <c r="H80" s="6">
        <f t="shared" si="572"/>
        <v>12.969772550048779</v>
      </c>
      <c r="I80" s="6">
        <f t="shared" si="572"/>
        <v>6.5201226982320026</v>
      </c>
      <c r="J80" s="6">
        <f t="shared" si="572"/>
        <v>6.3874877690685353E-2</v>
      </c>
      <c r="K80" s="6">
        <f t="shared" si="572"/>
        <v>11.569423926885912</v>
      </c>
      <c r="L80" s="6">
        <f t="shared" si="572"/>
        <v>12.016571890518513</v>
      </c>
      <c r="M80" s="6">
        <f t="shared" si="572"/>
        <v>53.535436861951723</v>
      </c>
      <c r="N80" s="6">
        <f t="shared" si="572"/>
        <v>8.0436310208760839E-2</v>
      </c>
      <c r="O80" s="6">
        <f t="shared" si="572"/>
        <v>0.12666725402778545</v>
      </c>
      <c r="P80" s="6">
        <f t="shared" si="572"/>
        <v>5.018764788272119E-2</v>
      </c>
      <c r="Q80" s="6">
        <f t="shared" si="572"/>
        <v>0.18633303518163438</v>
      </c>
      <c r="R80" s="6">
        <f t="shared" si="572"/>
        <v>7.5092775950819632</v>
      </c>
      <c r="S80" s="6">
        <f t="shared" si="572"/>
        <v>4.9409938271566238</v>
      </c>
      <c r="T80" s="6">
        <f t="shared" si="572"/>
        <v>40.439559839345499</v>
      </c>
      <c r="U80" s="6">
        <f t="shared" si="572"/>
        <v>32.980173892810356</v>
      </c>
      <c r="V80" s="6">
        <f t="shared" si="572"/>
        <v>0.18992103622295253</v>
      </c>
      <c r="W80" s="6">
        <f t="shared" si="572"/>
        <v>7.9561297123664526E-2</v>
      </c>
      <c r="X80" s="6">
        <f t="shared" si="572"/>
        <v>0.19879637823662677</v>
      </c>
      <c r="Y80" s="6">
        <f t="shared" si="572"/>
        <v>0.76478755219995531</v>
      </c>
      <c r="Z80" s="6">
        <f t="shared" si="572"/>
        <v>0.86338288146105779</v>
      </c>
      <c r="AA80" s="6">
        <f t="shared" si="572"/>
        <v>1.1401754250991375E-2</v>
      </c>
      <c r="AB80" s="6">
        <f t="shared" si="572"/>
        <v>0.48282502006420502</v>
      </c>
      <c r="AC80" s="6">
        <f t="shared" si="572"/>
        <v>3.2486258633459175</v>
      </c>
      <c r="AD80" s="6">
        <f t="shared" si="572"/>
        <v>0.73124551280674788</v>
      </c>
      <c r="AE80" s="6">
        <f t="shared" si="572"/>
        <v>3.3764804160545601</v>
      </c>
      <c r="AF80" s="6">
        <f t="shared" si="572"/>
        <v>5.8862551762559327E-2</v>
      </c>
      <c r="AG80" s="6">
        <f t="shared" si="572"/>
        <v>3.2362014770406372E-2</v>
      </c>
      <c r="AH80" s="6">
        <f t="shared" si="572"/>
        <v>0.4266145801540292</v>
      </c>
      <c r="AI80" s="6">
        <f t="shared" si="572"/>
        <v>5.4772255750516571E-2</v>
      </c>
    </row>
    <row r="81" spans="1:35" s="2" customFormat="1" x14ac:dyDescent="0.3">
      <c r="A81" s="5" t="s">
        <v>234</v>
      </c>
      <c r="B81" s="6">
        <f>B80/SQRT(5)</f>
        <v>0.90443352436760094</v>
      </c>
      <c r="C81" s="6">
        <f t="shared" ref="C81" si="573">C80/SQRT(5)</f>
        <v>18.96074893035609</v>
      </c>
      <c r="D81" s="6">
        <f t="shared" ref="D81" si="574">D80/SQRT(5)</f>
        <v>4.9658836071740563E-2</v>
      </c>
      <c r="E81" s="6">
        <f t="shared" ref="E81" si="575">E80/SQRT(5)</f>
        <v>3.0939295402448979</v>
      </c>
      <c r="F81" s="6">
        <f t="shared" ref="F81" si="576">F80/SQRT(5)</f>
        <v>107.68863728360529</v>
      </c>
      <c r="G81" s="6">
        <f t="shared" ref="G81" si="577">G80/SQRT(5)</f>
        <v>175.05987832738813</v>
      </c>
      <c r="H81" s="6">
        <f t="shared" ref="H81" si="578">H80/SQRT(5)</f>
        <v>5.8002586149239725</v>
      </c>
      <c r="I81" s="6">
        <f t="shared" ref="I81" si="579">I80/SQRT(5)</f>
        <v>2.915887514977221</v>
      </c>
      <c r="J81" s="6">
        <f t="shared" ref="J81" si="580">J80/SQRT(5)</f>
        <v>2.8565713714171444E-2</v>
      </c>
      <c r="K81" s="6">
        <f t="shared" ref="K81" si="581">K80/SQRT(5)</f>
        <v>5.1740036722058909</v>
      </c>
      <c r="L81" s="6">
        <f t="shared" ref="L81" si="582">L80/SQRT(5)</f>
        <v>5.3739743207425112</v>
      </c>
      <c r="M81" s="6">
        <f t="shared" ref="M81" si="583">M80/SQRT(5)</f>
        <v>23.941775205694416</v>
      </c>
      <c r="N81" s="6">
        <f t="shared" ref="N81" si="584">N80/SQRT(5)</f>
        <v>3.5972211497209902E-2</v>
      </c>
      <c r="O81" s="6">
        <f t="shared" ref="O81" si="585">O80/SQRT(5)</f>
        <v>5.6647318105872459E-2</v>
      </c>
      <c r="P81" s="6">
        <f t="shared" ref="P81" si="586">P80/SQRT(5)</f>
        <v>2.2444598459317594E-2</v>
      </c>
      <c r="Q81" s="6">
        <f t="shared" ref="Q81" si="587">Q80/SQRT(5)</f>
        <v>8.3330666623998864E-2</v>
      </c>
      <c r="R81" s="6">
        <f t="shared" ref="R81" si="588">R80/SQRT(5)</f>
        <v>3.3582510329038819</v>
      </c>
      <c r="S81" s="6">
        <f t="shared" ref="S81" si="589">S80/SQRT(5)</f>
        <v>2.2096796147858115</v>
      </c>
      <c r="T81" s="6">
        <f t="shared" ref="T81" si="590">T80/SQRT(5)</f>
        <v>18.0851209561894</v>
      </c>
      <c r="U81" s="6">
        <f t="shared" ref="U81" si="591">U80/SQRT(5)</f>
        <v>14.749182146817564</v>
      </c>
      <c r="V81" s="6">
        <f t="shared" ref="V81" si="592">V80/SQRT(5)</f>
        <v>8.4935269470344354E-2</v>
      </c>
      <c r="W81" s="6">
        <f t="shared" ref="W81" si="593">W80/SQRT(5)</f>
        <v>3.5580893749314474E-2</v>
      </c>
      <c r="X81" s="6">
        <f t="shared" ref="X81" si="594">X80/SQRT(5)</f>
        <v>8.8904443083571441E-2</v>
      </c>
      <c r="Y81" s="6">
        <f t="shared" ref="Y81" si="595">Y80/SQRT(5)</f>
        <v>0.34202339101295376</v>
      </c>
      <c r="Z81" s="6">
        <f t="shared" ref="Z81" si="596">Z80/SQRT(5)</f>
        <v>0.38611656271131362</v>
      </c>
      <c r="AA81" s="6">
        <f t="shared" ref="AA81" si="597">AA80/SQRT(5)</f>
        <v>5.0990195135927827E-3</v>
      </c>
      <c r="AB81" s="6">
        <f t="shared" ref="AB81" si="598">AB80/SQRT(5)</f>
        <v>0.21592591322025245</v>
      </c>
      <c r="AC81" s="6">
        <f t="shared" ref="AC81" si="599">AC80/SQRT(5)</f>
        <v>1.4528296527810827</v>
      </c>
      <c r="AD81" s="6">
        <f t="shared" ref="AD81" si="600">AD80/SQRT(5)</f>
        <v>0.32702293497551627</v>
      </c>
      <c r="AE81" s="6">
        <f t="shared" ref="AE81" si="601">AE80/SQRT(5)</f>
        <v>1.5100079469989536</v>
      </c>
      <c r="AF81" s="6">
        <f t="shared" ref="AF81" si="602">AF80/SQRT(5)</f>
        <v>2.6324133414036541E-2</v>
      </c>
      <c r="AG81" s="6">
        <f t="shared" ref="AG81" si="603">AG80/SQRT(5)</f>
        <v>1.4472732983096179E-2</v>
      </c>
      <c r="AH81" s="6">
        <f t="shared" ref="AH81" si="604">AH80/SQRT(5)</f>
        <v>0.19078784028338838</v>
      </c>
      <c r="AI81" s="6">
        <f t="shared" ref="AI81" si="605">AI80/SQRT(5)</f>
        <v>2.4494897427831761E-2</v>
      </c>
    </row>
    <row r="82" spans="1:35" s="1" customFormat="1" x14ac:dyDescent="0.3">
      <c r="A82" s="4" t="s">
        <v>85</v>
      </c>
      <c r="B82" s="1">
        <v>15.7</v>
      </c>
      <c r="C82" s="1">
        <v>26.8</v>
      </c>
      <c r="D82" s="1">
        <v>1.33</v>
      </c>
      <c r="E82" s="1">
        <v>0.7</v>
      </c>
      <c r="F82" s="1">
        <v>264.89999999999998</v>
      </c>
      <c r="G82" s="1">
        <v>410.2</v>
      </c>
      <c r="H82" s="1">
        <v>24.8</v>
      </c>
      <c r="I82" s="1">
        <v>4.5999999999999996</v>
      </c>
      <c r="J82" s="1">
        <v>0.99</v>
      </c>
      <c r="K82" s="1">
        <v>91.67</v>
      </c>
      <c r="L82" s="1">
        <v>7.7</v>
      </c>
      <c r="M82" s="1">
        <v>146.4</v>
      </c>
      <c r="N82" s="1">
        <v>0.06</v>
      </c>
      <c r="O82" s="1">
        <v>5.9336824000000003E-2</v>
      </c>
      <c r="P82" s="1">
        <v>0.182</v>
      </c>
      <c r="Q82" s="1">
        <v>0.43</v>
      </c>
      <c r="R82" s="1">
        <v>13.33</v>
      </c>
      <c r="S82" s="1">
        <v>22.34</v>
      </c>
      <c r="T82" s="1">
        <v>55.7</v>
      </c>
      <c r="U82" s="1">
        <v>112.25</v>
      </c>
      <c r="V82" s="1">
        <v>0.67</v>
      </c>
      <c r="W82" s="1">
        <v>0.35</v>
      </c>
      <c r="X82" s="1">
        <v>1.22</v>
      </c>
      <c r="Y82" s="1">
        <v>1.62</v>
      </c>
      <c r="Z82" s="1">
        <v>0.77</v>
      </c>
      <c r="AA82" s="1">
        <v>0.05</v>
      </c>
      <c r="AB82" s="1">
        <v>0.86</v>
      </c>
      <c r="AC82" s="1">
        <v>9.49</v>
      </c>
      <c r="AD82" s="1">
        <v>2.79</v>
      </c>
      <c r="AE82" s="1">
        <v>7.96</v>
      </c>
      <c r="AF82" s="1">
        <v>0.40100000000000002</v>
      </c>
      <c r="AG82" s="1">
        <v>6.0000000000000001E-3</v>
      </c>
      <c r="AH82" s="1">
        <v>1.7</v>
      </c>
      <c r="AI82" s="1">
        <v>0.3</v>
      </c>
    </row>
    <row r="83" spans="1:35" s="1" customFormat="1" x14ac:dyDescent="0.3">
      <c r="A83" s="4" t="s">
        <v>86</v>
      </c>
      <c r="B83" s="1">
        <v>442.2</v>
      </c>
      <c r="C83" s="1">
        <v>146.6</v>
      </c>
      <c r="D83" s="1">
        <v>2.1</v>
      </c>
      <c r="E83" s="1">
        <v>27.1</v>
      </c>
      <c r="F83" s="1">
        <v>533</v>
      </c>
      <c r="G83" s="1">
        <v>1589.8</v>
      </c>
      <c r="H83" s="1">
        <v>96.4</v>
      </c>
      <c r="I83" s="1">
        <v>9.5</v>
      </c>
      <c r="J83" s="1">
        <v>4.18</v>
      </c>
      <c r="K83" s="1">
        <v>203.32</v>
      </c>
      <c r="L83" s="1">
        <v>6.2</v>
      </c>
      <c r="M83" s="1">
        <v>357.4</v>
      </c>
      <c r="N83" s="1">
        <v>0.17</v>
      </c>
      <c r="O83" s="1">
        <v>0.203125</v>
      </c>
      <c r="P83" s="1">
        <v>0.47699999999999998</v>
      </c>
      <c r="Q83" s="1">
        <v>0.71</v>
      </c>
      <c r="R83" s="1">
        <v>48.28</v>
      </c>
      <c r="S83" s="1">
        <v>38.049999999999997</v>
      </c>
      <c r="T83" s="1">
        <v>123.7</v>
      </c>
      <c r="U83" s="1">
        <v>190.77</v>
      </c>
      <c r="V83" s="1">
        <v>2.14</v>
      </c>
      <c r="W83" s="1">
        <v>0.99</v>
      </c>
      <c r="X83" s="1">
        <v>2.2599999999999998</v>
      </c>
      <c r="Y83" s="1">
        <v>4.3600000000000003</v>
      </c>
      <c r="Z83" s="1">
        <v>2.2999999999999998</v>
      </c>
      <c r="AA83" s="1">
        <v>0.12</v>
      </c>
      <c r="AB83" s="1">
        <v>2.58</v>
      </c>
      <c r="AC83" s="1">
        <v>16.079999999999998</v>
      </c>
      <c r="AD83" s="1">
        <v>7.34</v>
      </c>
      <c r="AE83" s="1">
        <v>18.670000000000002</v>
      </c>
      <c r="AF83" s="1">
        <v>0.71499999999999997</v>
      </c>
      <c r="AG83" s="1">
        <v>4.0000000000000002E-4</v>
      </c>
      <c r="AH83" s="1">
        <v>3.4</v>
      </c>
      <c r="AI83" s="1">
        <v>1</v>
      </c>
    </row>
    <row r="84" spans="1:35" s="1" customFormat="1" x14ac:dyDescent="0.3">
      <c r="A84" s="4" t="s">
        <v>87</v>
      </c>
      <c r="B84" s="1">
        <v>423</v>
      </c>
      <c r="C84" s="1">
        <v>42.8</v>
      </c>
      <c r="D84" s="1">
        <v>1.45</v>
      </c>
      <c r="E84" s="1">
        <v>21.2</v>
      </c>
      <c r="F84" s="1">
        <v>120.9</v>
      </c>
      <c r="G84" s="1">
        <v>826.6</v>
      </c>
      <c r="H84" s="1">
        <v>22.9</v>
      </c>
      <c r="I84" s="1">
        <v>1.8</v>
      </c>
      <c r="J84" s="1">
        <v>2.37</v>
      </c>
      <c r="K84" s="1">
        <v>72.47</v>
      </c>
      <c r="L84" s="1">
        <v>11.2</v>
      </c>
      <c r="M84" s="1">
        <v>164.3</v>
      </c>
      <c r="N84" s="1">
        <v>0.04</v>
      </c>
      <c r="O84" s="1">
        <v>3.5294117999999999E-2</v>
      </c>
      <c r="P84" s="1">
        <v>0.185</v>
      </c>
      <c r="Q84" s="1">
        <v>0.24</v>
      </c>
      <c r="R84" s="1">
        <v>25.25</v>
      </c>
      <c r="S84" s="1">
        <v>15.41</v>
      </c>
      <c r="T84" s="1">
        <v>94.6</v>
      </c>
      <c r="U84" s="1">
        <v>69.77</v>
      </c>
      <c r="V84" s="1">
        <v>1.24</v>
      </c>
      <c r="W84" s="1">
        <v>0.44</v>
      </c>
      <c r="X84" s="1">
        <v>0.78</v>
      </c>
      <c r="Y84" s="1">
        <v>4</v>
      </c>
      <c r="Z84" s="1">
        <v>1.05</v>
      </c>
      <c r="AA84" s="1">
        <v>0.08</v>
      </c>
      <c r="AB84" s="1">
        <v>1.1399999999999999</v>
      </c>
      <c r="AC84" s="1">
        <v>2.76</v>
      </c>
      <c r="AD84" s="1">
        <v>4.9800000000000004</v>
      </c>
      <c r="AE84" s="1">
        <v>7.92</v>
      </c>
      <c r="AF84" s="1">
        <v>0.32</v>
      </c>
      <c r="AG84" s="1">
        <v>4.0000000000000001E-3</v>
      </c>
      <c r="AH84" s="1">
        <v>2.2000000000000002</v>
      </c>
      <c r="AI84" s="1">
        <v>0.6</v>
      </c>
    </row>
    <row r="85" spans="1:35" s="1" customFormat="1" x14ac:dyDescent="0.3">
      <c r="A85" s="4" t="s">
        <v>88</v>
      </c>
      <c r="B85" s="1">
        <v>659.4</v>
      </c>
      <c r="C85" s="1">
        <v>63.5</v>
      </c>
      <c r="D85" s="1">
        <v>1.98</v>
      </c>
      <c r="E85" s="1">
        <v>36.700000000000003</v>
      </c>
      <c r="F85" s="1">
        <v>396.1</v>
      </c>
      <c r="G85" s="1">
        <v>1264.3</v>
      </c>
      <c r="H85" s="1">
        <v>57.5</v>
      </c>
      <c r="I85" s="1">
        <v>6.5</v>
      </c>
      <c r="J85" s="1">
        <v>3.95</v>
      </c>
      <c r="K85" s="1">
        <v>150.13</v>
      </c>
      <c r="L85" s="1">
        <v>41.7</v>
      </c>
      <c r="M85" s="1">
        <v>262</v>
      </c>
      <c r="N85" s="1">
        <v>0.06</v>
      </c>
      <c r="O85" s="1">
        <v>7.2796934999999993E-2</v>
      </c>
      <c r="P85" s="1">
        <v>0.27100000000000002</v>
      </c>
      <c r="Q85" s="1">
        <v>0.66</v>
      </c>
      <c r="R85" s="1">
        <v>38.51</v>
      </c>
      <c r="S85" s="1">
        <v>29.5</v>
      </c>
      <c r="T85" s="1">
        <v>209.8</v>
      </c>
      <c r="U85" s="1">
        <v>136.87</v>
      </c>
      <c r="V85" s="1">
        <v>1.28</v>
      </c>
      <c r="W85" s="1">
        <v>0.4</v>
      </c>
      <c r="X85" s="1">
        <v>0.42</v>
      </c>
      <c r="Y85" s="1">
        <v>3.42</v>
      </c>
      <c r="Z85" s="1">
        <v>1.4</v>
      </c>
      <c r="AA85" s="1">
        <v>0.08</v>
      </c>
      <c r="AB85" s="1">
        <v>1.45</v>
      </c>
      <c r="AC85" s="1">
        <v>3.42</v>
      </c>
      <c r="AD85" s="1">
        <v>5.21</v>
      </c>
      <c r="AE85" s="1">
        <v>12.68</v>
      </c>
      <c r="AF85" s="1">
        <v>0.73</v>
      </c>
      <c r="AG85" s="1">
        <v>1.2999999999999999E-2</v>
      </c>
      <c r="AH85" s="1">
        <v>3.6</v>
      </c>
      <c r="AI85" s="1">
        <v>0.4</v>
      </c>
    </row>
    <row r="86" spans="1:35" s="1" customFormat="1" x14ac:dyDescent="0.3">
      <c r="A86" s="4" t="s">
        <v>89</v>
      </c>
      <c r="B86" s="1">
        <v>188.7</v>
      </c>
      <c r="C86" s="1">
        <v>67.900000000000006</v>
      </c>
      <c r="D86" s="1">
        <v>1.86</v>
      </c>
      <c r="E86" s="1">
        <v>9.5</v>
      </c>
      <c r="F86" s="1">
        <v>271.89999999999998</v>
      </c>
      <c r="G86" s="1">
        <v>1556.5</v>
      </c>
      <c r="H86" s="1">
        <v>48.1</v>
      </c>
      <c r="I86" s="1">
        <v>9.3000000000000007</v>
      </c>
      <c r="J86" s="1">
        <v>3.05</v>
      </c>
      <c r="K86" s="1">
        <v>75.16</v>
      </c>
      <c r="L86" s="1">
        <v>35.799999999999997</v>
      </c>
      <c r="M86" s="1">
        <v>241</v>
      </c>
      <c r="N86" s="1">
        <v>0.03</v>
      </c>
      <c r="O86" s="1">
        <v>1.5564201999999999E-2</v>
      </c>
      <c r="P86" s="1">
        <v>0.248</v>
      </c>
      <c r="Q86" s="1">
        <v>0.7</v>
      </c>
      <c r="R86" s="1">
        <v>34.86</v>
      </c>
      <c r="S86" s="1">
        <v>45.68</v>
      </c>
      <c r="T86" s="1">
        <v>225.8</v>
      </c>
      <c r="U86" s="1">
        <v>187.12</v>
      </c>
      <c r="V86" s="1">
        <v>1.1200000000000001</v>
      </c>
      <c r="W86" s="1">
        <v>0.42</v>
      </c>
      <c r="X86" s="1">
        <v>0.25</v>
      </c>
      <c r="Y86" s="1">
        <v>3.59</v>
      </c>
      <c r="Z86" s="1">
        <v>1.21</v>
      </c>
      <c r="AA86" s="1">
        <v>7.0000000000000007E-2</v>
      </c>
      <c r="AB86" s="1">
        <v>1.1200000000000001</v>
      </c>
      <c r="AC86" s="1">
        <v>2.8</v>
      </c>
      <c r="AD86" s="1">
        <v>3.81</v>
      </c>
      <c r="AE86" s="1">
        <v>13.31</v>
      </c>
      <c r="AF86" s="1">
        <v>0.3</v>
      </c>
      <c r="AG86" s="1">
        <v>3.5000000000000003E-2</v>
      </c>
      <c r="AH86" s="1">
        <v>1.3</v>
      </c>
      <c r="AI86" s="1">
        <v>0.3</v>
      </c>
    </row>
    <row r="87" spans="1:35" s="2" customFormat="1" x14ac:dyDescent="0.3">
      <c r="A87" s="5" t="s">
        <v>195</v>
      </c>
      <c r="B87" s="6">
        <f>AVERAGE(B82:B86)</f>
        <v>345.8</v>
      </c>
      <c r="C87" s="6">
        <f t="shared" ref="C87" si="606">AVERAGE(C82:C86)</f>
        <v>69.52000000000001</v>
      </c>
      <c r="D87" s="6">
        <f t="shared" ref="D87" si="607">AVERAGE(D82:D86)</f>
        <v>1.7439999999999998</v>
      </c>
      <c r="E87" s="6">
        <f t="shared" ref="E87" si="608">AVERAGE(E82:E86)</f>
        <v>19.04</v>
      </c>
      <c r="F87" s="6">
        <f t="shared" ref="F87" si="609">AVERAGE(F82:F86)</f>
        <v>317.36</v>
      </c>
      <c r="G87" s="6">
        <f t="shared" ref="G87" si="610">AVERAGE(G82:G86)</f>
        <v>1129.48</v>
      </c>
      <c r="H87" s="6">
        <f t="shared" ref="H87" si="611">AVERAGE(H82:H86)</f>
        <v>49.94</v>
      </c>
      <c r="I87" s="6">
        <f t="shared" ref="I87" si="612">AVERAGE(I82:I86)</f>
        <v>6.34</v>
      </c>
      <c r="J87" s="6">
        <f t="shared" ref="J87" si="613">AVERAGE(J82:J86)</f>
        <v>2.9079999999999999</v>
      </c>
      <c r="K87" s="6">
        <f t="shared" ref="K87" si="614">AVERAGE(K82:K86)</f>
        <v>118.55</v>
      </c>
      <c r="L87" s="6">
        <f t="shared" ref="L87" si="615">AVERAGE(L82:L86)</f>
        <v>20.520000000000003</v>
      </c>
      <c r="M87" s="6">
        <f t="shared" ref="M87" si="616">AVERAGE(M82:M86)</f>
        <v>234.21999999999997</v>
      </c>
      <c r="N87" s="6">
        <f t="shared" ref="N87" si="617">AVERAGE(N82:N86)</f>
        <v>7.1999999999999995E-2</v>
      </c>
      <c r="O87" s="6">
        <f t="shared" ref="O87" si="618">AVERAGE(O82:O86)</f>
        <v>7.72234158E-2</v>
      </c>
      <c r="P87" s="6">
        <f t="shared" ref="P87" si="619">AVERAGE(P82:P86)</f>
        <v>0.27260000000000006</v>
      </c>
      <c r="Q87" s="6">
        <f t="shared" ref="Q87" si="620">AVERAGE(Q82:Q86)</f>
        <v>0.54800000000000004</v>
      </c>
      <c r="R87" s="6">
        <f t="shared" ref="R87" si="621">AVERAGE(R82:R86)</f>
        <v>32.046000000000006</v>
      </c>
      <c r="S87" s="6">
        <f t="shared" ref="S87" si="622">AVERAGE(S82:S86)</f>
        <v>30.195999999999998</v>
      </c>
      <c r="T87" s="6">
        <f t="shared" ref="T87" si="623">AVERAGE(T82:T86)</f>
        <v>141.92000000000002</v>
      </c>
      <c r="U87" s="6">
        <f t="shared" ref="U87" si="624">AVERAGE(U82:U86)</f>
        <v>139.35599999999999</v>
      </c>
      <c r="V87" s="6">
        <f t="shared" ref="V87" si="625">AVERAGE(V82:V86)</f>
        <v>1.29</v>
      </c>
      <c r="W87" s="6">
        <f t="shared" ref="W87" si="626">AVERAGE(W82:W86)</f>
        <v>0.51999999999999991</v>
      </c>
      <c r="X87" s="6">
        <f t="shared" ref="X87" si="627">AVERAGE(X82:X86)</f>
        <v>0.98599999999999999</v>
      </c>
      <c r="Y87" s="6">
        <f t="shared" ref="Y87" si="628">AVERAGE(Y82:Y86)</f>
        <v>3.3980000000000006</v>
      </c>
      <c r="Z87" s="6">
        <f t="shared" ref="Z87" si="629">AVERAGE(Z82:Z86)</f>
        <v>1.3459999999999999</v>
      </c>
      <c r="AA87" s="6">
        <f t="shared" ref="AA87" si="630">AVERAGE(AA82:AA86)</f>
        <v>0.08</v>
      </c>
      <c r="AB87" s="6">
        <f t="shared" ref="AB87" si="631">AVERAGE(AB82:AB86)</f>
        <v>1.4300000000000002</v>
      </c>
      <c r="AC87" s="6">
        <f t="shared" ref="AC87" si="632">AVERAGE(AC82:AC86)</f>
        <v>6.9099999999999993</v>
      </c>
      <c r="AD87" s="6">
        <f t="shared" ref="AD87" si="633">AVERAGE(AD82:AD86)</f>
        <v>4.8259999999999996</v>
      </c>
      <c r="AE87" s="6">
        <f t="shared" ref="AE87" si="634">AVERAGE(AE82:AE86)</f>
        <v>12.108000000000001</v>
      </c>
      <c r="AF87" s="6">
        <f t="shared" ref="AF87" si="635">AVERAGE(AF82:AF86)</f>
        <v>0.49320000000000003</v>
      </c>
      <c r="AG87" s="6">
        <f t="shared" ref="AG87" si="636">AVERAGE(AG82:AG86)</f>
        <v>1.1679999999999999E-2</v>
      </c>
      <c r="AH87" s="6">
        <f t="shared" ref="AH87" si="637">AVERAGE(AH82:AH86)</f>
        <v>2.4400000000000004</v>
      </c>
      <c r="AI87" s="6">
        <f t="shared" ref="AI87" si="638">AVERAGE(AI82:AI86)</f>
        <v>0.51999999999999991</v>
      </c>
    </row>
    <row r="88" spans="1:35" s="2" customFormat="1" x14ac:dyDescent="0.3">
      <c r="A88" s="5" t="s">
        <v>215</v>
      </c>
      <c r="B88" s="6">
        <f t="shared" ref="B88:AI88" si="639">_xlfn.STDEV.S(B82:B86)</f>
        <v>248.61827165355322</v>
      </c>
      <c r="C88" s="6">
        <f t="shared" si="639"/>
        <v>46.149615383012666</v>
      </c>
      <c r="D88" s="6">
        <f t="shared" si="639"/>
        <v>0.33679370540436393</v>
      </c>
      <c r="E88" s="6">
        <f t="shared" si="639"/>
        <v>14.220337548736319</v>
      </c>
      <c r="F88" s="6">
        <f t="shared" si="639"/>
        <v>155.01273496071209</v>
      </c>
      <c r="G88" s="6">
        <f t="shared" si="639"/>
        <v>505.3506277823351</v>
      </c>
      <c r="H88" s="6">
        <f t="shared" si="639"/>
        <v>29.925958631261931</v>
      </c>
      <c r="I88" s="6">
        <f t="shared" si="639"/>
        <v>3.25622480796397</v>
      </c>
      <c r="J88" s="6">
        <f t="shared" si="639"/>
        <v>1.2934527436284646</v>
      </c>
      <c r="K88" s="6">
        <f t="shared" si="639"/>
        <v>56.81514366786373</v>
      </c>
      <c r="L88" s="6">
        <f t="shared" si="639"/>
        <v>16.869706577175549</v>
      </c>
      <c r="M88" s="6">
        <f t="shared" si="639"/>
        <v>84.546093936976192</v>
      </c>
      <c r="N88" s="6">
        <f t="shared" si="639"/>
        <v>5.6302753041036997E-2</v>
      </c>
      <c r="O88" s="6">
        <f t="shared" si="639"/>
        <v>7.3740520514499835E-2</v>
      </c>
      <c r="P88" s="6">
        <f t="shared" si="639"/>
        <v>0.12069507032186505</v>
      </c>
      <c r="Q88" s="6">
        <f t="shared" si="639"/>
        <v>0.20656718035544738</v>
      </c>
      <c r="R88" s="6">
        <f t="shared" si="639"/>
        <v>13.320275147308326</v>
      </c>
      <c r="S88" s="6">
        <f t="shared" si="639"/>
        <v>12.065099668050831</v>
      </c>
      <c r="T88" s="6">
        <f t="shared" si="639"/>
        <v>73.567295723031748</v>
      </c>
      <c r="U88" s="6">
        <f t="shared" si="639"/>
        <v>51.254087446758838</v>
      </c>
      <c r="V88" s="6">
        <f t="shared" si="639"/>
        <v>0.53347914673396624</v>
      </c>
      <c r="W88" s="6">
        <f t="shared" si="639"/>
        <v>0.26485845276298065</v>
      </c>
      <c r="X88" s="6">
        <f t="shared" si="639"/>
        <v>0.80347993129884676</v>
      </c>
      <c r="Y88" s="6">
        <f t="shared" si="639"/>
        <v>1.059065625917486</v>
      </c>
      <c r="Z88" s="6">
        <f t="shared" si="639"/>
        <v>0.58114542069950104</v>
      </c>
      <c r="AA88" s="6">
        <f t="shared" si="639"/>
        <v>2.5495097567963882E-2</v>
      </c>
      <c r="AB88" s="6">
        <f t="shared" si="639"/>
        <v>0.67601775124622299</v>
      </c>
      <c r="AC88" s="6">
        <f t="shared" si="639"/>
        <v>5.8532042506647572</v>
      </c>
      <c r="AD88" s="6">
        <f t="shared" si="639"/>
        <v>1.707990046809408</v>
      </c>
      <c r="AE88" s="6">
        <f t="shared" si="639"/>
        <v>4.4602993173104402</v>
      </c>
      <c r="AF88" s="6">
        <f t="shared" si="639"/>
        <v>0.21277617347814104</v>
      </c>
      <c r="AG88" s="6">
        <f t="shared" si="639"/>
        <v>1.3820709099029617E-2</v>
      </c>
      <c r="AH88" s="6">
        <f t="shared" si="639"/>
        <v>1.0212737145349418</v>
      </c>
      <c r="AI88" s="6">
        <f t="shared" si="639"/>
        <v>0.29495762407505283</v>
      </c>
    </row>
    <row r="89" spans="1:35" s="2" customFormat="1" x14ac:dyDescent="0.3">
      <c r="A89" s="5" t="s">
        <v>235</v>
      </c>
      <c r="B89" s="6">
        <f>B88/SQRT(5)</f>
        <v>111.18547117317081</v>
      </c>
      <c r="C89" s="6">
        <f t="shared" ref="C89" si="640">C88/SQRT(5)</f>
        <v>20.638735426377263</v>
      </c>
      <c r="D89" s="6">
        <f t="shared" ref="D89" si="641">D88/SQRT(5)</f>
        <v>0.15061872393563921</v>
      </c>
      <c r="E89" s="6">
        <f t="shared" ref="E89" si="642">E88/SQRT(5)</f>
        <v>6.3595282843934271</v>
      </c>
      <c r="F89" s="6">
        <f t="shared" ref="F89" si="643">F88/SQRT(5)</f>
        <v>69.323802550062084</v>
      </c>
      <c r="G89" s="6">
        <f t="shared" ref="G89" si="644">G88/SQRT(5)</f>
        <v>225.99967123869899</v>
      </c>
      <c r="H89" s="6">
        <f t="shared" ref="H89" si="645">H88/SQRT(5)</f>
        <v>13.383295558269648</v>
      </c>
      <c r="I89" s="6">
        <f t="shared" ref="I89" si="646">I88/SQRT(5)</f>
        <v>1.4562280041257269</v>
      </c>
      <c r="J89" s="6">
        <f t="shared" ref="J89" si="647">J88/SQRT(5)</f>
        <v>0.57844965208737098</v>
      </c>
      <c r="K89" s="6">
        <f t="shared" ref="K89" si="648">K88/SQRT(5)</f>
        <v>25.408504678552006</v>
      </c>
      <c r="L89" s="6">
        <f t="shared" ref="L89" si="649">L88/SQRT(5)</f>
        <v>7.544362133407966</v>
      </c>
      <c r="M89" s="6">
        <f t="shared" ref="M89" si="650">M88/SQRT(5)</f>
        <v>37.810162655032315</v>
      </c>
      <c r="N89" s="6">
        <f t="shared" ref="N89" si="651">N88/SQRT(5)</f>
        <v>2.5179356624028346E-2</v>
      </c>
      <c r="O89" s="6">
        <f t="shared" ref="O89" si="652">O88/SQRT(5)</f>
        <v>3.2977763313327878E-2</v>
      </c>
      <c r="P89" s="6">
        <f t="shared" ref="P89" si="653">P88/SQRT(5)</f>
        <v>5.3976476357761531E-2</v>
      </c>
      <c r="Q89" s="6">
        <f t="shared" ref="Q89" si="654">Q88/SQRT(5)</f>
        <v>9.2379651439047902E-2</v>
      </c>
      <c r="R89" s="6">
        <f t="shared" ref="R89" si="655">R88/SQRT(5)</f>
        <v>5.9570081416764884</v>
      </c>
      <c r="S89" s="6">
        <f t="shared" ref="S89" si="656">S88/SQRT(5)</f>
        <v>5.395676602614361</v>
      </c>
      <c r="T89" s="6">
        <f t="shared" ref="T89" si="657">T88/SQRT(5)</f>
        <v>32.900294831505704</v>
      </c>
      <c r="U89" s="6">
        <f t="shared" ref="U89" si="658">U88/SQRT(5)</f>
        <v>22.921524731134276</v>
      </c>
      <c r="V89" s="6">
        <f t="shared" ref="V89" si="659">V88/SQRT(5)</f>
        <v>0.23857912733514666</v>
      </c>
      <c r="W89" s="6">
        <f t="shared" ref="W89" si="660">W88/SQRT(5)</f>
        <v>0.11844830095868834</v>
      </c>
      <c r="X89" s="6">
        <f t="shared" ref="X89" si="661">X88/SQRT(5)</f>
        <v>0.35932714898821644</v>
      </c>
      <c r="Y89" s="6">
        <f t="shared" ref="Y89" si="662">Y88/SQRT(5)</f>
        <v>0.47362854643697233</v>
      </c>
      <c r="Z89" s="6">
        <f t="shared" ref="Z89" si="663">Z88/SQRT(5)</f>
        <v>0.25989613309935955</v>
      </c>
      <c r="AA89" s="6">
        <f t="shared" ref="AA89" si="664">AA88/SQRT(5)</f>
        <v>1.140175425099136E-2</v>
      </c>
      <c r="AB89" s="6">
        <f t="shared" ref="AB89" si="665">AB88/SQRT(5)</f>
        <v>0.30232432915661955</v>
      </c>
      <c r="AC89" s="6">
        <f t="shared" ref="AC89" si="666">AC88/SQRT(5)</f>
        <v>2.617632518135423</v>
      </c>
      <c r="AD89" s="6">
        <f t="shared" ref="AD89" si="667">AD88/SQRT(5)</f>
        <v>0.76383636991177684</v>
      </c>
      <c r="AE89" s="6">
        <f t="shared" ref="AE89" si="668">AE88/SQRT(5)</f>
        <v>1.9947064947004096</v>
      </c>
      <c r="AF89" s="6">
        <f t="shared" ref="AF89" si="669">AF88/SQRT(5)</f>
        <v>9.5156397577882246E-2</v>
      </c>
      <c r="AG89" s="6">
        <f t="shared" ref="AG89" si="670">AG88/SQRT(5)</f>
        <v>6.1808090085360189E-3</v>
      </c>
      <c r="AH89" s="6">
        <f t="shared" ref="AH89" si="671">AH88/SQRT(5)</f>
        <v>0.45672748986676892</v>
      </c>
      <c r="AI89" s="6">
        <f t="shared" ref="AI89" si="672">AI88/SQRT(5)</f>
        <v>0.13190905958272933</v>
      </c>
    </row>
    <row r="90" spans="1:35" s="2" customFormat="1" x14ac:dyDescent="0.3">
      <c r="A90" s="4" t="s">
        <v>90</v>
      </c>
      <c r="B90" s="1">
        <v>2486.9</v>
      </c>
      <c r="C90" s="1">
        <v>65.7</v>
      </c>
      <c r="D90" s="1">
        <v>6.91</v>
      </c>
      <c r="E90" s="1">
        <v>57.4</v>
      </c>
      <c r="F90" s="1">
        <v>1399.6</v>
      </c>
      <c r="G90" s="1">
        <v>5001.7</v>
      </c>
      <c r="H90" s="1">
        <v>59.3</v>
      </c>
      <c r="I90" s="1">
        <v>1.3</v>
      </c>
      <c r="J90" s="1">
        <v>5.79</v>
      </c>
      <c r="K90" s="1">
        <v>66.599999999999994</v>
      </c>
      <c r="L90" s="1">
        <v>38.299999999999997</v>
      </c>
      <c r="M90" s="1">
        <v>175.9</v>
      </c>
      <c r="N90" s="1">
        <v>0.02</v>
      </c>
      <c r="O90" s="1">
        <v>2.0979021E-2</v>
      </c>
      <c r="P90" s="1">
        <v>0.223</v>
      </c>
      <c r="Q90" s="1">
        <v>0.38</v>
      </c>
      <c r="R90" s="1">
        <v>32.409999999999997</v>
      </c>
      <c r="S90" s="1">
        <v>26.68</v>
      </c>
      <c r="T90" s="1">
        <v>154.1</v>
      </c>
      <c r="U90" s="1">
        <v>127.59</v>
      </c>
      <c r="V90" s="1">
        <v>1.19</v>
      </c>
      <c r="W90" s="1">
        <v>0.41</v>
      </c>
      <c r="X90" s="1">
        <v>0.44</v>
      </c>
      <c r="Y90" s="1">
        <v>4</v>
      </c>
      <c r="Z90" s="1">
        <v>1.42</v>
      </c>
      <c r="AA90" s="1">
        <v>0.08</v>
      </c>
      <c r="AB90" s="1">
        <v>1.08</v>
      </c>
      <c r="AC90" s="1">
        <v>0.56999999999999995</v>
      </c>
      <c r="AD90" s="1">
        <v>2.87</v>
      </c>
      <c r="AE90" s="1">
        <v>6.68</v>
      </c>
      <c r="AF90" s="1">
        <v>0.54400000000000004</v>
      </c>
      <c r="AG90" s="1">
        <v>2.3E-2</v>
      </c>
      <c r="AH90" s="1">
        <v>3.8</v>
      </c>
      <c r="AI90" s="1">
        <v>0.5</v>
      </c>
    </row>
    <row r="91" spans="1:35" s="2" customFormat="1" x14ac:dyDescent="0.3">
      <c r="A91" s="4" t="s">
        <v>91</v>
      </c>
      <c r="B91" s="1">
        <v>1585.6</v>
      </c>
      <c r="C91" s="1">
        <v>206.5</v>
      </c>
      <c r="D91" s="1">
        <v>13.87</v>
      </c>
      <c r="E91" s="1">
        <v>13.2</v>
      </c>
      <c r="F91" s="1">
        <v>861.5</v>
      </c>
      <c r="G91" s="1">
        <v>3404.1</v>
      </c>
      <c r="H91" s="1">
        <v>115.8</v>
      </c>
      <c r="I91" s="1">
        <v>11.3</v>
      </c>
      <c r="J91" s="1">
        <v>2.41</v>
      </c>
      <c r="K91" s="1">
        <v>128.87</v>
      </c>
      <c r="L91" s="1">
        <v>73.8</v>
      </c>
      <c r="M91" s="1">
        <v>840.3</v>
      </c>
      <c r="N91" s="1">
        <v>0.31</v>
      </c>
      <c r="O91" s="1">
        <v>0.38461538499999998</v>
      </c>
      <c r="P91" s="1">
        <v>0.38</v>
      </c>
      <c r="Q91" s="1">
        <v>0.83</v>
      </c>
      <c r="R91" s="1">
        <v>32.51</v>
      </c>
      <c r="S91" s="1">
        <v>61.86</v>
      </c>
      <c r="T91" s="1">
        <v>152.1</v>
      </c>
      <c r="U91" s="1">
        <v>256.38</v>
      </c>
      <c r="V91" s="1">
        <v>1.27</v>
      </c>
      <c r="W91" s="1">
        <v>0.48</v>
      </c>
      <c r="X91" s="1">
        <v>0.31</v>
      </c>
      <c r="Y91" s="1">
        <v>3.34</v>
      </c>
      <c r="Z91" s="1">
        <v>1.47</v>
      </c>
      <c r="AA91" s="1">
        <v>0.11</v>
      </c>
      <c r="AB91" s="1">
        <v>1.28</v>
      </c>
      <c r="AC91" s="1">
        <v>5.52</v>
      </c>
      <c r="AD91" s="1">
        <v>4.45</v>
      </c>
      <c r="AE91" s="1">
        <v>15.02</v>
      </c>
      <c r="AF91" s="1">
        <v>0.498</v>
      </c>
      <c r="AG91" s="1">
        <v>3.5999999999999997E-2</v>
      </c>
      <c r="AH91" s="1">
        <v>2</v>
      </c>
      <c r="AI91" s="1">
        <v>0.4</v>
      </c>
    </row>
    <row r="92" spans="1:35" s="2" customFormat="1" x14ac:dyDescent="0.3">
      <c r="A92" s="4" t="s">
        <v>92</v>
      </c>
      <c r="B92" s="1">
        <v>1203.9000000000001</v>
      </c>
      <c r="C92" s="1">
        <v>92</v>
      </c>
      <c r="D92" s="1">
        <v>5.63</v>
      </c>
      <c r="E92" s="1">
        <v>89.7</v>
      </c>
      <c r="F92" s="1">
        <v>338.7</v>
      </c>
      <c r="G92" s="1">
        <v>1781.6</v>
      </c>
      <c r="H92" s="1">
        <v>67.099999999999994</v>
      </c>
      <c r="I92" s="1">
        <v>5.8</v>
      </c>
      <c r="J92" s="1">
        <v>6.98</v>
      </c>
      <c r="K92" s="1">
        <v>109.04</v>
      </c>
      <c r="L92" s="1">
        <v>26.2</v>
      </c>
      <c r="M92" s="1">
        <v>345.2</v>
      </c>
      <c r="N92" s="1">
        <v>0.04</v>
      </c>
      <c r="O92" s="1">
        <v>5.7361376999999998E-2</v>
      </c>
      <c r="P92" s="1">
        <v>0.30599999999999999</v>
      </c>
      <c r="Q92" s="1">
        <v>0.45</v>
      </c>
      <c r="R92" s="1">
        <v>41.57</v>
      </c>
      <c r="S92" s="1">
        <v>31.97</v>
      </c>
      <c r="T92" s="1">
        <v>161.19999999999999</v>
      </c>
      <c r="U92" s="1">
        <v>136.37</v>
      </c>
      <c r="V92" s="1">
        <v>1.49</v>
      </c>
      <c r="W92" s="1">
        <v>0.51</v>
      </c>
      <c r="X92" s="1">
        <v>0.59</v>
      </c>
      <c r="Y92" s="1">
        <v>3.21</v>
      </c>
      <c r="Z92" s="1">
        <v>1.31</v>
      </c>
      <c r="AA92" s="1">
        <v>0.27</v>
      </c>
      <c r="AB92" s="1">
        <v>1.25</v>
      </c>
      <c r="AC92" s="1">
        <v>3.34</v>
      </c>
      <c r="AD92" s="1">
        <v>6.65</v>
      </c>
      <c r="AE92" s="1">
        <v>9.9</v>
      </c>
      <c r="AF92" s="1">
        <v>0.39600000000000002</v>
      </c>
      <c r="AG92" s="1">
        <v>2.9000000000000001E-2</v>
      </c>
      <c r="AH92" s="1">
        <v>2.4</v>
      </c>
      <c r="AI92" s="1">
        <v>0.5</v>
      </c>
    </row>
    <row r="93" spans="1:35" s="2" customFormat="1" x14ac:dyDescent="0.3">
      <c r="A93" s="4" t="s">
        <v>93</v>
      </c>
      <c r="B93" s="1">
        <v>1137.8</v>
      </c>
      <c r="C93" s="1">
        <v>125.8</v>
      </c>
      <c r="D93" s="1">
        <v>4.05</v>
      </c>
      <c r="E93" s="1">
        <v>47.8</v>
      </c>
      <c r="F93" s="1">
        <v>446.3</v>
      </c>
      <c r="G93" s="1">
        <v>2536.8000000000002</v>
      </c>
      <c r="H93" s="1">
        <v>107.6</v>
      </c>
      <c r="I93" s="1">
        <v>12.5</v>
      </c>
      <c r="J93" s="1">
        <v>5.74</v>
      </c>
      <c r="K93" s="1">
        <v>134.82</v>
      </c>
      <c r="L93" s="1">
        <v>26.7</v>
      </c>
      <c r="M93" s="1">
        <v>469.9</v>
      </c>
      <c r="N93" s="1">
        <v>0.08</v>
      </c>
      <c r="O93" s="1">
        <v>9.4594595000000004E-2</v>
      </c>
      <c r="P93" s="1">
        <v>0.255</v>
      </c>
      <c r="Q93" s="1">
        <v>0.39</v>
      </c>
      <c r="R93" s="1">
        <v>41.35</v>
      </c>
      <c r="S93" s="1">
        <v>40.450000000000003</v>
      </c>
      <c r="T93" s="1">
        <v>151.1</v>
      </c>
      <c r="U93" s="1">
        <v>196.17</v>
      </c>
      <c r="V93" s="1">
        <v>1.56</v>
      </c>
      <c r="W93" s="1">
        <v>0.74</v>
      </c>
      <c r="X93" s="1">
        <v>1.93</v>
      </c>
      <c r="Y93" s="1">
        <v>3.77</v>
      </c>
      <c r="Z93" s="1">
        <v>1.42</v>
      </c>
      <c r="AA93" s="1">
        <v>0.19</v>
      </c>
      <c r="AB93" s="1">
        <v>1.67</v>
      </c>
      <c r="AC93" s="1">
        <v>8.02</v>
      </c>
      <c r="AD93" s="1">
        <v>8.06</v>
      </c>
      <c r="AE93" s="1">
        <v>19.100000000000001</v>
      </c>
      <c r="AF93" s="1">
        <v>0.3</v>
      </c>
      <c r="AG93" s="1">
        <v>2.7E-2</v>
      </c>
      <c r="AH93" s="1">
        <v>1.6</v>
      </c>
      <c r="AI93" s="1">
        <v>0.6</v>
      </c>
    </row>
    <row r="94" spans="1:35" s="2" customFormat="1" x14ac:dyDescent="0.3">
      <c r="A94" s="4" t="s">
        <v>94</v>
      </c>
      <c r="B94" s="1">
        <v>1142.9000000000001</v>
      </c>
      <c r="C94" s="1">
        <v>100.5</v>
      </c>
      <c r="D94" s="1">
        <v>4.78</v>
      </c>
      <c r="E94" s="1">
        <v>65.2</v>
      </c>
      <c r="F94" s="1">
        <v>398.8</v>
      </c>
      <c r="G94" s="1">
        <v>1711.7</v>
      </c>
      <c r="H94" s="1">
        <v>99.9</v>
      </c>
      <c r="I94" s="1">
        <v>3.4</v>
      </c>
      <c r="J94" s="1">
        <v>4.55</v>
      </c>
      <c r="K94" s="1">
        <v>126.2</v>
      </c>
      <c r="L94" s="1">
        <v>19.100000000000001</v>
      </c>
      <c r="M94" s="1">
        <v>252.4</v>
      </c>
      <c r="N94" s="1">
        <v>0.01</v>
      </c>
      <c r="O94" s="1">
        <v>2.5052192000000001E-2</v>
      </c>
      <c r="P94" s="1">
        <v>0.26600000000000001</v>
      </c>
      <c r="Q94" s="1">
        <v>0.47</v>
      </c>
      <c r="R94" s="1">
        <v>32.69</v>
      </c>
      <c r="S94" s="1">
        <v>37.83</v>
      </c>
      <c r="T94" s="1">
        <v>129.9</v>
      </c>
      <c r="U94" s="1">
        <v>193.69</v>
      </c>
      <c r="V94" s="1">
        <v>1.42</v>
      </c>
      <c r="W94" s="1">
        <v>0.48</v>
      </c>
      <c r="X94" s="1">
        <v>0.73</v>
      </c>
      <c r="Y94" s="1">
        <v>4.58</v>
      </c>
      <c r="Z94" s="1">
        <v>1.37</v>
      </c>
      <c r="AA94" s="1">
        <v>0.11</v>
      </c>
      <c r="AB94" s="1">
        <v>1.31</v>
      </c>
      <c r="AC94" s="1">
        <v>3.62</v>
      </c>
      <c r="AD94" s="1">
        <v>4.38</v>
      </c>
      <c r="AE94" s="1">
        <v>11.02</v>
      </c>
      <c r="AF94" s="1">
        <v>0.60799999999999998</v>
      </c>
      <c r="AG94" s="1">
        <v>2.7E-2</v>
      </c>
      <c r="AH94" s="1">
        <v>2.1</v>
      </c>
      <c r="AI94" s="1">
        <v>0.6</v>
      </c>
    </row>
    <row r="95" spans="1:35" s="2" customFormat="1" x14ac:dyDescent="0.3">
      <c r="A95" s="5" t="s">
        <v>196</v>
      </c>
      <c r="B95" s="6">
        <f>AVERAGE(B90:B94)</f>
        <v>1511.42</v>
      </c>
      <c r="C95" s="6">
        <f t="shared" ref="C95" si="673">AVERAGE(C90:C94)</f>
        <v>118.1</v>
      </c>
      <c r="D95" s="6">
        <f t="shared" ref="D95" si="674">AVERAGE(D90:D94)</f>
        <v>7.048</v>
      </c>
      <c r="E95" s="6">
        <f t="shared" ref="E95" si="675">AVERAGE(E90:E94)</f>
        <v>54.660000000000004</v>
      </c>
      <c r="F95" s="6">
        <f t="shared" ref="F95" si="676">AVERAGE(F90:F94)</f>
        <v>688.98</v>
      </c>
      <c r="G95" s="6">
        <f t="shared" ref="G95" si="677">AVERAGE(G90:G94)</f>
        <v>2887.1800000000003</v>
      </c>
      <c r="H95" s="6">
        <f t="shared" ref="H95" si="678">AVERAGE(H90:H94)</f>
        <v>89.939999999999984</v>
      </c>
      <c r="I95" s="6">
        <f t="shared" ref="I95" si="679">AVERAGE(I90:I94)</f>
        <v>6.8600000000000012</v>
      </c>
      <c r="J95" s="6">
        <f t="shared" ref="J95" si="680">AVERAGE(J90:J94)</f>
        <v>5.0940000000000003</v>
      </c>
      <c r="K95" s="6">
        <f t="shared" ref="K95" si="681">AVERAGE(K90:K94)</f>
        <v>113.10599999999999</v>
      </c>
      <c r="L95" s="6">
        <f t="shared" ref="L95" si="682">AVERAGE(L90:L94)</f>
        <v>36.819999999999993</v>
      </c>
      <c r="M95" s="6">
        <f t="shared" ref="M95" si="683">AVERAGE(M90:M94)</f>
        <v>416.73999999999995</v>
      </c>
      <c r="N95" s="6">
        <f t="shared" ref="N95" si="684">AVERAGE(N90:N94)</f>
        <v>9.1999999999999998E-2</v>
      </c>
      <c r="O95" s="6">
        <f t="shared" ref="O95" si="685">AVERAGE(O90:O94)</f>
        <v>0.11652051399999999</v>
      </c>
      <c r="P95" s="6">
        <f t="shared" ref="P95" si="686">AVERAGE(P90:P94)</f>
        <v>0.28600000000000003</v>
      </c>
      <c r="Q95" s="6">
        <f t="shared" ref="Q95" si="687">AVERAGE(Q90:Q94)</f>
        <v>0.50399999999999989</v>
      </c>
      <c r="R95" s="6">
        <f t="shared" ref="R95" si="688">AVERAGE(R90:R94)</f>
        <v>36.105999999999995</v>
      </c>
      <c r="S95" s="6">
        <f t="shared" ref="S95" si="689">AVERAGE(S90:S94)</f>
        <v>39.757999999999996</v>
      </c>
      <c r="T95" s="6">
        <f t="shared" ref="T95" si="690">AVERAGE(T90:T94)</f>
        <v>149.68</v>
      </c>
      <c r="U95" s="6">
        <f t="shared" ref="U95" si="691">AVERAGE(U90:U94)</f>
        <v>182.04000000000002</v>
      </c>
      <c r="V95" s="6">
        <f t="shared" ref="V95" si="692">AVERAGE(V90:V94)</f>
        <v>1.3859999999999999</v>
      </c>
      <c r="W95" s="6">
        <f t="shared" ref="W95" si="693">AVERAGE(W90:W94)</f>
        <v>0.52399999999999991</v>
      </c>
      <c r="X95" s="6">
        <f t="shared" ref="X95" si="694">AVERAGE(X90:X94)</f>
        <v>0.79999999999999993</v>
      </c>
      <c r="Y95" s="6">
        <f t="shared" ref="Y95" si="695">AVERAGE(Y90:Y94)</f>
        <v>3.78</v>
      </c>
      <c r="Z95" s="6">
        <f t="shared" ref="Z95" si="696">AVERAGE(Z90:Z94)</f>
        <v>1.3979999999999999</v>
      </c>
      <c r="AA95" s="6">
        <f t="shared" ref="AA95" si="697">AVERAGE(AA90:AA94)</f>
        <v>0.152</v>
      </c>
      <c r="AB95" s="6">
        <f t="shared" ref="AB95" si="698">AVERAGE(AB90:AB94)</f>
        <v>1.3180000000000001</v>
      </c>
      <c r="AC95" s="6">
        <f t="shared" ref="AC95" si="699">AVERAGE(AC90:AC94)</f>
        <v>4.2140000000000004</v>
      </c>
      <c r="AD95" s="6">
        <f t="shared" ref="AD95" si="700">AVERAGE(AD90:AD94)</f>
        <v>5.282</v>
      </c>
      <c r="AE95" s="6">
        <f t="shared" ref="AE95" si="701">AVERAGE(AE90:AE94)</f>
        <v>12.343999999999999</v>
      </c>
      <c r="AF95" s="6">
        <f t="shared" ref="AF95" si="702">AVERAGE(AF90:AF94)</f>
        <v>0.46920000000000001</v>
      </c>
      <c r="AG95" s="6">
        <f t="shared" ref="AG95" si="703">AVERAGE(AG90:AG94)</f>
        <v>2.8399999999999998E-2</v>
      </c>
      <c r="AH95" s="6">
        <f t="shared" ref="AH95" si="704">AVERAGE(AH90:AH94)</f>
        <v>2.38</v>
      </c>
      <c r="AI95" s="6">
        <f t="shared" ref="AI95" si="705">AVERAGE(AI90:AI94)</f>
        <v>0.52</v>
      </c>
    </row>
    <row r="96" spans="1:35" s="2" customFormat="1" x14ac:dyDescent="0.3">
      <c r="A96" s="5" t="s">
        <v>216</v>
      </c>
      <c r="B96" s="6">
        <f t="shared" ref="B96:AI96" si="706">_xlfn.STDEV.S(B90:B94)</f>
        <v>575.98423329115553</v>
      </c>
      <c r="C96" s="6">
        <f t="shared" si="706"/>
        <v>53.876200682676206</v>
      </c>
      <c r="D96" s="6">
        <f t="shared" si="706"/>
        <v>3.9592069913052024</v>
      </c>
      <c r="E96" s="6">
        <f t="shared" si="706"/>
        <v>27.894408041756332</v>
      </c>
      <c r="F96" s="6">
        <f t="shared" si="706"/>
        <v>447.36395362165678</v>
      </c>
      <c r="G96" s="6">
        <f t="shared" si="706"/>
        <v>1366.1284372268947</v>
      </c>
      <c r="H96" s="6">
        <f t="shared" si="706"/>
        <v>25.200654753398812</v>
      </c>
      <c r="I96" s="6">
        <f t="shared" si="706"/>
        <v>4.8870236340742199</v>
      </c>
      <c r="J96" s="6">
        <f t="shared" si="706"/>
        <v>1.7290546550065995</v>
      </c>
      <c r="K96" s="6">
        <f t="shared" si="706"/>
        <v>27.707375913283411</v>
      </c>
      <c r="L96" s="6">
        <f t="shared" si="706"/>
        <v>21.788230768008685</v>
      </c>
      <c r="M96" s="6">
        <f t="shared" si="706"/>
        <v>260.93992220432659</v>
      </c>
      <c r="N96" s="6">
        <f t="shared" si="706"/>
        <v>0.12477980605851254</v>
      </c>
      <c r="O96" s="6">
        <f t="shared" si="706"/>
        <v>0.1527661939740356</v>
      </c>
      <c r="P96" s="6">
        <f t="shared" si="706"/>
        <v>6.0344842364529916E-2</v>
      </c>
      <c r="Q96" s="6">
        <f t="shared" si="706"/>
        <v>0.1862256695517566</v>
      </c>
      <c r="R96" s="6">
        <f t="shared" si="706"/>
        <v>4.8891594369585176</v>
      </c>
      <c r="S96" s="6">
        <f t="shared" si="706"/>
        <v>13.457167978441849</v>
      </c>
      <c r="T96" s="6">
        <f t="shared" si="706"/>
        <v>11.740613271886604</v>
      </c>
      <c r="U96" s="6">
        <f t="shared" si="706"/>
        <v>52.231136307761794</v>
      </c>
      <c r="V96" s="6">
        <f t="shared" si="706"/>
        <v>0.15339491516996254</v>
      </c>
      <c r="W96" s="6">
        <f t="shared" si="706"/>
        <v>0.12621410380777601</v>
      </c>
      <c r="X96" s="6">
        <f t="shared" si="706"/>
        <v>0.65107603242632128</v>
      </c>
      <c r="Y96" s="6">
        <f t="shared" si="706"/>
        <v>0.54931775867889576</v>
      </c>
      <c r="Z96" s="6">
        <f t="shared" si="706"/>
        <v>6.0580524923443783E-2</v>
      </c>
      <c r="AA96" s="6">
        <f t="shared" si="706"/>
        <v>7.7588658965083296E-2</v>
      </c>
      <c r="AB96" s="6">
        <f t="shared" si="706"/>
        <v>0.21603240497666135</v>
      </c>
      <c r="AC96" s="6">
        <f t="shared" si="706"/>
        <v>2.7652630977901529</v>
      </c>
      <c r="AD96" s="6">
        <f t="shared" si="706"/>
        <v>2.0562271275323654</v>
      </c>
      <c r="AE96" s="6">
        <f t="shared" si="706"/>
        <v>4.8117439665884145</v>
      </c>
      <c r="AF96" s="6">
        <f t="shared" si="706"/>
        <v>0.12214417710230815</v>
      </c>
      <c r="AG96" s="6">
        <f t="shared" si="706"/>
        <v>4.7749345545253282E-3</v>
      </c>
      <c r="AH96" s="6">
        <f t="shared" si="706"/>
        <v>0.84380092438916032</v>
      </c>
      <c r="AI96" s="6">
        <f t="shared" si="706"/>
        <v>8.3666002653407262E-2</v>
      </c>
    </row>
    <row r="97" spans="1:35" s="2" customFormat="1" x14ac:dyDescent="0.3">
      <c r="A97" s="5" t="s">
        <v>236</v>
      </c>
      <c r="B97" s="6">
        <f>B96/SQRT(5)</f>
        <v>257.58797992142422</v>
      </c>
      <c r="C97" s="6">
        <f t="shared" ref="C97" si="707">C96/SQRT(5)</f>
        <v>24.094169419176914</v>
      </c>
      <c r="D97" s="6">
        <f t="shared" ref="D97" si="708">D96/SQRT(5)</f>
        <v>1.7706111939101701</v>
      </c>
      <c r="E97" s="6">
        <f t="shared" ref="E97" si="709">E96/SQRT(5)</f>
        <v>12.47475851469679</v>
      </c>
      <c r="F97" s="6">
        <f t="shared" ref="F97" si="710">F96/SQRT(5)</f>
        <v>200.06724219621753</v>
      </c>
      <c r="G97" s="6">
        <f t="shared" ref="G97" si="711">G96/SQRT(5)</f>
        <v>610.95121032697807</v>
      </c>
      <c r="H97" s="6">
        <f t="shared" ref="H97" si="712">H96/SQRT(5)</f>
        <v>11.270075421220588</v>
      </c>
      <c r="I97" s="6">
        <f t="shared" ref="I97" si="713">I96/SQRT(5)</f>
        <v>2.1855434106876026</v>
      </c>
      <c r="J97" s="6">
        <f t="shared" ref="J97" si="714">J96/SQRT(5)</f>
        <v>0.77325674908144071</v>
      </c>
      <c r="K97" s="6">
        <f t="shared" ref="K97" si="715">K96/SQRT(5)</f>
        <v>12.391115204048404</v>
      </c>
      <c r="L97" s="6">
        <f t="shared" ref="L97" si="716">L96/SQRT(5)</f>
        <v>9.7439930213439734</v>
      </c>
      <c r="M97" s="6">
        <f t="shared" ref="M97" si="717">M96/SQRT(5)</f>
        <v>116.6958808184762</v>
      </c>
      <c r="N97" s="6">
        <f t="shared" ref="N97" si="718">N96/SQRT(5)</f>
        <v>5.5803225713214825E-2</v>
      </c>
      <c r="O97" s="6">
        <f t="shared" ref="O97" si="719">O96/SQRT(5)</f>
        <v>6.8319118877972471E-2</v>
      </c>
      <c r="P97" s="6">
        <f t="shared" ref="P97" si="720">P96/SQRT(5)</f>
        <v>2.6987033923719605E-2</v>
      </c>
      <c r="Q97" s="6">
        <f t="shared" ref="Q97" si="721">Q96/SQRT(5)</f>
        <v>8.3282651254628109E-2</v>
      </c>
      <c r="R97" s="6">
        <f t="shared" ref="R97" si="722">R96/SQRT(5)</f>
        <v>2.1864985707747686</v>
      </c>
      <c r="S97" s="6">
        <f t="shared" ref="S97" si="723">S96/SQRT(5)</f>
        <v>6.0182284768858789</v>
      </c>
      <c r="T97" s="6">
        <f t="shared" ref="T97" si="724">T96/SQRT(5)</f>
        <v>5.2505618746949327</v>
      </c>
      <c r="U97" s="6">
        <f t="shared" ref="U97" si="725">U96/SQRT(5)</f>
        <v>23.358474265242549</v>
      </c>
      <c r="V97" s="6">
        <f t="shared" ref="V97" si="726">V96/SQRT(5)</f>
        <v>6.860029154456998E-2</v>
      </c>
      <c r="W97" s="6">
        <f t="shared" ref="W97" si="727">W96/SQRT(5)</f>
        <v>5.6444663166680439E-2</v>
      </c>
      <c r="X97" s="6">
        <f t="shared" ref="X97" si="728">X96/SQRT(5)</f>
        <v>0.29117005340522234</v>
      </c>
      <c r="Y97" s="6">
        <f t="shared" ref="Y97" si="729">Y96/SQRT(5)</f>
        <v>0.24566236993076718</v>
      </c>
      <c r="Z97" s="6">
        <f t="shared" ref="Z97" si="730">Z96/SQRT(5)</f>
        <v>2.7092434368288107E-2</v>
      </c>
      <c r="AA97" s="6">
        <f t="shared" ref="AA97" si="731">AA96/SQRT(5)</f>
        <v>3.4698703145794943E-2</v>
      </c>
      <c r="AB97" s="6">
        <f t="shared" ref="AB97" si="732">AB96/SQRT(5)</f>
        <v>9.6612628574115719E-2</v>
      </c>
      <c r="AC97" s="6">
        <f t="shared" ref="AC97" si="733">AC96/SQRT(5)</f>
        <v>1.2366632524660861</v>
      </c>
      <c r="AD97" s="6">
        <f t="shared" ref="AD97" si="734">AD96/SQRT(5)</f>
        <v>0.91957272686829961</v>
      </c>
      <c r="AE97" s="6">
        <f t="shared" ref="AE97" si="735">AE96/SQRT(5)</f>
        <v>2.1518773199232344</v>
      </c>
      <c r="AF97" s="6">
        <f t="shared" ref="AF97" si="736">AF96/SQRT(5)</f>
        <v>5.4624536611306861E-2</v>
      </c>
      <c r="AG97" s="6">
        <f t="shared" ref="AG97" si="737">AG96/SQRT(5)</f>
        <v>2.1354156504062617E-3</v>
      </c>
      <c r="AH97" s="6">
        <f t="shared" ref="AH97" si="738">AH96/SQRT(5)</f>
        <v>0.3773592452822645</v>
      </c>
      <c r="AI97" s="6">
        <f t="shared" ref="AI97" si="739">AI96/SQRT(5)</f>
        <v>3.7416573867739278E-2</v>
      </c>
    </row>
    <row r="98" spans="1:35" s="1" customFormat="1" x14ac:dyDescent="0.3">
      <c r="A98" s="4" t="s">
        <v>95</v>
      </c>
      <c r="B98" s="1">
        <v>72.400000000000006</v>
      </c>
      <c r="C98" s="1">
        <v>168.2</v>
      </c>
      <c r="D98" s="1">
        <v>2.1</v>
      </c>
      <c r="E98" s="1">
        <v>6.9</v>
      </c>
      <c r="F98" s="1">
        <v>1436</v>
      </c>
      <c r="G98" s="1">
        <v>1998.6</v>
      </c>
      <c r="H98" s="1">
        <v>221.9</v>
      </c>
      <c r="I98" s="1">
        <v>13.7</v>
      </c>
      <c r="J98" s="1">
        <v>0.71</v>
      </c>
      <c r="K98" s="1">
        <v>100.7</v>
      </c>
      <c r="L98" s="1">
        <v>52.4</v>
      </c>
      <c r="M98" s="1">
        <v>533.4</v>
      </c>
      <c r="N98" s="1">
        <v>0.19</v>
      </c>
      <c r="O98" s="1">
        <v>0.24344569299999999</v>
      </c>
      <c r="P98" s="1">
        <v>0.25900000000000001</v>
      </c>
      <c r="Q98" s="1">
        <v>0.66</v>
      </c>
      <c r="R98" s="1">
        <v>35.96</v>
      </c>
      <c r="S98" s="1">
        <v>85.77</v>
      </c>
      <c r="T98" s="1">
        <v>113.4</v>
      </c>
      <c r="U98" s="1">
        <v>191.64</v>
      </c>
      <c r="V98" s="1">
        <v>0.72</v>
      </c>
      <c r="W98" s="1">
        <v>0.19</v>
      </c>
      <c r="X98" s="1">
        <v>0.12</v>
      </c>
      <c r="Y98" s="1">
        <v>1.99</v>
      </c>
      <c r="Z98" s="1">
        <v>1.26</v>
      </c>
      <c r="AA98" s="1">
        <v>0.12</v>
      </c>
      <c r="AB98" s="1">
        <v>0.97</v>
      </c>
      <c r="AC98" s="1">
        <v>2.39</v>
      </c>
      <c r="AD98" s="1">
        <v>5.81</v>
      </c>
      <c r="AE98" s="1">
        <v>19.21</v>
      </c>
      <c r="AF98" s="1">
        <v>0.74199999999999999</v>
      </c>
      <c r="AG98" s="1">
        <v>8.9999999999999993E-3</v>
      </c>
      <c r="AH98" s="1">
        <v>1.2</v>
      </c>
      <c r="AI98" s="1">
        <v>0.2</v>
      </c>
    </row>
    <row r="99" spans="1:35" s="1" customFormat="1" x14ac:dyDescent="0.3">
      <c r="A99" s="4" t="s">
        <v>96</v>
      </c>
      <c r="B99" s="1">
        <v>735.4</v>
      </c>
      <c r="C99" s="1">
        <v>192.2</v>
      </c>
      <c r="D99" s="1">
        <v>4.93</v>
      </c>
      <c r="E99" s="1">
        <v>53.8</v>
      </c>
      <c r="F99" s="1">
        <v>1264.4000000000001</v>
      </c>
      <c r="G99" s="1">
        <v>2130.9</v>
      </c>
      <c r="H99" s="1">
        <v>215.3</v>
      </c>
      <c r="I99" s="1">
        <v>9.6</v>
      </c>
      <c r="J99" s="1">
        <v>2.23</v>
      </c>
      <c r="K99" s="1">
        <v>73.72</v>
      </c>
      <c r="L99" s="1">
        <v>38.700000000000003</v>
      </c>
      <c r="M99" s="1">
        <v>373.1</v>
      </c>
      <c r="N99" s="1">
        <v>0.13</v>
      </c>
      <c r="O99" s="1">
        <v>0.180422265</v>
      </c>
      <c r="P99" s="1">
        <v>0.21</v>
      </c>
      <c r="Q99" s="1">
        <v>0.64</v>
      </c>
      <c r="R99" s="1">
        <v>21.46</v>
      </c>
      <c r="S99" s="1">
        <v>183.45</v>
      </c>
      <c r="T99" s="1">
        <v>142.19999999999999</v>
      </c>
      <c r="U99" s="1">
        <v>331.22</v>
      </c>
      <c r="V99" s="1">
        <v>0.64</v>
      </c>
      <c r="W99" s="1">
        <v>0.24</v>
      </c>
      <c r="X99" s="1">
        <v>0.21</v>
      </c>
      <c r="Y99" s="1">
        <v>1.21</v>
      </c>
      <c r="Z99" s="1">
        <v>0.87</v>
      </c>
      <c r="AA99" s="1">
        <v>0.11</v>
      </c>
      <c r="AB99" s="1">
        <v>0.75</v>
      </c>
      <c r="AC99" s="1">
        <v>3.57</v>
      </c>
      <c r="AD99" s="1">
        <v>4.76</v>
      </c>
      <c r="AE99" s="1">
        <v>12.63</v>
      </c>
      <c r="AF99" s="1">
        <v>0.47</v>
      </c>
      <c r="AG99" s="1">
        <v>8.0000000000000002E-3</v>
      </c>
      <c r="AH99" s="1">
        <v>0.8</v>
      </c>
      <c r="AI99" s="1">
        <v>0.1</v>
      </c>
    </row>
    <row r="100" spans="1:35" s="1" customFormat="1" x14ac:dyDescent="0.3">
      <c r="A100" s="4" t="s">
        <v>97</v>
      </c>
      <c r="B100" s="1">
        <v>4643.2</v>
      </c>
      <c r="C100" s="1">
        <v>328.9</v>
      </c>
      <c r="D100" s="1">
        <v>16.54</v>
      </c>
      <c r="E100" s="1">
        <v>455.2</v>
      </c>
      <c r="F100" s="1">
        <v>675.9</v>
      </c>
      <c r="G100" s="1">
        <v>6062.4</v>
      </c>
      <c r="H100" s="1">
        <v>437.9</v>
      </c>
      <c r="I100" s="1">
        <v>13.9</v>
      </c>
      <c r="J100" s="1">
        <v>21.72</v>
      </c>
      <c r="K100" s="1">
        <v>78.2</v>
      </c>
      <c r="L100" s="1">
        <v>81.599999999999994</v>
      </c>
      <c r="M100" s="1">
        <v>517.9</v>
      </c>
      <c r="N100" s="1">
        <v>0.08</v>
      </c>
      <c r="O100" s="1">
        <v>0.146757679</v>
      </c>
      <c r="P100" s="1">
        <v>0.124</v>
      </c>
      <c r="Q100" s="1">
        <v>0.48</v>
      </c>
      <c r="R100" s="1">
        <v>42.12</v>
      </c>
      <c r="S100" s="1">
        <v>175.22</v>
      </c>
      <c r="T100" s="1">
        <v>396.9</v>
      </c>
      <c r="U100" s="1">
        <v>279.10000000000002</v>
      </c>
      <c r="V100" s="1">
        <v>0.78</v>
      </c>
      <c r="W100" s="1">
        <v>0.3</v>
      </c>
      <c r="X100" s="1">
        <v>0.13</v>
      </c>
      <c r="Y100" s="1">
        <v>2.5099999999999998</v>
      </c>
      <c r="Z100" s="1">
        <v>1.29</v>
      </c>
      <c r="AA100" s="1">
        <v>0.12</v>
      </c>
      <c r="AB100" s="1">
        <v>1.04</v>
      </c>
      <c r="AC100" s="1">
        <v>3.68</v>
      </c>
      <c r="AD100" s="1">
        <v>7.17</v>
      </c>
      <c r="AE100" s="1">
        <v>16.760000000000002</v>
      </c>
      <c r="AF100" s="1">
        <v>1.927</v>
      </c>
      <c r="AG100" s="1">
        <v>4.8000000000000001E-2</v>
      </c>
      <c r="AH100" s="1">
        <v>0.9</v>
      </c>
      <c r="AI100" s="1">
        <v>0.2</v>
      </c>
    </row>
    <row r="101" spans="1:35" s="1" customFormat="1" x14ac:dyDescent="0.3">
      <c r="A101" s="4" t="s">
        <v>133</v>
      </c>
      <c r="B101" s="1">
        <v>2144.6</v>
      </c>
      <c r="C101" s="1">
        <v>241.3</v>
      </c>
      <c r="D101" s="1">
        <v>8.18</v>
      </c>
      <c r="E101" s="1">
        <v>128.9</v>
      </c>
      <c r="F101" s="1">
        <v>1021</v>
      </c>
      <c r="G101" s="1">
        <v>4563.6000000000004</v>
      </c>
      <c r="H101" s="1">
        <v>285.5</v>
      </c>
      <c r="I101" s="1">
        <v>12.3</v>
      </c>
      <c r="J101" s="1">
        <v>11.18</v>
      </c>
      <c r="K101" s="1">
        <v>93.82</v>
      </c>
      <c r="L101" s="1">
        <v>95.2</v>
      </c>
      <c r="M101" s="1">
        <v>706</v>
      </c>
      <c r="N101" s="1">
        <v>0.21</v>
      </c>
      <c r="O101" s="1">
        <v>0.22816399300000001</v>
      </c>
      <c r="P101" s="1">
        <v>0.30199999999999999</v>
      </c>
      <c r="Q101" s="1">
        <v>0.48</v>
      </c>
      <c r="R101" s="1">
        <v>44.74</v>
      </c>
      <c r="S101" s="1">
        <v>93.37</v>
      </c>
      <c r="T101" s="1">
        <v>385.9</v>
      </c>
      <c r="U101" s="1">
        <v>198.24</v>
      </c>
      <c r="V101" s="1">
        <v>0.68</v>
      </c>
      <c r="W101" s="1">
        <v>0.25</v>
      </c>
      <c r="X101" s="1">
        <v>0.16</v>
      </c>
      <c r="Y101" s="1">
        <v>2.33</v>
      </c>
      <c r="Z101" s="1">
        <v>1.02</v>
      </c>
      <c r="AA101" s="1">
        <v>0.19</v>
      </c>
      <c r="AB101" s="1">
        <v>0.88</v>
      </c>
      <c r="AC101" s="1">
        <v>3.82</v>
      </c>
      <c r="AD101" s="1">
        <v>8.8800000000000008</v>
      </c>
      <c r="AE101" s="1">
        <v>19.43</v>
      </c>
      <c r="AF101" s="1">
        <v>0.48699999999999999</v>
      </c>
      <c r="AG101" s="1">
        <v>4.2000000000000003E-2</v>
      </c>
      <c r="AH101" s="1">
        <v>1.1000000000000001</v>
      </c>
      <c r="AI101" s="1">
        <v>0.2</v>
      </c>
    </row>
    <row r="102" spans="1:35" s="1" customFormat="1" x14ac:dyDescent="0.3">
      <c r="A102" s="4" t="s">
        <v>134</v>
      </c>
      <c r="B102" s="1">
        <v>451.9</v>
      </c>
      <c r="C102" s="1">
        <v>295.3</v>
      </c>
      <c r="D102" s="1">
        <v>20.92</v>
      </c>
      <c r="E102" s="1">
        <v>34.1</v>
      </c>
      <c r="F102" s="1">
        <v>2102.6999999999998</v>
      </c>
      <c r="G102" s="1">
        <v>2617.4</v>
      </c>
      <c r="H102" s="1">
        <v>271</v>
      </c>
      <c r="I102" s="1">
        <v>8.9</v>
      </c>
      <c r="J102" s="1">
        <v>4.03</v>
      </c>
      <c r="K102" s="1">
        <v>149.97</v>
      </c>
      <c r="L102" s="1">
        <v>26.5</v>
      </c>
      <c r="M102" s="1">
        <v>580.29999999999995</v>
      </c>
      <c r="N102" s="1">
        <v>0.21</v>
      </c>
      <c r="O102" s="1">
        <v>0.24666666700000001</v>
      </c>
      <c r="P102" s="1">
        <v>0.30099999999999999</v>
      </c>
      <c r="Q102" s="1">
        <v>0.73</v>
      </c>
      <c r="R102" s="1">
        <v>39.869999999999997</v>
      </c>
      <c r="S102" s="1">
        <v>114.73</v>
      </c>
      <c r="T102" s="1">
        <v>106.3</v>
      </c>
      <c r="U102" s="1">
        <v>226.49</v>
      </c>
      <c r="V102" s="1">
        <v>0.94</v>
      </c>
      <c r="W102" s="1">
        <v>0.34</v>
      </c>
      <c r="X102" s="1">
        <v>0.2</v>
      </c>
      <c r="Y102" s="1">
        <v>1.33</v>
      </c>
      <c r="Z102" s="1">
        <v>1.29</v>
      </c>
      <c r="AA102" s="1">
        <v>0.27</v>
      </c>
      <c r="AB102" s="1">
        <v>1.25</v>
      </c>
      <c r="AC102" s="1">
        <v>6.69</v>
      </c>
      <c r="AD102" s="1">
        <v>9.4</v>
      </c>
      <c r="AE102" s="1">
        <v>18.07</v>
      </c>
      <c r="AF102" s="1">
        <v>0.41299999999999998</v>
      </c>
      <c r="AG102" s="1">
        <v>5.0000000000000001E-3</v>
      </c>
      <c r="AH102" s="1">
        <v>1.1000000000000001</v>
      </c>
      <c r="AI102" s="1">
        <v>0.2</v>
      </c>
    </row>
    <row r="103" spans="1:35" s="2" customFormat="1" x14ac:dyDescent="0.3">
      <c r="A103" s="5" t="s">
        <v>197</v>
      </c>
      <c r="B103" s="6">
        <f>AVERAGE(B98:B102)</f>
        <v>1609.5</v>
      </c>
      <c r="C103" s="6">
        <f t="shared" ref="C103" si="740">AVERAGE(C98:C102)</f>
        <v>245.17999999999998</v>
      </c>
      <c r="D103" s="6">
        <f t="shared" ref="D103" si="741">AVERAGE(D98:D102)</f>
        <v>10.534000000000001</v>
      </c>
      <c r="E103" s="6">
        <f t="shared" ref="E103" si="742">AVERAGE(E98:E102)</f>
        <v>135.78</v>
      </c>
      <c r="F103" s="6">
        <f t="shared" ref="F103" si="743">AVERAGE(F98:F102)</f>
        <v>1300</v>
      </c>
      <c r="G103" s="6">
        <f t="shared" ref="G103" si="744">AVERAGE(G98:G102)</f>
        <v>3474.5800000000004</v>
      </c>
      <c r="H103" s="6">
        <f t="shared" ref="H103" si="745">AVERAGE(H98:H102)</f>
        <v>286.32</v>
      </c>
      <c r="I103" s="6">
        <f t="shared" ref="I103" si="746">AVERAGE(I98:I102)</f>
        <v>11.68</v>
      </c>
      <c r="J103" s="6">
        <f t="shared" ref="J103" si="747">AVERAGE(J98:J102)</f>
        <v>7.9740000000000011</v>
      </c>
      <c r="K103" s="6">
        <f t="shared" ref="K103" si="748">AVERAGE(K98:K102)</f>
        <v>99.281999999999996</v>
      </c>
      <c r="L103" s="6">
        <f t="shared" ref="L103" si="749">AVERAGE(L98:L102)</f>
        <v>58.879999999999995</v>
      </c>
      <c r="M103" s="6">
        <f t="shared" ref="M103" si="750">AVERAGE(M98:M102)</f>
        <v>542.14</v>
      </c>
      <c r="N103" s="6">
        <f t="shared" ref="N103" si="751">AVERAGE(N98:N102)</f>
        <v>0.16399999999999998</v>
      </c>
      <c r="O103" s="6">
        <f t="shared" ref="O103" si="752">AVERAGE(O98:O102)</f>
        <v>0.20909125940000001</v>
      </c>
      <c r="P103" s="6">
        <f t="shared" ref="P103" si="753">AVERAGE(P98:P102)</f>
        <v>0.2392</v>
      </c>
      <c r="Q103" s="6">
        <f t="shared" ref="Q103" si="754">AVERAGE(Q98:Q102)</f>
        <v>0.59799999999999998</v>
      </c>
      <c r="R103" s="6">
        <f t="shared" ref="R103" si="755">AVERAGE(R98:R102)</f>
        <v>36.83</v>
      </c>
      <c r="S103" s="6">
        <f t="shared" ref="S103" si="756">AVERAGE(S98:S102)</f>
        <v>130.50799999999998</v>
      </c>
      <c r="T103" s="6">
        <f t="shared" ref="T103" si="757">AVERAGE(T98:T102)</f>
        <v>228.94</v>
      </c>
      <c r="U103" s="6">
        <f t="shared" ref="U103" si="758">AVERAGE(U98:U102)</f>
        <v>245.33800000000002</v>
      </c>
      <c r="V103" s="6">
        <f t="shared" ref="V103" si="759">AVERAGE(V98:V102)</f>
        <v>0.752</v>
      </c>
      <c r="W103" s="6">
        <f t="shared" ref="W103" si="760">AVERAGE(W98:W102)</f>
        <v>0.26400000000000001</v>
      </c>
      <c r="X103" s="6">
        <f t="shared" ref="X103" si="761">AVERAGE(X98:X102)</f>
        <v>0.16400000000000001</v>
      </c>
      <c r="Y103" s="6">
        <f t="shared" ref="Y103" si="762">AVERAGE(Y98:Y102)</f>
        <v>1.8739999999999999</v>
      </c>
      <c r="Z103" s="6">
        <f t="shared" ref="Z103" si="763">AVERAGE(Z98:Z102)</f>
        <v>1.1459999999999999</v>
      </c>
      <c r="AA103" s="6">
        <f t="shared" ref="AA103" si="764">AVERAGE(AA98:AA102)</f>
        <v>0.16200000000000001</v>
      </c>
      <c r="AB103" s="6">
        <f t="shared" ref="AB103" si="765">AVERAGE(AB98:AB102)</f>
        <v>0.97799999999999998</v>
      </c>
      <c r="AC103" s="6">
        <f t="shared" ref="AC103" si="766">AVERAGE(AC98:AC102)</f>
        <v>4.03</v>
      </c>
      <c r="AD103" s="6">
        <f t="shared" ref="AD103" si="767">AVERAGE(AD98:AD102)</f>
        <v>7.2040000000000006</v>
      </c>
      <c r="AE103" s="6">
        <f t="shared" ref="AE103" si="768">AVERAGE(AE98:AE102)</f>
        <v>17.22</v>
      </c>
      <c r="AF103" s="6">
        <f t="shared" ref="AF103" si="769">AVERAGE(AF98:AF102)</f>
        <v>0.80780000000000007</v>
      </c>
      <c r="AG103" s="6">
        <f t="shared" ref="AG103" si="770">AVERAGE(AG98:AG102)</f>
        <v>2.2400000000000003E-2</v>
      </c>
      <c r="AH103" s="6">
        <f t="shared" ref="AH103" si="771">AVERAGE(AH98:AH102)</f>
        <v>1.02</v>
      </c>
      <c r="AI103" s="6">
        <f t="shared" ref="AI103" si="772">AVERAGE(AI98:AI102)</f>
        <v>0.18</v>
      </c>
    </row>
    <row r="104" spans="1:35" s="2" customFormat="1" x14ac:dyDescent="0.3">
      <c r="A104" s="5" t="s">
        <v>217</v>
      </c>
      <c r="B104" s="6">
        <f>_xlfn.STDEV.S(B98:B102)</f>
        <v>1867.9154611491385</v>
      </c>
      <c r="C104" s="6">
        <f t="shared" ref="C104:AI104" si="773">_xlfn.STDEV.S(C98:C102)</f>
        <v>67.581262195966929</v>
      </c>
      <c r="D104" s="6">
        <f t="shared" si="773"/>
        <v>7.9375613383456773</v>
      </c>
      <c r="E104" s="6">
        <f t="shared" si="773"/>
        <v>184.21866626376382</v>
      </c>
      <c r="F104" s="6">
        <f t="shared" si="773"/>
        <v>531.84407019351056</v>
      </c>
      <c r="G104" s="6">
        <f t="shared" si="773"/>
        <v>1774.9315034671063</v>
      </c>
      <c r="H104" s="6">
        <f t="shared" si="773"/>
        <v>90.007844102611472</v>
      </c>
      <c r="I104" s="6">
        <f t="shared" si="773"/>
        <v>2.3155992744859795</v>
      </c>
      <c r="J104" s="6">
        <f t="shared" si="773"/>
        <v>8.6681214804593019</v>
      </c>
      <c r="K104" s="6">
        <f t="shared" si="773"/>
        <v>30.409636959358796</v>
      </c>
      <c r="L104" s="6">
        <f t="shared" si="773"/>
        <v>28.86619129708664</v>
      </c>
      <c r="M104" s="6">
        <f t="shared" si="773"/>
        <v>119.9424570366975</v>
      </c>
      <c r="N104" s="6">
        <f t="shared" si="773"/>
        <v>5.7271284253105459E-2</v>
      </c>
      <c r="O104" s="6">
        <f t="shared" si="773"/>
        <v>4.3770121134884932E-2</v>
      </c>
      <c r="P104" s="6">
        <f t="shared" si="773"/>
        <v>7.4630422751047018E-2</v>
      </c>
      <c r="Q104" s="6">
        <f t="shared" si="773"/>
        <v>0.11278297743897352</v>
      </c>
      <c r="R104" s="6">
        <f t="shared" si="773"/>
        <v>9.1758868781169962</v>
      </c>
      <c r="S104" s="6">
        <f t="shared" si="773"/>
        <v>45.912098841155142</v>
      </c>
      <c r="T104" s="6">
        <f t="shared" si="773"/>
        <v>148.96383118059222</v>
      </c>
      <c r="U104" s="6">
        <f t="shared" si="773"/>
        <v>59.102737838445421</v>
      </c>
      <c r="V104" s="6">
        <f t="shared" si="773"/>
        <v>0.11713240371477085</v>
      </c>
      <c r="W104" s="6">
        <f t="shared" si="773"/>
        <v>5.7706152185014029E-2</v>
      </c>
      <c r="X104" s="6">
        <f t="shared" si="773"/>
        <v>4.0373258476372693E-2</v>
      </c>
      <c r="Y104" s="6">
        <f t="shared" si="773"/>
        <v>0.5836779934176034</v>
      </c>
      <c r="Z104" s="6">
        <f t="shared" si="773"/>
        <v>0.19138965489283996</v>
      </c>
      <c r="AA104" s="6">
        <f t="shared" si="773"/>
        <v>6.8337398253079509E-2</v>
      </c>
      <c r="AB104" s="6">
        <f t="shared" si="773"/>
        <v>0.18673510650116162</v>
      </c>
      <c r="AC104" s="6">
        <f t="shared" si="773"/>
        <v>1.5924352420114283</v>
      </c>
      <c r="AD104" s="6">
        <f t="shared" si="773"/>
        <v>1.9716059444016703</v>
      </c>
      <c r="AE104" s="6">
        <f t="shared" si="773"/>
        <v>2.7769767733994626</v>
      </c>
      <c r="AF104" s="6">
        <f t="shared" si="773"/>
        <v>0.63832335066171575</v>
      </c>
      <c r="AG104" s="6">
        <f t="shared" si="773"/>
        <v>2.0791825316695982E-2</v>
      </c>
      <c r="AH104" s="6">
        <f t="shared" si="773"/>
        <v>0.16431676725155026</v>
      </c>
      <c r="AI104" s="6">
        <f t="shared" si="773"/>
        <v>4.4721359549995968E-2</v>
      </c>
    </row>
    <row r="105" spans="1:35" s="2" customFormat="1" x14ac:dyDescent="0.3">
      <c r="A105" s="5" t="s">
        <v>237</v>
      </c>
      <c r="B105" s="6">
        <f>B104/SQRT(5)</f>
        <v>835.35718947046826</v>
      </c>
      <c r="C105" s="6">
        <f t="shared" ref="C105" si="774">C104/SQRT(5)</f>
        <v>30.22325925508375</v>
      </c>
      <c r="D105" s="6">
        <f t="shared" ref="D105" si="775">D104/SQRT(5)</f>
        <v>3.5497853456230284</v>
      </c>
      <c r="E105" s="6">
        <f t="shared" ref="E105" si="776">E104/SQRT(5)</f>
        <v>82.385092098024614</v>
      </c>
      <c r="F105" s="6">
        <f t="shared" ref="F105" si="777">F104/SQRT(5)</f>
        <v>237.84789887657186</v>
      </c>
      <c r="G105" s="6">
        <f t="shared" ref="G105" si="778">G104/SQRT(5)</f>
        <v>793.77349943167064</v>
      </c>
      <c r="H105" s="6">
        <f t="shared" ref="H105" si="779">H104/SQRT(5)</f>
        <v>40.252731584328558</v>
      </c>
      <c r="I105" s="6">
        <f t="shared" ref="I105" si="780">I104/SQRT(5)</f>
        <v>1.0355674772799688</v>
      </c>
      <c r="J105" s="6">
        <f t="shared" ref="J105" si="781">J104/SQRT(5)</f>
        <v>3.8765017735066225</v>
      </c>
      <c r="K105" s="6">
        <f t="shared" ref="K105" si="782">K104/SQRT(5)</f>
        <v>13.599603082443254</v>
      </c>
      <c r="L105" s="6">
        <f t="shared" ref="L105" si="783">L104/SQRT(5)</f>
        <v>12.90935319835971</v>
      </c>
      <c r="M105" s="6">
        <f t="shared" ref="M105" si="784">M104/SQRT(5)</f>
        <v>53.639897464480718</v>
      </c>
      <c r="N105" s="6">
        <f t="shared" ref="N105" si="785">N104/SQRT(5)</f>
        <v>2.5612496949731414E-2</v>
      </c>
      <c r="O105" s="6">
        <f t="shared" ref="O105" si="786">O104/SQRT(5)</f>
        <v>1.957459324820059E-2</v>
      </c>
      <c r="P105" s="6">
        <f t="shared" ref="P105" si="787">P104/SQRT(5)</f>
        <v>3.3375739692177595E-2</v>
      </c>
      <c r="Q105" s="6">
        <f t="shared" ref="Q105" si="788">Q104/SQRT(5)</f>
        <v>5.0438080851673985E-2</v>
      </c>
      <c r="R105" s="6">
        <f t="shared" ref="R105" si="789">R104/SQRT(5)</f>
        <v>4.1035813626635864</v>
      </c>
      <c r="S105" s="6">
        <f t="shared" ref="S105" si="790">S104/SQRT(5)</f>
        <v>20.532514799702444</v>
      </c>
      <c r="T105" s="6">
        <f t="shared" ref="T105" si="791">T104/SQRT(5)</f>
        <v>66.618650541721394</v>
      </c>
      <c r="U105" s="6">
        <f t="shared" ref="U105" si="792">U104/SQRT(5)</f>
        <v>26.431547892622589</v>
      </c>
      <c r="V105" s="6">
        <f t="shared" ref="V105" si="793">V104/SQRT(5)</f>
        <v>5.2383203414835301E-2</v>
      </c>
      <c r="W105" s="6">
        <f t="shared" ref="W105" si="794">W104/SQRT(5)</f>
        <v>2.5806975801127875E-2</v>
      </c>
      <c r="X105" s="6">
        <f t="shared" ref="X105" si="795">X104/SQRT(5)</f>
        <v>1.8055470085267786E-2</v>
      </c>
      <c r="Y105" s="6">
        <f t="shared" ref="Y105" si="796">Y104/SQRT(5)</f>
        <v>0.26102873405048721</v>
      </c>
      <c r="Z105" s="6">
        <f t="shared" ref="Z105" si="797">Z104/SQRT(5)</f>
        <v>8.5592055706123077E-2</v>
      </c>
      <c r="AA105" s="6">
        <f t="shared" ref="AA105" si="798">AA104/SQRT(5)</f>
        <v>3.0561413579872229E-2</v>
      </c>
      <c r="AB105" s="6">
        <f t="shared" ref="AB105" si="799">AB104/SQRT(5)</f>
        <v>8.3510478384452053E-2</v>
      </c>
      <c r="AC105" s="6">
        <f t="shared" ref="AC105" si="800">AC104/SQRT(5)</f>
        <v>0.71215869018077649</v>
      </c>
      <c r="AD105" s="6">
        <f t="shared" ref="AD105" si="801">AD104/SQRT(5)</f>
        <v>0.88172898330496108</v>
      </c>
      <c r="AE105" s="6">
        <f t="shared" ref="AE105" si="802">AE104/SQRT(5)</f>
        <v>1.2419017674518456</v>
      </c>
      <c r="AF105" s="6">
        <f t="shared" ref="AF105" si="803">AF104/SQRT(5)</f>
        <v>0.28546688074100635</v>
      </c>
      <c r="AG105" s="6">
        <f t="shared" ref="AG105" si="804">AG104/SQRT(5)</f>
        <v>9.2983869568866607E-3</v>
      </c>
      <c r="AH105" s="6">
        <f t="shared" ref="AH105" si="805">AH104/SQRT(5)</f>
        <v>7.3484692283495523E-2</v>
      </c>
      <c r="AI105" s="6">
        <f t="shared" ref="AI105" si="806">AI104/SQRT(5)</f>
        <v>2.0000000000000077E-2</v>
      </c>
    </row>
    <row r="106" spans="1:35" s="2" customFormat="1" x14ac:dyDescent="0.3">
      <c r="A106" s="4" t="s">
        <v>98</v>
      </c>
      <c r="B106" s="1">
        <v>2544.5</v>
      </c>
      <c r="C106" s="1">
        <v>213.1</v>
      </c>
      <c r="D106" s="1">
        <v>17.61</v>
      </c>
      <c r="E106" s="1">
        <v>150.4</v>
      </c>
      <c r="F106" s="1">
        <v>1075.7</v>
      </c>
      <c r="G106" s="1">
        <v>4115.8999999999996</v>
      </c>
      <c r="H106" s="1">
        <v>308.7</v>
      </c>
      <c r="I106" s="1">
        <v>28.9</v>
      </c>
      <c r="J106" s="1">
        <v>13.63</v>
      </c>
      <c r="K106" s="1">
        <v>109.61</v>
      </c>
      <c r="L106" s="1">
        <v>87.1</v>
      </c>
      <c r="M106" s="1">
        <v>689.9</v>
      </c>
      <c r="N106" s="1">
        <v>0.25</v>
      </c>
      <c r="O106" s="1">
        <v>0.331471136</v>
      </c>
      <c r="P106" s="1">
        <v>0.82</v>
      </c>
      <c r="Q106" s="1">
        <v>1.04</v>
      </c>
      <c r="R106" s="1">
        <v>63.43</v>
      </c>
      <c r="S106" s="1">
        <v>130.65</v>
      </c>
      <c r="T106" s="1">
        <v>451</v>
      </c>
      <c r="U106" s="1">
        <v>252.87</v>
      </c>
      <c r="V106" s="1">
        <v>1.1299999999999999</v>
      </c>
      <c r="W106" s="1">
        <v>0.4</v>
      </c>
      <c r="X106" s="1">
        <v>0.21</v>
      </c>
      <c r="Y106" s="1">
        <v>3.66</v>
      </c>
      <c r="Z106" s="1">
        <v>1.1399999999999999</v>
      </c>
      <c r="AA106" s="1">
        <v>0.31</v>
      </c>
      <c r="AB106" s="1">
        <v>1.61</v>
      </c>
      <c r="AC106" s="1">
        <v>4.8</v>
      </c>
      <c r="AD106" s="1">
        <v>8.83</v>
      </c>
      <c r="AE106" s="1">
        <v>28.45</v>
      </c>
      <c r="AF106" s="1">
        <v>0.83599999999999997</v>
      </c>
      <c r="AG106" s="1">
        <v>4.8000000000000001E-2</v>
      </c>
      <c r="AH106" s="1">
        <v>1.7</v>
      </c>
      <c r="AI106" s="1">
        <v>0.3</v>
      </c>
    </row>
    <row r="107" spans="1:35" s="2" customFormat="1" x14ac:dyDescent="0.3">
      <c r="A107" s="4" t="s">
        <v>99</v>
      </c>
      <c r="B107" s="1">
        <v>518.6</v>
      </c>
      <c r="C107" s="1">
        <v>194.6</v>
      </c>
      <c r="D107" s="1">
        <v>11.68</v>
      </c>
      <c r="E107" s="1">
        <v>43.2</v>
      </c>
      <c r="F107" s="1">
        <v>945.5</v>
      </c>
      <c r="G107" s="1">
        <v>2041.8</v>
      </c>
      <c r="H107" s="1">
        <v>234.3</v>
      </c>
      <c r="I107" s="1">
        <v>11.5</v>
      </c>
      <c r="J107" s="1">
        <v>3.41</v>
      </c>
      <c r="K107" s="1">
        <v>90.59</v>
      </c>
      <c r="L107" s="1">
        <v>24</v>
      </c>
      <c r="M107" s="1">
        <v>325.10000000000002</v>
      </c>
      <c r="N107" s="1">
        <v>0.08</v>
      </c>
      <c r="O107" s="1">
        <v>9.6969696999999994E-2</v>
      </c>
      <c r="P107" s="1">
        <v>0.28899999999999998</v>
      </c>
      <c r="Q107" s="1">
        <v>0.82</v>
      </c>
      <c r="R107" s="1">
        <v>32.53</v>
      </c>
      <c r="S107" s="1">
        <v>71.599999999999994</v>
      </c>
      <c r="T107" s="1">
        <v>124.2</v>
      </c>
      <c r="U107" s="1">
        <v>199.12</v>
      </c>
      <c r="V107" s="1">
        <v>1.03</v>
      </c>
      <c r="W107" s="1">
        <v>0.37</v>
      </c>
      <c r="X107" s="1">
        <v>0.46</v>
      </c>
      <c r="Y107" s="1">
        <v>1.74</v>
      </c>
      <c r="Z107" s="1">
        <v>1.1000000000000001</v>
      </c>
      <c r="AA107" s="1">
        <v>0.22</v>
      </c>
      <c r="AB107" s="1">
        <v>1.28</v>
      </c>
      <c r="AC107" s="1">
        <v>2.13</v>
      </c>
      <c r="AD107" s="1">
        <v>6.02</v>
      </c>
      <c r="AE107" s="1">
        <v>7.68</v>
      </c>
      <c r="AF107" s="1">
        <v>0.38400000000000001</v>
      </c>
      <c r="AG107" s="1">
        <v>1.6E-2</v>
      </c>
      <c r="AH107" s="1">
        <v>1.5</v>
      </c>
      <c r="AI107" s="1">
        <v>0.3</v>
      </c>
    </row>
    <row r="108" spans="1:35" s="2" customFormat="1" x14ac:dyDescent="0.3">
      <c r="A108" s="4" t="s">
        <v>100</v>
      </c>
      <c r="B108" s="1">
        <v>2019.1</v>
      </c>
      <c r="C108" s="1">
        <v>179.7</v>
      </c>
      <c r="D108" s="1">
        <v>9.81</v>
      </c>
      <c r="E108" s="1">
        <v>121.6</v>
      </c>
      <c r="F108" s="1">
        <v>1358.3</v>
      </c>
      <c r="G108" s="1">
        <v>3376</v>
      </c>
      <c r="H108" s="1">
        <v>270.8</v>
      </c>
      <c r="I108" s="1">
        <v>17.7</v>
      </c>
      <c r="J108" s="1">
        <v>7.31</v>
      </c>
      <c r="K108" s="1">
        <v>93.08</v>
      </c>
      <c r="L108" s="1">
        <v>78.599999999999994</v>
      </c>
      <c r="M108" s="1">
        <v>458.6</v>
      </c>
      <c r="N108" s="1">
        <v>0.13</v>
      </c>
      <c r="O108" s="1">
        <v>0.20481927699999999</v>
      </c>
      <c r="P108" s="1">
        <v>0.45900000000000002</v>
      </c>
      <c r="Q108" s="1">
        <v>1.1299999999999999</v>
      </c>
      <c r="R108" s="1">
        <v>40.36</v>
      </c>
      <c r="S108" s="1">
        <v>180.8</v>
      </c>
      <c r="T108" s="1">
        <v>316.10000000000002</v>
      </c>
      <c r="U108" s="1">
        <v>339.96</v>
      </c>
      <c r="V108" s="1">
        <v>0.98</v>
      </c>
      <c r="W108" s="1">
        <v>0.43</v>
      </c>
      <c r="X108" s="1">
        <v>0.38</v>
      </c>
      <c r="Y108" s="1">
        <v>4.75</v>
      </c>
      <c r="Z108" s="1">
        <v>1.5</v>
      </c>
      <c r="AA108" s="1">
        <v>0.31</v>
      </c>
      <c r="AB108" s="1">
        <v>1.36</v>
      </c>
      <c r="AC108" s="1">
        <v>3.34</v>
      </c>
      <c r="AD108" s="1">
        <v>6.63</v>
      </c>
      <c r="AE108" s="1">
        <v>14.78</v>
      </c>
      <c r="AF108" s="1">
        <v>0.67100000000000004</v>
      </c>
      <c r="AG108" s="1">
        <v>2.3E-2</v>
      </c>
      <c r="AH108" s="1">
        <v>1.1000000000000001</v>
      </c>
      <c r="AI108" s="1">
        <v>0.3</v>
      </c>
    </row>
    <row r="109" spans="1:35" s="2" customFormat="1" x14ac:dyDescent="0.3">
      <c r="A109" s="4" t="s">
        <v>101</v>
      </c>
      <c r="B109" s="1">
        <v>985.9</v>
      </c>
      <c r="C109" s="1">
        <v>188.4</v>
      </c>
      <c r="D109" s="1">
        <v>9.9700000000000006</v>
      </c>
      <c r="E109" s="1">
        <v>83.9</v>
      </c>
      <c r="F109" s="1">
        <v>1383.5</v>
      </c>
      <c r="G109" s="1">
        <v>2179.3000000000002</v>
      </c>
      <c r="H109" s="1">
        <v>253.2</v>
      </c>
      <c r="I109" s="1">
        <v>42.1</v>
      </c>
      <c r="J109" s="1">
        <v>5.35</v>
      </c>
      <c r="K109" s="1">
        <v>83.09</v>
      </c>
      <c r="L109" s="1">
        <v>83</v>
      </c>
      <c r="M109" s="1">
        <v>546.9</v>
      </c>
      <c r="N109" s="1">
        <v>0.09</v>
      </c>
      <c r="O109" s="1">
        <v>0.14949494899999999</v>
      </c>
      <c r="P109" s="1">
        <v>0.39</v>
      </c>
      <c r="Q109" s="1">
        <v>1.06</v>
      </c>
      <c r="R109" s="1">
        <v>35.880000000000003</v>
      </c>
      <c r="S109" s="1">
        <v>153.66</v>
      </c>
      <c r="T109" s="1">
        <v>218.3</v>
      </c>
      <c r="U109" s="1">
        <v>315.27999999999997</v>
      </c>
      <c r="V109" s="1">
        <v>0.95</v>
      </c>
      <c r="W109" s="1">
        <v>0.35</v>
      </c>
      <c r="X109" s="1">
        <v>0.2</v>
      </c>
      <c r="Y109" s="1">
        <v>1.61</v>
      </c>
      <c r="Z109" s="1">
        <v>1.1299999999999999</v>
      </c>
      <c r="AA109" s="1">
        <v>0.14000000000000001</v>
      </c>
      <c r="AB109" s="1">
        <v>1.36</v>
      </c>
      <c r="AC109" s="1">
        <v>3.26</v>
      </c>
      <c r="AD109" s="1">
        <v>7.47</v>
      </c>
      <c r="AE109" s="1">
        <v>14.59</v>
      </c>
      <c r="AF109" s="1">
        <v>0.52500000000000002</v>
      </c>
      <c r="AG109" s="1">
        <v>2.7E-2</v>
      </c>
      <c r="AH109" s="1">
        <v>0.8</v>
      </c>
      <c r="AI109" s="1">
        <v>0.2</v>
      </c>
    </row>
    <row r="110" spans="1:35" s="2" customFormat="1" x14ac:dyDescent="0.3">
      <c r="A110" s="4" t="s">
        <v>102</v>
      </c>
      <c r="B110" s="1">
        <v>2028.3</v>
      </c>
      <c r="C110" s="1">
        <v>170.2</v>
      </c>
      <c r="D110" s="1">
        <v>47.79</v>
      </c>
      <c r="E110" s="1">
        <v>167.3</v>
      </c>
      <c r="F110" s="1">
        <v>923.3</v>
      </c>
      <c r="G110" s="1">
        <v>1987.9</v>
      </c>
      <c r="H110" s="1">
        <v>233.9</v>
      </c>
      <c r="I110" s="1">
        <v>15.9</v>
      </c>
      <c r="J110" s="1">
        <v>11.77</v>
      </c>
      <c r="K110" s="1">
        <v>80.56</v>
      </c>
      <c r="L110" s="1">
        <v>51.6</v>
      </c>
      <c r="M110" s="1">
        <v>347.8</v>
      </c>
      <c r="N110" s="1">
        <v>0.23</v>
      </c>
      <c r="O110" s="1">
        <v>0.27210884400000002</v>
      </c>
      <c r="P110" s="1">
        <v>0.32400000000000001</v>
      </c>
      <c r="Q110" s="1">
        <v>0.69</v>
      </c>
      <c r="R110" s="1">
        <v>37.479999999999997</v>
      </c>
      <c r="S110" s="1">
        <v>85.95</v>
      </c>
      <c r="T110" s="1">
        <v>212.9</v>
      </c>
      <c r="U110" s="1">
        <v>193.61</v>
      </c>
      <c r="V110" s="1">
        <v>0.88</v>
      </c>
      <c r="W110" s="1">
        <v>0.33</v>
      </c>
      <c r="X110" s="1">
        <v>0.22</v>
      </c>
      <c r="Y110" s="1">
        <v>2.04</v>
      </c>
      <c r="Z110" s="1">
        <v>1.04</v>
      </c>
      <c r="AA110" s="1">
        <v>0.17</v>
      </c>
      <c r="AB110" s="1">
        <v>1.1299999999999999</v>
      </c>
      <c r="AC110" s="1">
        <v>3.56</v>
      </c>
      <c r="AD110" s="1">
        <v>6.94</v>
      </c>
      <c r="AE110" s="1">
        <v>12.79</v>
      </c>
      <c r="AF110" s="1">
        <v>0.61699999999999999</v>
      </c>
      <c r="AG110" s="1">
        <v>4.1000000000000002E-2</v>
      </c>
      <c r="AH110" s="1">
        <v>1.4</v>
      </c>
      <c r="AI110" s="1">
        <v>0.2</v>
      </c>
    </row>
    <row r="111" spans="1:35" s="2" customFormat="1" x14ac:dyDescent="0.3">
      <c r="A111" s="5" t="s">
        <v>198</v>
      </c>
      <c r="B111" s="6">
        <f>AVERAGE(B106:B110)</f>
        <v>1619.28</v>
      </c>
      <c r="C111" s="6">
        <f t="shared" ref="C111" si="807">AVERAGE(C106:C110)</f>
        <v>189.2</v>
      </c>
      <c r="D111" s="6">
        <f t="shared" ref="D111" si="808">AVERAGE(D106:D110)</f>
        <v>19.372</v>
      </c>
      <c r="E111" s="6">
        <f t="shared" ref="E111" si="809">AVERAGE(E106:E110)</f>
        <v>113.28000000000002</v>
      </c>
      <c r="F111" s="6">
        <f t="shared" ref="F111" si="810">AVERAGE(F106:F110)</f>
        <v>1137.26</v>
      </c>
      <c r="G111" s="6">
        <f t="shared" ref="G111" si="811">AVERAGE(G106:G110)</f>
        <v>2740.18</v>
      </c>
      <c r="H111" s="6">
        <f t="shared" ref="H111" si="812">AVERAGE(H106:H110)</f>
        <v>260.18</v>
      </c>
      <c r="I111" s="6">
        <f t="shared" ref="I111" si="813">AVERAGE(I106:I110)</f>
        <v>23.22</v>
      </c>
      <c r="J111" s="6">
        <f t="shared" ref="J111" si="814">AVERAGE(J106:J110)</f>
        <v>8.2940000000000005</v>
      </c>
      <c r="K111" s="6">
        <f t="shared" ref="K111" si="815">AVERAGE(K106:K110)</f>
        <v>91.385999999999996</v>
      </c>
      <c r="L111" s="6">
        <f t="shared" ref="L111" si="816">AVERAGE(L106:L110)</f>
        <v>64.86</v>
      </c>
      <c r="M111" s="6">
        <f t="shared" ref="M111" si="817">AVERAGE(M106:M110)</f>
        <v>473.66</v>
      </c>
      <c r="N111" s="6">
        <f t="shared" ref="N111" si="818">AVERAGE(N106:N110)</f>
        <v>0.156</v>
      </c>
      <c r="O111" s="6">
        <f t="shared" ref="O111" si="819">AVERAGE(O106:O110)</f>
        <v>0.21097278060000005</v>
      </c>
      <c r="P111" s="6">
        <f t="shared" ref="P111" si="820">AVERAGE(P106:P110)</f>
        <v>0.45640000000000003</v>
      </c>
      <c r="Q111" s="6">
        <f t="shared" ref="Q111" si="821">AVERAGE(Q106:Q110)</f>
        <v>0.94800000000000006</v>
      </c>
      <c r="R111" s="6">
        <f t="shared" ref="R111" si="822">AVERAGE(R106:R110)</f>
        <v>41.935999999999993</v>
      </c>
      <c r="S111" s="6">
        <f t="shared" ref="S111" si="823">AVERAGE(S106:S110)</f>
        <v>124.53200000000001</v>
      </c>
      <c r="T111" s="6">
        <f t="shared" ref="T111" si="824">AVERAGE(T106:T110)</f>
        <v>264.50000000000006</v>
      </c>
      <c r="U111" s="6">
        <f t="shared" ref="U111" si="825">AVERAGE(U106:U110)</f>
        <v>260.16800000000001</v>
      </c>
      <c r="V111" s="6">
        <f t="shared" ref="V111" si="826">AVERAGE(V106:V110)</f>
        <v>0.99399999999999999</v>
      </c>
      <c r="W111" s="6">
        <f t="shared" ref="W111" si="827">AVERAGE(W106:W110)</f>
        <v>0.376</v>
      </c>
      <c r="X111" s="6">
        <f t="shared" ref="X111" si="828">AVERAGE(X106:X110)</f>
        <v>0.29399999999999998</v>
      </c>
      <c r="Y111" s="6">
        <f t="shared" ref="Y111" si="829">AVERAGE(Y106:Y110)</f>
        <v>2.7600000000000002</v>
      </c>
      <c r="Z111" s="6">
        <f t="shared" ref="Z111" si="830">AVERAGE(Z106:Z110)</f>
        <v>1.1819999999999999</v>
      </c>
      <c r="AA111" s="6">
        <f t="shared" ref="AA111" si="831">AVERAGE(AA106:AA110)</f>
        <v>0.23000000000000004</v>
      </c>
      <c r="AB111" s="6">
        <f t="shared" ref="AB111" si="832">AVERAGE(AB106:AB110)</f>
        <v>1.3480000000000001</v>
      </c>
      <c r="AC111" s="6">
        <f t="shared" ref="AC111" si="833">AVERAGE(AC106:AC110)</f>
        <v>3.4180000000000001</v>
      </c>
      <c r="AD111" s="6">
        <f t="shared" ref="AD111" si="834">AVERAGE(AD106:AD110)</f>
        <v>7.1779999999999999</v>
      </c>
      <c r="AE111" s="6">
        <f t="shared" ref="AE111" si="835">AVERAGE(AE106:AE110)</f>
        <v>15.657999999999998</v>
      </c>
      <c r="AF111" s="6">
        <f t="shared" ref="AF111" si="836">AVERAGE(AF106:AF110)</f>
        <v>0.60660000000000003</v>
      </c>
      <c r="AG111" s="6">
        <f t="shared" ref="AG111" si="837">AVERAGE(AG106:AG110)</f>
        <v>3.1E-2</v>
      </c>
      <c r="AH111" s="6">
        <f t="shared" ref="AH111" si="838">AVERAGE(AH106:AH110)</f>
        <v>1.3</v>
      </c>
      <c r="AI111" s="6">
        <f t="shared" ref="AI111" si="839">AVERAGE(AI106:AI110)</f>
        <v>0.25999999999999995</v>
      </c>
    </row>
    <row r="112" spans="1:35" s="2" customFormat="1" x14ac:dyDescent="0.3">
      <c r="A112" s="5" t="s">
        <v>218</v>
      </c>
      <c r="B112" s="6">
        <f>_xlfn.STDEV.S(B106:B110)</f>
        <v>836.04008994784465</v>
      </c>
      <c r="C112" s="6">
        <f t="shared" ref="C112:AI112" si="840">_xlfn.STDEV.S(C106:C110)</f>
        <v>16.219278652270578</v>
      </c>
      <c r="D112" s="6">
        <f t="shared" si="840"/>
        <v>16.199411100407321</v>
      </c>
      <c r="E112" s="6">
        <f t="shared" si="840"/>
        <v>50.34795924364758</v>
      </c>
      <c r="F112" s="6">
        <f t="shared" si="840"/>
        <v>221.26524354267602</v>
      </c>
      <c r="G112" s="6">
        <f t="shared" si="840"/>
        <v>957.22499810650606</v>
      </c>
      <c r="H112" s="6">
        <f t="shared" si="840"/>
        <v>31.129198512007779</v>
      </c>
      <c r="I112" s="6">
        <f t="shared" si="840"/>
        <v>12.350384609395775</v>
      </c>
      <c r="J112" s="6">
        <f t="shared" si="840"/>
        <v>4.3024504645608639</v>
      </c>
      <c r="K112" s="6">
        <f t="shared" si="840"/>
        <v>11.419756126993207</v>
      </c>
      <c r="L112" s="6">
        <f t="shared" si="840"/>
        <v>26.729347167486146</v>
      </c>
      <c r="M112" s="6">
        <f t="shared" si="840"/>
        <v>150.21771866194732</v>
      </c>
      <c r="N112" s="6">
        <f t="shared" si="840"/>
        <v>7.9246451024635761E-2</v>
      </c>
      <c r="O112" s="6">
        <f t="shared" si="840"/>
        <v>9.3637017729708838E-2</v>
      </c>
      <c r="P112" s="6">
        <f t="shared" si="840"/>
        <v>0.21340876270668913</v>
      </c>
      <c r="Q112" s="6">
        <f t="shared" si="840"/>
        <v>0.18512158166999337</v>
      </c>
      <c r="R112" s="6">
        <f t="shared" si="840"/>
        <v>12.343821531438321</v>
      </c>
      <c r="S112" s="6">
        <f t="shared" si="840"/>
        <v>45.668165826973961</v>
      </c>
      <c r="T112" s="6">
        <f t="shared" si="840"/>
        <v>124.42457554679451</v>
      </c>
      <c r="U112" s="6">
        <f t="shared" si="840"/>
        <v>66.359216164749668</v>
      </c>
      <c r="V112" s="6">
        <f t="shared" si="840"/>
        <v>9.3434469014384597E-2</v>
      </c>
      <c r="W112" s="6">
        <f t="shared" si="840"/>
        <v>3.9749213828703577E-2</v>
      </c>
      <c r="X112" s="6">
        <f t="shared" si="840"/>
        <v>0.11865917579353071</v>
      </c>
      <c r="Y112" s="6">
        <f t="shared" si="840"/>
        <v>1.3830582055719849</v>
      </c>
      <c r="Z112" s="6">
        <f t="shared" si="840"/>
        <v>0.18198901065723672</v>
      </c>
      <c r="AA112" s="6">
        <f t="shared" si="840"/>
        <v>7.8421935706790541E-2</v>
      </c>
      <c r="AB112" s="6">
        <f t="shared" si="840"/>
        <v>0.17398275776639546</v>
      </c>
      <c r="AC112" s="6">
        <f t="shared" si="840"/>
        <v>0.95132539123057169</v>
      </c>
      <c r="AD112" s="6">
        <f t="shared" si="840"/>
        <v>1.0621063976833998</v>
      </c>
      <c r="AE112" s="6">
        <f t="shared" si="840"/>
        <v>7.7042306559448219</v>
      </c>
      <c r="AF112" s="6">
        <f t="shared" si="840"/>
        <v>0.16814368855238096</v>
      </c>
      <c r="AG112" s="6">
        <f t="shared" si="840"/>
        <v>1.3171939872319492E-2</v>
      </c>
      <c r="AH112" s="6">
        <f t="shared" si="840"/>
        <v>0.35355339059327379</v>
      </c>
      <c r="AI112" s="6">
        <f t="shared" si="840"/>
        <v>5.4772255750517015E-2</v>
      </c>
    </row>
    <row r="113" spans="1:35" s="2" customFormat="1" x14ac:dyDescent="0.3">
      <c r="A113" s="5" t="s">
        <v>238</v>
      </c>
      <c r="B113" s="6">
        <f>B112/SQRT(5)</f>
        <v>373.88849460768381</v>
      </c>
      <c r="C113" s="6">
        <f t="shared" ref="C113" si="841">C112/SQRT(5)</f>
        <v>7.2534819224976372</v>
      </c>
      <c r="D113" s="6">
        <f t="shared" ref="D113" si="842">D112/SQRT(5)</f>
        <v>7.2445968831950882</v>
      </c>
      <c r="E113" s="6">
        <f t="shared" ref="E113" si="843">E112/SQRT(5)</f>
        <v>22.516291879436977</v>
      </c>
      <c r="F113" s="6">
        <f t="shared" ref="F113" si="844">F112/SQRT(5)</f>
        <v>98.952825123893987</v>
      </c>
      <c r="G113" s="6">
        <f t="shared" ref="G113" si="845">G112/SQRT(5)</f>
        <v>428.08403310565097</v>
      </c>
      <c r="H113" s="6">
        <f t="shared" ref="H113" si="846">H112/SQRT(5)</f>
        <v>13.921400791586938</v>
      </c>
      <c r="I113" s="6">
        <f t="shared" ref="I113" si="847">I112/SQRT(5)</f>
        <v>5.5232599069752277</v>
      </c>
      <c r="J113" s="6">
        <f t="shared" ref="J113" si="848">J112/SQRT(5)</f>
        <v>1.9241143417167281</v>
      </c>
      <c r="K113" s="6">
        <f t="shared" ref="K113" si="849">K112/SQRT(5)</f>
        <v>5.1070701972853056</v>
      </c>
      <c r="L113" s="6">
        <f t="shared" ref="L113" si="850">L112/SQRT(5)</f>
        <v>11.953727452138095</v>
      </c>
      <c r="M113" s="6">
        <f t="shared" ref="M113" si="851">M112/SQRT(5)</f>
        <v>67.179406070610582</v>
      </c>
      <c r="N113" s="6">
        <f t="shared" ref="N113" si="852">N112/SQRT(5)</f>
        <v>3.544009029333868E-2</v>
      </c>
      <c r="O113" s="6">
        <f t="shared" ref="O113" si="853">O112/SQRT(5)</f>
        <v>4.1875747370796398E-2</v>
      </c>
      <c r="P113" s="6">
        <f t="shared" ref="P113" si="854">P112/SQRT(5)</f>
        <v>9.5439300081255771E-2</v>
      </c>
      <c r="Q113" s="6">
        <f t="shared" ref="Q113" si="855">Q112/SQRT(5)</f>
        <v>8.278888814327684E-2</v>
      </c>
      <c r="R113" s="6">
        <f t="shared" ref="R113" si="856">R112/SQRT(5)</f>
        <v>5.520324809284328</v>
      </c>
      <c r="S113" s="6">
        <f t="shared" ref="S113" si="857">S112/SQRT(5)</f>
        <v>20.423424639369333</v>
      </c>
      <c r="T113" s="6">
        <f t="shared" ref="T113" si="858">T112/SQRT(5)</f>
        <v>55.644361798838119</v>
      </c>
      <c r="U113" s="6">
        <f t="shared" ref="U113" si="859">U112/SQRT(5)</f>
        <v>29.676743655596628</v>
      </c>
      <c r="V113" s="6">
        <f t="shared" ref="V113" si="860">V112/SQRT(5)</f>
        <v>4.1785164831552347E-2</v>
      </c>
      <c r="W113" s="6">
        <f t="shared" ref="W113" si="861">W112/SQRT(5)</f>
        <v>1.7776388834631174E-2</v>
      </c>
      <c r="X113" s="6">
        <f t="shared" ref="X113" si="862">X112/SQRT(5)</f>
        <v>5.3065996645686439E-2</v>
      </c>
      <c r="Y113" s="6">
        <f t="shared" ref="Y113" si="863">Y112/SQRT(5)</f>
        <v>0.61852243289956732</v>
      </c>
      <c r="Z113" s="6">
        <f t="shared" ref="Z113" si="864">Z112/SQRT(5)</f>
        <v>8.138795979750299E-2</v>
      </c>
      <c r="AA113" s="6">
        <f t="shared" ref="AA113" si="865">AA112/SQRT(5)</f>
        <v>3.507135583350033E-2</v>
      </c>
      <c r="AB113" s="6">
        <f t="shared" ref="AB113" si="866">AB112/SQRT(5)</f>
        <v>7.7807454655707944E-2</v>
      </c>
      <c r="AC113" s="6">
        <f t="shared" ref="AC113" si="867">AC112/SQRT(5)</f>
        <v>0.42544564870262808</v>
      </c>
      <c r="AD113" s="6">
        <f t="shared" ref="AD113" si="868">AD112/SQRT(5)</f>
        <v>0.4749884209115014</v>
      </c>
      <c r="AE113" s="6">
        <f t="shared" ref="AE113" si="869">AE112/SQRT(5)</f>
        <v>3.4454366922060831</v>
      </c>
      <c r="AF113" s="6">
        <f t="shared" ref="AF113" si="870">AF112/SQRT(5)</f>
        <v>7.5196143518135403E-2</v>
      </c>
      <c r="AG113" s="6">
        <f t="shared" ref="AG113" si="871">AG112/SQRT(5)</f>
        <v>5.8906705900092565E-3</v>
      </c>
      <c r="AH113" s="6">
        <f t="shared" ref="AH113" si="872">AH112/SQRT(5)</f>
        <v>0.15811388300841897</v>
      </c>
      <c r="AI113" s="6">
        <f t="shared" ref="AI113" si="873">AI112/SQRT(5)</f>
        <v>2.4494897427831959E-2</v>
      </c>
    </row>
    <row r="114" spans="1:35" s="1" customFormat="1" x14ac:dyDescent="0.3">
      <c r="A114" s="4" t="s">
        <v>103</v>
      </c>
      <c r="B114" s="1">
        <v>344.7</v>
      </c>
      <c r="C114" s="1">
        <v>129.4</v>
      </c>
      <c r="D114" s="1">
        <v>1.49</v>
      </c>
      <c r="E114" s="1">
        <v>24.7</v>
      </c>
      <c r="F114" s="1">
        <v>1414.7</v>
      </c>
      <c r="G114" s="1">
        <v>2180.1</v>
      </c>
      <c r="H114" s="1">
        <v>178</v>
      </c>
      <c r="I114" s="1">
        <v>49.6</v>
      </c>
      <c r="J114" s="1">
        <v>3.26</v>
      </c>
      <c r="K114" s="1">
        <v>65.77</v>
      </c>
      <c r="L114" s="1">
        <v>72.8</v>
      </c>
      <c r="M114" s="1">
        <v>711.5</v>
      </c>
      <c r="N114" s="1">
        <v>0.18</v>
      </c>
      <c r="O114" s="1">
        <v>0.34879406299999999</v>
      </c>
      <c r="P114" s="1">
        <v>0.626</v>
      </c>
      <c r="Q114" s="1">
        <v>1.03</v>
      </c>
      <c r="R114" s="1">
        <v>38.81</v>
      </c>
      <c r="S114" s="1">
        <v>135.25</v>
      </c>
      <c r="T114" s="1">
        <v>178.2</v>
      </c>
      <c r="U114" s="1">
        <v>240.56</v>
      </c>
      <c r="V114" s="1">
        <v>1.75</v>
      </c>
      <c r="W114" s="1">
        <v>0.47</v>
      </c>
      <c r="X114" s="1">
        <v>0.21</v>
      </c>
      <c r="Y114" s="1">
        <v>5.64</v>
      </c>
      <c r="Z114" s="1">
        <v>2.2599999999999998</v>
      </c>
      <c r="AA114" s="1">
        <v>0.09</v>
      </c>
      <c r="AB114" s="1">
        <v>1.94</v>
      </c>
      <c r="AC114" s="1">
        <v>4.18</v>
      </c>
      <c r="AD114" s="1">
        <v>6.64</v>
      </c>
      <c r="AE114" s="1">
        <v>22.71</v>
      </c>
      <c r="AF114" s="1">
        <v>0.71099999999999997</v>
      </c>
      <c r="AG114" s="1">
        <v>0.191</v>
      </c>
      <c r="AH114" s="1">
        <v>1.4</v>
      </c>
      <c r="AI114" s="1">
        <v>0.2</v>
      </c>
    </row>
    <row r="115" spans="1:35" s="1" customFormat="1" x14ac:dyDescent="0.3">
      <c r="A115" s="4" t="s">
        <v>104</v>
      </c>
      <c r="B115" s="1">
        <v>18.2</v>
      </c>
      <c r="C115" s="1">
        <v>125.3</v>
      </c>
      <c r="D115" s="1">
        <v>0.37</v>
      </c>
      <c r="E115" s="1">
        <v>1.4</v>
      </c>
      <c r="F115" s="1">
        <v>1718.2</v>
      </c>
      <c r="G115" s="1">
        <v>1661</v>
      </c>
      <c r="H115" s="1">
        <v>114.1</v>
      </c>
      <c r="I115" s="1">
        <v>30.3</v>
      </c>
      <c r="J115" s="1">
        <v>0.51</v>
      </c>
      <c r="K115" s="1">
        <v>73.75</v>
      </c>
      <c r="L115" s="1">
        <v>50.1</v>
      </c>
      <c r="M115" s="1">
        <v>381.3</v>
      </c>
      <c r="N115" s="1">
        <v>0.11</v>
      </c>
      <c r="O115" s="1">
        <v>0.110056926</v>
      </c>
      <c r="P115" s="1">
        <v>0.48299999999999998</v>
      </c>
      <c r="Q115" s="1">
        <v>1.28</v>
      </c>
      <c r="R115" s="1">
        <v>26.98</v>
      </c>
      <c r="S115" s="1">
        <v>122.88</v>
      </c>
      <c r="T115" s="1">
        <v>108</v>
      </c>
      <c r="U115" s="1">
        <v>236.82</v>
      </c>
      <c r="V115" s="1">
        <v>1.54</v>
      </c>
      <c r="W115" s="1">
        <v>0.4</v>
      </c>
      <c r="X115" s="1">
        <v>0.25</v>
      </c>
      <c r="Y115" s="1">
        <v>3</v>
      </c>
      <c r="Z115" s="1">
        <v>2.33</v>
      </c>
      <c r="AA115" s="1">
        <v>0.04</v>
      </c>
      <c r="AB115" s="1">
        <v>1.85</v>
      </c>
      <c r="AC115" s="1">
        <v>2.13</v>
      </c>
      <c r="AD115" s="1">
        <v>4.25</v>
      </c>
      <c r="AE115" s="1">
        <v>15.18</v>
      </c>
      <c r="AF115" s="1">
        <v>0.56200000000000006</v>
      </c>
      <c r="AG115" s="1">
        <v>0.108</v>
      </c>
      <c r="AH115" s="1">
        <v>1.1000000000000001</v>
      </c>
      <c r="AI115" s="1">
        <v>0.2</v>
      </c>
    </row>
    <row r="116" spans="1:35" s="1" customFormat="1" x14ac:dyDescent="0.3">
      <c r="A116" s="4" t="s">
        <v>105</v>
      </c>
      <c r="B116" s="1">
        <v>616.5</v>
      </c>
      <c r="C116" s="1">
        <v>129.69999999999999</v>
      </c>
      <c r="D116" s="1">
        <v>3.13</v>
      </c>
      <c r="E116" s="1">
        <v>33.1</v>
      </c>
      <c r="F116" s="1">
        <v>1324.7</v>
      </c>
      <c r="G116" s="1">
        <v>1730.3</v>
      </c>
      <c r="H116" s="1">
        <v>168.9</v>
      </c>
      <c r="I116" s="1">
        <v>15.8</v>
      </c>
      <c r="J116" s="1">
        <v>4.16</v>
      </c>
      <c r="K116" s="1">
        <v>72.680000000000007</v>
      </c>
      <c r="L116" s="1">
        <v>59.9</v>
      </c>
      <c r="M116" s="1">
        <v>373.3</v>
      </c>
      <c r="N116" s="1">
        <v>0.12</v>
      </c>
      <c r="O116" s="1">
        <v>0.12427184500000001</v>
      </c>
      <c r="P116" s="1">
        <v>0.53200000000000003</v>
      </c>
      <c r="Q116" s="1">
        <v>1.1499999999999999</v>
      </c>
      <c r="R116" s="1">
        <v>26.8</v>
      </c>
      <c r="S116" s="1">
        <v>181.59</v>
      </c>
      <c r="T116" s="1">
        <v>169.3</v>
      </c>
      <c r="U116" s="1">
        <v>312.83999999999997</v>
      </c>
      <c r="V116" s="1">
        <v>1.1499999999999999</v>
      </c>
      <c r="W116" s="1">
        <v>0.38</v>
      </c>
      <c r="X116" s="1">
        <v>0.31</v>
      </c>
      <c r="Y116" s="1">
        <v>4.16</v>
      </c>
      <c r="Z116" s="1">
        <v>2.5099999999999998</v>
      </c>
      <c r="AA116" s="1">
        <v>0.04</v>
      </c>
      <c r="AB116" s="1">
        <v>1.66</v>
      </c>
      <c r="AC116" s="1">
        <v>2.59</v>
      </c>
      <c r="AD116" s="1">
        <v>3.42</v>
      </c>
      <c r="AE116" s="1">
        <v>15.11</v>
      </c>
      <c r="AF116" s="1">
        <v>0.47599999999999998</v>
      </c>
      <c r="AG116" s="1">
        <v>0.15</v>
      </c>
      <c r="AH116" s="1">
        <v>0.8</v>
      </c>
      <c r="AI116" s="1">
        <v>0.1</v>
      </c>
    </row>
    <row r="117" spans="1:35" s="1" customFormat="1" x14ac:dyDescent="0.3">
      <c r="A117" s="4" t="s">
        <v>106</v>
      </c>
      <c r="B117" s="1">
        <v>1581.7</v>
      </c>
      <c r="C117" s="1">
        <v>181.2</v>
      </c>
      <c r="D117" s="1">
        <v>1.43</v>
      </c>
      <c r="E117" s="1">
        <v>113.7</v>
      </c>
      <c r="F117" s="1">
        <v>2100</v>
      </c>
      <c r="G117" s="1">
        <v>2380.6999999999998</v>
      </c>
      <c r="H117" s="1">
        <v>193.7</v>
      </c>
      <c r="I117" s="1">
        <v>46.8</v>
      </c>
      <c r="J117" s="1">
        <v>9.0399999999999991</v>
      </c>
      <c r="K117" s="1">
        <v>84.5</v>
      </c>
      <c r="L117" s="1">
        <v>57.9</v>
      </c>
      <c r="M117" s="1">
        <v>623.5</v>
      </c>
      <c r="N117" s="1">
        <v>0.09</v>
      </c>
      <c r="O117" s="1">
        <v>0.409266409</v>
      </c>
      <c r="P117" s="1">
        <v>1.0169999999999999</v>
      </c>
      <c r="Q117" s="1">
        <v>1.33</v>
      </c>
      <c r="R117" s="1">
        <v>29.58</v>
      </c>
      <c r="S117" s="1">
        <v>289.5</v>
      </c>
      <c r="T117" s="1">
        <v>154.19999999999999</v>
      </c>
      <c r="U117" s="1">
        <v>337.6</v>
      </c>
      <c r="V117" s="1">
        <v>1.62</v>
      </c>
      <c r="W117" s="1">
        <v>0.63</v>
      </c>
      <c r="X117" s="1">
        <v>0.38</v>
      </c>
      <c r="Y117" s="1">
        <v>5.42</v>
      </c>
      <c r="Z117" s="1">
        <v>2.44</v>
      </c>
      <c r="AA117" s="1">
        <v>0.08</v>
      </c>
      <c r="AB117" s="1">
        <v>1.94</v>
      </c>
      <c r="AC117" s="1">
        <v>4.49</v>
      </c>
      <c r="AD117" s="1">
        <v>6.41</v>
      </c>
      <c r="AE117" s="1">
        <v>22.01</v>
      </c>
      <c r="AF117" s="1">
        <v>0.55200000000000005</v>
      </c>
      <c r="AG117" s="1">
        <v>0.161</v>
      </c>
      <c r="AH117" s="1">
        <v>0.8</v>
      </c>
      <c r="AI117" s="1">
        <v>0.2</v>
      </c>
    </row>
    <row r="118" spans="1:35" s="1" customFormat="1" x14ac:dyDescent="0.3">
      <c r="A118" s="4" t="s">
        <v>107</v>
      </c>
      <c r="B118" s="1">
        <v>137.1</v>
      </c>
      <c r="C118" s="1">
        <v>163</v>
      </c>
      <c r="D118" s="1">
        <v>0.63</v>
      </c>
      <c r="E118" s="1">
        <v>14.7</v>
      </c>
      <c r="F118" s="1">
        <v>1876.3</v>
      </c>
      <c r="G118" s="1">
        <v>1921.4</v>
      </c>
      <c r="H118" s="1">
        <v>245.5</v>
      </c>
      <c r="I118" s="1">
        <v>20.100000000000001</v>
      </c>
      <c r="J118" s="1">
        <v>1.1599999999999999</v>
      </c>
      <c r="K118" s="1">
        <v>62.95</v>
      </c>
      <c r="L118" s="1">
        <v>85</v>
      </c>
      <c r="M118" s="1">
        <v>712.8</v>
      </c>
      <c r="N118" s="1">
        <v>0.28999999999999998</v>
      </c>
      <c r="O118" s="1">
        <v>0.33730158700000001</v>
      </c>
      <c r="P118" s="1">
        <v>0.92400000000000004</v>
      </c>
      <c r="Q118" s="1">
        <v>1.38</v>
      </c>
      <c r="R118" s="1">
        <v>43.02</v>
      </c>
      <c r="S118" s="1">
        <v>128.85</v>
      </c>
      <c r="T118" s="1">
        <v>181.9</v>
      </c>
      <c r="U118" s="1">
        <v>249.91</v>
      </c>
      <c r="V118" s="1">
        <v>2.77</v>
      </c>
      <c r="W118" s="1">
        <v>0.47</v>
      </c>
      <c r="X118" s="1">
        <v>0.28000000000000003</v>
      </c>
      <c r="Y118" s="1">
        <v>9.08</v>
      </c>
      <c r="Z118" s="1">
        <v>2.81</v>
      </c>
      <c r="AA118" s="1">
        <v>0.12</v>
      </c>
      <c r="AB118" s="1">
        <v>2.06</v>
      </c>
      <c r="AC118" s="1">
        <v>5.57</v>
      </c>
      <c r="AD118" s="1">
        <v>6.47</v>
      </c>
      <c r="AE118" s="1">
        <v>19.48</v>
      </c>
      <c r="AF118" s="1">
        <v>0.44</v>
      </c>
      <c r="AG118" s="1">
        <v>0.34699999999999998</v>
      </c>
      <c r="AH118" s="1">
        <v>0.8</v>
      </c>
      <c r="AI118" s="1">
        <v>0.1</v>
      </c>
    </row>
    <row r="119" spans="1:35" s="2" customFormat="1" x14ac:dyDescent="0.3">
      <c r="A119" s="5" t="s">
        <v>199</v>
      </c>
      <c r="B119" s="6">
        <f>AVERAGE(B114:B118)</f>
        <v>539.64</v>
      </c>
      <c r="C119" s="6">
        <f t="shared" ref="C119" si="874">AVERAGE(C114:C118)</f>
        <v>145.71999999999997</v>
      </c>
      <c r="D119" s="6">
        <f t="shared" ref="D119" si="875">AVERAGE(D114:D118)</f>
        <v>1.41</v>
      </c>
      <c r="E119" s="6">
        <f t="shared" ref="E119" si="876">AVERAGE(E114:E118)</f>
        <v>37.519999999999996</v>
      </c>
      <c r="F119" s="6">
        <f t="shared" ref="F119" si="877">AVERAGE(F114:F118)</f>
        <v>1686.78</v>
      </c>
      <c r="G119" s="6">
        <f t="shared" ref="G119" si="878">AVERAGE(G114:G118)</f>
        <v>1974.7</v>
      </c>
      <c r="H119" s="6">
        <f t="shared" ref="H119" si="879">AVERAGE(H114:H118)</f>
        <v>180.04000000000002</v>
      </c>
      <c r="I119" s="6">
        <f t="shared" ref="I119" si="880">AVERAGE(I114:I118)</f>
        <v>32.519999999999996</v>
      </c>
      <c r="J119" s="6">
        <f t="shared" ref="J119" si="881">AVERAGE(J114:J118)</f>
        <v>3.6259999999999999</v>
      </c>
      <c r="K119" s="6">
        <f t="shared" ref="K119" si="882">AVERAGE(K114:K118)</f>
        <v>71.929999999999993</v>
      </c>
      <c r="L119" s="6">
        <f t="shared" ref="L119" si="883">AVERAGE(L114:L118)</f>
        <v>65.140000000000015</v>
      </c>
      <c r="M119" s="6">
        <f t="shared" ref="M119" si="884">AVERAGE(M114:M118)</f>
        <v>560.4799999999999</v>
      </c>
      <c r="N119" s="6">
        <f t="shared" ref="N119" si="885">AVERAGE(N114:N118)</f>
        <v>0.158</v>
      </c>
      <c r="O119" s="6">
        <f t="shared" ref="O119" si="886">AVERAGE(O114:O118)</f>
        <v>0.26593816600000003</v>
      </c>
      <c r="P119" s="6">
        <f t="shared" ref="P119" si="887">AVERAGE(P114:P118)</f>
        <v>0.71639999999999993</v>
      </c>
      <c r="Q119" s="6">
        <f t="shared" ref="Q119" si="888">AVERAGE(Q114:Q118)</f>
        <v>1.234</v>
      </c>
      <c r="R119" s="6">
        <f t="shared" ref="R119" si="889">AVERAGE(R114:R118)</f>
        <v>33.037999999999997</v>
      </c>
      <c r="S119" s="6">
        <f t="shared" ref="S119" si="890">AVERAGE(S114:S118)</f>
        <v>171.614</v>
      </c>
      <c r="T119" s="6">
        <f t="shared" ref="T119" si="891">AVERAGE(T114:T118)</f>
        <v>158.32</v>
      </c>
      <c r="U119" s="6">
        <f t="shared" ref="U119" si="892">AVERAGE(U114:U118)</f>
        <v>275.54600000000005</v>
      </c>
      <c r="V119" s="6">
        <f t="shared" ref="V119" si="893">AVERAGE(V114:V118)</f>
        <v>1.766</v>
      </c>
      <c r="W119" s="6">
        <f t="shared" ref="W119" si="894">AVERAGE(W114:W118)</f>
        <v>0.46999999999999992</v>
      </c>
      <c r="X119" s="6">
        <f t="shared" ref="X119" si="895">AVERAGE(X114:X118)</f>
        <v>0.28599999999999998</v>
      </c>
      <c r="Y119" s="6">
        <f t="shared" ref="Y119" si="896">AVERAGE(Y114:Y118)</f>
        <v>5.4599999999999991</v>
      </c>
      <c r="Z119" s="6">
        <f t="shared" ref="Z119" si="897">AVERAGE(Z114:Z118)</f>
        <v>2.4699999999999998</v>
      </c>
      <c r="AA119" s="6">
        <f t="shared" ref="AA119" si="898">AVERAGE(AA114:AA118)</f>
        <v>7.3999999999999996E-2</v>
      </c>
      <c r="AB119" s="6">
        <f t="shared" ref="AB119" si="899">AVERAGE(AB114:AB118)</f>
        <v>1.8900000000000001</v>
      </c>
      <c r="AC119" s="6">
        <f t="shared" ref="AC119" si="900">AVERAGE(AC114:AC118)</f>
        <v>3.7920000000000003</v>
      </c>
      <c r="AD119" s="6">
        <f t="shared" ref="AD119" si="901">AVERAGE(AD114:AD118)</f>
        <v>5.4379999999999997</v>
      </c>
      <c r="AE119" s="6">
        <f t="shared" ref="AE119" si="902">AVERAGE(AE114:AE118)</f>
        <v>18.898000000000003</v>
      </c>
      <c r="AF119" s="6">
        <f t="shared" ref="AF119" si="903">AVERAGE(AF114:AF118)</f>
        <v>0.54820000000000002</v>
      </c>
      <c r="AG119" s="6">
        <f t="shared" ref="AG119" si="904">AVERAGE(AG114:AG118)</f>
        <v>0.19139999999999999</v>
      </c>
      <c r="AH119" s="6">
        <f t="shared" ref="AH119" si="905">AVERAGE(AH114:AH118)</f>
        <v>0.97999999999999987</v>
      </c>
      <c r="AI119" s="6">
        <f t="shared" ref="AI119" si="906">AVERAGE(AI114:AI118)</f>
        <v>0.15999999999999998</v>
      </c>
    </row>
    <row r="120" spans="1:35" s="2" customFormat="1" x14ac:dyDescent="0.3">
      <c r="A120" s="5" t="s">
        <v>219</v>
      </c>
      <c r="B120" s="6">
        <f>_xlfn.STDEV.S(B114:B118)</f>
        <v>625.24719751471105</v>
      </c>
      <c r="C120" s="6">
        <f t="shared" ref="C120:AI120" si="907">_xlfn.STDEV.S(C114:C118)</f>
        <v>24.986936586944818</v>
      </c>
      <c r="D120" s="6">
        <f t="shared" si="907"/>
        <v>1.0787956247593886</v>
      </c>
      <c r="E120" s="6">
        <f t="shared" si="907"/>
        <v>44.194705565259746</v>
      </c>
      <c r="F120" s="6">
        <f t="shared" si="907"/>
        <v>321.24183569392119</v>
      </c>
      <c r="G120" s="6">
        <f t="shared" si="907"/>
        <v>303.31711953003969</v>
      </c>
      <c r="H120" s="6">
        <f t="shared" si="907"/>
        <v>47.296807503255415</v>
      </c>
      <c r="I120" s="6">
        <f t="shared" si="907"/>
        <v>15.283880397333663</v>
      </c>
      <c r="J120" s="6">
        <f t="shared" si="907"/>
        <v>3.3734670592729965</v>
      </c>
      <c r="K120" s="6">
        <f t="shared" si="907"/>
        <v>8.3735565920342623</v>
      </c>
      <c r="L120" s="6">
        <f t="shared" si="907"/>
        <v>13.776538026659596</v>
      </c>
      <c r="M120" s="6">
        <f t="shared" si="907"/>
        <v>171.11528862144405</v>
      </c>
      <c r="N120" s="6">
        <f t="shared" si="907"/>
        <v>8.105553651663773E-2</v>
      </c>
      <c r="O120" s="6">
        <f t="shared" si="907"/>
        <v>0.13862641365877704</v>
      </c>
      <c r="P120" s="6">
        <f t="shared" si="907"/>
        <v>0.23984849384559448</v>
      </c>
      <c r="Q120" s="6">
        <f t="shared" si="907"/>
        <v>0.14258330898110044</v>
      </c>
      <c r="R120" s="6">
        <f t="shared" si="907"/>
        <v>7.4250602691156899</v>
      </c>
      <c r="S120" s="6">
        <f t="shared" si="907"/>
        <v>69.861886103940805</v>
      </c>
      <c r="T120" s="6">
        <f t="shared" si="907"/>
        <v>30.086824358845135</v>
      </c>
      <c r="U120" s="6">
        <f t="shared" si="907"/>
        <v>46.42862565271534</v>
      </c>
      <c r="V120" s="6">
        <f t="shared" si="907"/>
        <v>0.60417712634623921</v>
      </c>
      <c r="W120" s="6">
        <f t="shared" si="907"/>
        <v>9.8234413521943023E-2</v>
      </c>
      <c r="X120" s="6">
        <f t="shared" si="907"/>
        <v>6.4265076052238579E-2</v>
      </c>
      <c r="Y120" s="6">
        <f t="shared" si="907"/>
        <v>2.2847319317591737</v>
      </c>
      <c r="Z120" s="6">
        <f t="shared" si="907"/>
        <v>0.21319005605327848</v>
      </c>
      <c r="AA120" s="6">
        <f t="shared" si="907"/>
        <v>3.4351128074635355E-2</v>
      </c>
      <c r="AB120" s="6">
        <f t="shared" si="907"/>
        <v>0.14866068747318509</v>
      </c>
      <c r="AC120" s="6">
        <f t="shared" si="907"/>
        <v>1.4147508614593594</v>
      </c>
      <c r="AD120" s="6">
        <f t="shared" si="907"/>
        <v>1.4948478183413849</v>
      </c>
      <c r="AE120" s="6">
        <f t="shared" si="907"/>
        <v>3.630670736930012</v>
      </c>
      <c r="AF120" s="6">
        <f t="shared" si="907"/>
        <v>0.10443754114302005</v>
      </c>
      <c r="AG120" s="6">
        <f t="shared" si="907"/>
        <v>9.1930952350119791E-2</v>
      </c>
      <c r="AH120" s="6">
        <f t="shared" si="907"/>
        <v>0.26832815729997528</v>
      </c>
      <c r="AI120" s="6">
        <f t="shared" si="907"/>
        <v>5.4772255750516766E-2</v>
      </c>
    </row>
    <row r="121" spans="1:35" s="2" customFormat="1" x14ac:dyDescent="0.3">
      <c r="A121" s="5" t="s">
        <v>239</v>
      </c>
      <c r="B121" s="6">
        <f>B120/SQRT(5)</f>
        <v>279.61904727682628</v>
      </c>
      <c r="C121" s="6">
        <f t="shared" ref="C121" si="908">C120/SQRT(5)</f>
        <v>11.174497751577039</v>
      </c>
      <c r="D121" s="6">
        <f t="shared" ref="D121" si="909">D120/SQRT(5)</f>
        <v>0.48245207015826963</v>
      </c>
      <c r="E121" s="6">
        <f t="shared" ref="E121" si="910">E120/SQRT(5)</f>
        <v>19.764473177901809</v>
      </c>
      <c r="F121" s="6">
        <f t="shared" ref="F121" si="911">F120/SQRT(5)</f>
        <v>143.66371636568522</v>
      </c>
      <c r="G121" s="6">
        <f t="shared" ref="G121" si="912">G120/SQRT(5)</f>
        <v>135.64753960171956</v>
      </c>
      <c r="H121" s="6">
        <f t="shared" ref="H121" si="913">H120/SQRT(5)</f>
        <v>21.151775339200242</v>
      </c>
      <c r="I121" s="6">
        <f t="shared" ref="I121" si="914">I120/SQRT(5)</f>
        <v>6.8351591056829131</v>
      </c>
      <c r="J121" s="6">
        <f t="shared" ref="J121" si="915">J120/SQRT(5)</f>
        <v>1.5086603328781465</v>
      </c>
      <c r="K121" s="6">
        <f t="shared" ref="K121" si="916">K120/SQRT(5)</f>
        <v>3.7447683506460168</v>
      </c>
      <c r="L121" s="6">
        <f t="shared" ref="L121" si="917">L120/SQRT(5)</f>
        <v>6.1610551044443334</v>
      </c>
      <c r="M121" s="6">
        <f t="shared" ref="M121" si="918">M120/SQRT(5)</f>
        <v>76.525083469409026</v>
      </c>
      <c r="N121" s="6">
        <f t="shared" ref="N121" si="919">N120/SQRT(5)</f>
        <v>3.6249137920783693E-2</v>
      </c>
      <c r="O121" s="6">
        <f t="shared" ref="O121" si="920">O120/SQRT(5)</f>
        <v>6.1995616883606157E-2</v>
      </c>
      <c r="P121" s="6">
        <f t="shared" ref="P121" si="921">P120/SQRT(5)</f>
        <v>0.10726350730793784</v>
      </c>
      <c r="Q121" s="6">
        <f t="shared" ref="Q121" si="922">Q120/SQRT(5)</f>
        <v>6.3765194267719372E-2</v>
      </c>
      <c r="R121" s="6">
        <f t="shared" ref="R121" si="923">R120/SQRT(5)</f>
        <v>3.3205878997551128</v>
      </c>
      <c r="S121" s="6">
        <f t="shared" ref="S121" si="924">S120/SQRT(5)</f>
        <v>31.243185272951916</v>
      </c>
      <c r="T121" s="6">
        <f t="shared" ref="T121" si="925">T120/SQRT(5)</f>
        <v>13.455236898694849</v>
      </c>
      <c r="U121" s="6">
        <f t="shared" ref="U121" si="926">U120/SQRT(5)</f>
        <v>20.763512612272407</v>
      </c>
      <c r="V121" s="6">
        <f t="shared" ref="V121" si="927">V120/SQRT(5)</f>
        <v>0.27019622499213397</v>
      </c>
      <c r="W121" s="6">
        <f t="shared" ref="W121" si="928">W120/SQRT(5)</f>
        <v>4.3931765272977825E-2</v>
      </c>
      <c r="X121" s="6">
        <f t="shared" ref="X121" si="929">X120/SQRT(5)</f>
        <v>2.8740215726399856E-2</v>
      </c>
      <c r="Y121" s="6">
        <f t="shared" ref="Y121" si="930">Y120/SQRT(5)</f>
        <v>1.0217631819555846</v>
      </c>
      <c r="Z121" s="6">
        <f t="shared" ref="Z121" si="931">Z120/SQRT(5)</f>
        <v>9.5341491492424241E-2</v>
      </c>
      <c r="AA121" s="6">
        <f t="shared" ref="AA121" si="932">AA120/SQRT(5)</f>
        <v>1.5362291495737224E-2</v>
      </c>
      <c r="AB121" s="6">
        <f t="shared" ref="AB121" si="933">AB120/SQRT(5)</f>
        <v>6.6483080554378654E-2</v>
      </c>
      <c r="AC121" s="6">
        <f t="shared" ref="AC121" si="934">AC120/SQRT(5)</f>
        <v>0.63269581948990294</v>
      </c>
      <c r="AD121" s="6">
        <f t="shared" ref="AD121" si="935">AD120/SQRT(5)</f>
        <v>0.66851626756571869</v>
      </c>
      <c r="AE121" s="6">
        <f t="shared" ref="AE121" si="936">AE120/SQRT(5)</f>
        <v>1.6236853143389525</v>
      </c>
      <c r="AF121" s="6">
        <f t="shared" ref="AF121" si="937">AF120/SQRT(5)</f>
        <v>4.6705888279744784E-2</v>
      </c>
      <c r="AG121" s="6">
        <f t="shared" ref="AG121" si="938">AG120/SQRT(5)</f>
        <v>4.1112771738232377E-2</v>
      </c>
      <c r="AH121" s="6">
        <f t="shared" ref="AH121" si="939">AH120/SQRT(5)</f>
        <v>0.12000000000000022</v>
      </c>
      <c r="AI121" s="6">
        <f t="shared" ref="AI121" si="940">AI120/SQRT(5)</f>
        <v>2.4494897427831848E-2</v>
      </c>
    </row>
    <row r="122" spans="1:35" s="2" customFormat="1" x14ac:dyDescent="0.3">
      <c r="A122" s="4" t="s">
        <v>108</v>
      </c>
      <c r="B122" s="1">
        <v>267.7</v>
      </c>
      <c r="C122" s="1">
        <v>109.8</v>
      </c>
      <c r="D122" s="1">
        <v>0.64</v>
      </c>
      <c r="E122" s="1">
        <v>13.8</v>
      </c>
      <c r="F122" s="1">
        <v>1341.1</v>
      </c>
      <c r="G122" s="1">
        <v>1823.8</v>
      </c>
      <c r="H122" s="1">
        <v>95.2</v>
      </c>
      <c r="I122" s="1">
        <v>12.3</v>
      </c>
      <c r="J122" s="1">
        <v>1.46</v>
      </c>
      <c r="K122" s="1">
        <v>51.2</v>
      </c>
      <c r="L122" s="1">
        <v>70.7</v>
      </c>
      <c r="M122" s="1">
        <v>411.2</v>
      </c>
      <c r="N122" s="1">
        <v>0.11</v>
      </c>
      <c r="O122" s="1">
        <v>0.108737864</v>
      </c>
      <c r="P122" s="1">
        <v>0.66600000000000004</v>
      </c>
      <c r="Q122" s="1">
        <v>0.96</v>
      </c>
      <c r="R122" s="1">
        <v>27.26</v>
      </c>
      <c r="S122" s="1">
        <v>124.47</v>
      </c>
      <c r="T122" s="1">
        <v>143.6</v>
      </c>
      <c r="U122" s="1">
        <v>273.98</v>
      </c>
      <c r="V122" s="1">
        <v>1.88</v>
      </c>
      <c r="W122" s="1">
        <v>0.47</v>
      </c>
      <c r="X122" s="1">
        <v>0.23</v>
      </c>
      <c r="Y122" s="1">
        <v>5.89</v>
      </c>
      <c r="Z122" s="1">
        <v>2.72</v>
      </c>
      <c r="AA122" s="1">
        <v>7.0000000000000007E-2</v>
      </c>
      <c r="AB122" s="1">
        <v>2.04</v>
      </c>
      <c r="AC122" s="1">
        <v>5.43</v>
      </c>
      <c r="AD122" s="1">
        <v>5.63</v>
      </c>
      <c r="AE122" s="1">
        <v>11.69</v>
      </c>
      <c r="AF122" s="1">
        <v>0.61699999999999999</v>
      </c>
      <c r="AG122" s="1">
        <v>0.23899999999999999</v>
      </c>
      <c r="AH122" s="1">
        <v>0.9</v>
      </c>
      <c r="AI122" s="1">
        <v>0.2</v>
      </c>
    </row>
    <row r="123" spans="1:35" s="2" customFormat="1" x14ac:dyDescent="0.3">
      <c r="A123" s="4" t="s">
        <v>109</v>
      </c>
      <c r="B123" s="1">
        <v>54</v>
      </c>
      <c r="C123" s="1">
        <v>129.4</v>
      </c>
      <c r="D123" s="1">
        <v>0.65</v>
      </c>
      <c r="E123" s="1">
        <v>2.4</v>
      </c>
      <c r="F123" s="1">
        <v>1599.2</v>
      </c>
      <c r="G123" s="1">
        <v>1373.8</v>
      </c>
      <c r="H123" s="1">
        <v>136.19999999999999</v>
      </c>
      <c r="I123" s="1">
        <v>12.9</v>
      </c>
      <c r="J123" s="1">
        <v>1.1499999999999999</v>
      </c>
      <c r="K123" s="1">
        <v>118.75</v>
      </c>
      <c r="L123" s="1">
        <v>43.4</v>
      </c>
      <c r="M123" s="1">
        <v>282.3</v>
      </c>
      <c r="N123" s="1">
        <v>0.11</v>
      </c>
      <c r="O123" s="1">
        <v>9.8039215999999998E-2</v>
      </c>
      <c r="P123" s="1">
        <v>0.59599999999999997</v>
      </c>
      <c r="Q123" s="1">
        <v>1.48</v>
      </c>
      <c r="R123" s="1">
        <v>25.14</v>
      </c>
      <c r="S123" s="1">
        <v>288.16000000000003</v>
      </c>
      <c r="T123" s="1">
        <v>174</v>
      </c>
      <c r="U123" s="1">
        <v>423.83</v>
      </c>
      <c r="V123" s="1">
        <v>1.21</v>
      </c>
      <c r="W123" s="1">
        <v>0.42</v>
      </c>
      <c r="X123" s="1">
        <v>0.27</v>
      </c>
      <c r="Y123" s="1">
        <v>4.37</v>
      </c>
      <c r="Z123" s="1">
        <v>2.31</v>
      </c>
      <c r="AA123" s="1">
        <v>0.06</v>
      </c>
      <c r="AB123" s="1">
        <v>2.04</v>
      </c>
      <c r="AC123" s="1">
        <v>4.83</v>
      </c>
      <c r="AD123" s="1">
        <v>5.0199999999999996</v>
      </c>
      <c r="AE123" s="1">
        <v>19.760000000000002</v>
      </c>
      <c r="AF123" s="1">
        <v>0.624</v>
      </c>
      <c r="AG123" s="1">
        <v>0.17100000000000001</v>
      </c>
      <c r="AH123" s="1">
        <v>1.3</v>
      </c>
      <c r="AI123" s="1">
        <v>0.2</v>
      </c>
    </row>
    <row r="124" spans="1:35" s="2" customFormat="1" x14ac:dyDescent="0.3">
      <c r="A124" s="4" t="s">
        <v>110</v>
      </c>
      <c r="B124" s="1">
        <v>1182.5999999999999</v>
      </c>
      <c r="C124" s="1">
        <v>106.6</v>
      </c>
      <c r="D124" s="1">
        <v>1.03</v>
      </c>
      <c r="E124" s="1">
        <v>68.5</v>
      </c>
      <c r="F124" s="1">
        <v>1026.5999999999999</v>
      </c>
      <c r="G124" s="1">
        <v>2340.1</v>
      </c>
      <c r="H124" s="1">
        <v>143.69999999999999</v>
      </c>
      <c r="I124" s="1">
        <v>15.1</v>
      </c>
      <c r="J124" s="1">
        <v>4.3499999999999996</v>
      </c>
      <c r="K124" s="1">
        <v>90.84</v>
      </c>
      <c r="L124" s="1">
        <v>56.8</v>
      </c>
      <c r="M124" s="1">
        <v>441.7</v>
      </c>
      <c r="N124" s="1">
        <v>0.06</v>
      </c>
      <c r="O124" s="1">
        <v>0.214936248</v>
      </c>
      <c r="P124" s="1">
        <v>0.48099999999999998</v>
      </c>
      <c r="Q124" s="1">
        <v>1.1000000000000001</v>
      </c>
      <c r="R124" s="1">
        <v>22.7</v>
      </c>
      <c r="S124" s="1">
        <v>236.36</v>
      </c>
      <c r="T124" s="1">
        <v>116.1</v>
      </c>
      <c r="U124" s="1">
        <v>350.71</v>
      </c>
      <c r="V124" s="1">
        <v>1.28</v>
      </c>
      <c r="W124" s="1">
        <v>0.61</v>
      </c>
      <c r="X124" s="1">
        <v>0.28999999999999998</v>
      </c>
      <c r="Y124" s="1">
        <v>3.63</v>
      </c>
      <c r="Z124" s="1">
        <v>1.97</v>
      </c>
      <c r="AA124" s="1">
        <v>0.09</v>
      </c>
      <c r="AB124" s="1">
        <v>1.71</v>
      </c>
      <c r="AC124" s="1">
        <v>3.93</v>
      </c>
      <c r="AD124" s="1">
        <v>4.1500000000000004</v>
      </c>
      <c r="AE124" s="1">
        <v>11.62</v>
      </c>
      <c r="AF124" s="1">
        <v>0.64800000000000002</v>
      </c>
      <c r="AG124" s="1">
        <v>5.7000000000000002E-2</v>
      </c>
      <c r="AH124" s="1">
        <v>1.3</v>
      </c>
      <c r="AI124" s="1">
        <v>0.3</v>
      </c>
    </row>
    <row r="125" spans="1:35" s="2" customFormat="1" x14ac:dyDescent="0.3">
      <c r="A125" s="4" t="s">
        <v>111</v>
      </c>
      <c r="B125" s="1">
        <v>37.9</v>
      </c>
      <c r="C125" s="1">
        <v>79.7</v>
      </c>
      <c r="D125" s="1">
        <v>0.99</v>
      </c>
      <c r="E125" s="1">
        <v>2.5</v>
      </c>
      <c r="F125" s="1">
        <v>991.7</v>
      </c>
      <c r="G125" s="1">
        <v>1066.4000000000001</v>
      </c>
      <c r="H125" s="1">
        <v>84.7</v>
      </c>
      <c r="I125" s="1">
        <v>15.5</v>
      </c>
      <c r="J125" s="1">
        <v>0.8</v>
      </c>
      <c r="K125" s="1">
        <v>86.92</v>
      </c>
      <c r="L125" s="1">
        <v>35.700000000000003</v>
      </c>
      <c r="M125" s="1">
        <v>241.4</v>
      </c>
      <c r="N125" s="1">
        <v>0.16</v>
      </c>
      <c r="O125" s="1">
        <v>0.14527027000000001</v>
      </c>
      <c r="P125" s="1">
        <v>0.38400000000000001</v>
      </c>
      <c r="Q125" s="1">
        <v>0.89</v>
      </c>
      <c r="R125" s="1">
        <v>17.64</v>
      </c>
      <c r="S125" s="1">
        <v>330.54</v>
      </c>
      <c r="T125" s="1">
        <v>120.2</v>
      </c>
      <c r="U125" s="1">
        <v>395.34</v>
      </c>
      <c r="V125" s="1">
        <v>0.94</v>
      </c>
      <c r="W125" s="1">
        <v>0.24</v>
      </c>
      <c r="X125" s="1">
        <v>0.2</v>
      </c>
      <c r="Y125" s="1">
        <v>3.01</v>
      </c>
      <c r="Z125" s="1">
        <v>1.58</v>
      </c>
      <c r="AA125" s="1">
        <v>0.05</v>
      </c>
      <c r="AB125" s="1">
        <v>1.44</v>
      </c>
      <c r="AC125" s="1">
        <v>2.59</v>
      </c>
      <c r="AD125" s="1">
        <v>4.1900000000000004</v>
      </c>
      <c r="AE125" s="1">
        <v>18.510000000000002</v>
      </c>
      <c r="AF125" s="1">
        <v>0.443</v>
      </c>
      <c r="AG125" s="1">
        <v>6.9000000000000006E-2</v>
      </c>
      <c r="AH125" s="1">
        <v>1</v>
      </c>
      <c r="AI125" s="1">
        <v>0.1</v>
      </c>
    </row>
    <row r="126" spans="1:35" s="2" customFormat="1" x14ac:dyDescent="0.3">
      <c r="A126" s="4" t="s">
        <v>112</v>
      </c>
      <c r="B126" s="1">
        <v>361.9</v>
      </c>
      <c r="C126" s="1">
        <v>106</v>
      </c>
      <c r="D126" s="1">
        <v>1.5</v>
      </c>
      <c r="E126" s="1">
        <v>19.600000000000001</v>
      </c>
      <c r="F126" s="1">
        <v>966.6</v>
      </c>
      <c r="G126" s="1">
        <v>1596.8</v>
      </c>
      <c r="H126" s="1">
        <v>80.8</v>
      </c>
      <c r="I126" s="1">
        <v>26</v>
      </c>
      <c r="J126" s="1">
        <v>6.92</v>
      </c>
      <c r="K126" s="1">
        <v>87.76</v>
      </c>
      <c r="L126" s="1">
        <v>68.3</v>
      </c>
      <c r="M126" s="1">
        <v>324.3</v>
      </c>
      <c r="N126" s="1">
        <v>0.11</v>
      </c>
      <c r="O126" s="1">
        <v>0.139534884</v>
      </c>
      <c r="P126" s="1">
        <v>0.57899999999999996</v>
      </c>
      <c r="Q126" s="1">
        <v>0.98</v>
      </c>
      <c r="R126" s="1">
        <v>30.66</v>
      </c>
      <c r="S126" s="1">
        <v>156.58000000000001</v>
      </c>
      <c r="T126" s="1">
        <v>225.5</v>
      </c>
      <c r="U126" s="1">
        <v>246.89</v>
      </c>
      <c r="V126" s="1">
        <v>1.36</v>
      </c>
      <c r="W126" s="1">
        <v>0.51</v>
      </c>
      <c r="X126" s="1">
        <v>0.2</v>
      </c>
      <c r="Y126" s="1">
        <v>5.3</v>
      </c>
      <c r="Z126" s="1">
        <v>3.92</v>
      </c>
      <c r="AA126" s="1">
        <v>7.0000000000000007E-2</v>
      </c>
      <c r="AB126" s="1">
        <v>1.97</v>
      </c>
      <c r="AC126" s="1">
        <v>4.3</v>
      </c>
      <c r="AD126" s="1">
        <v>6.34</v>
      </c>
      <c r="AE126" s="1">
        <v>23.68</v>
      </c>
      <c r="AF126" s="1">
        <v>0.33200000000000002</v>
      </c>
      <c r="AG126" s="1">
        <v>0.18</v>
      </c>
      <c r="AH126" s="1">
        <v>0.8</v>
      </c>
      <c r="AI126" s="1">
        <v>0.3</v>
      </c>
    </row>
    <row r="127" spans="1:35" s="2" customFormat="1" x14ac:dyDescent="0.3">
      <c r="A127" s="5" t="s">
        <v>200</v>
      </c>
      <c r="B127" s="6">
        <f>AVERAGE(B122:B126)</f>
        <v>380.82</v>
      </c>
      <c r="C127" s="6">
        <f t="shared" ref="C127" si="941">AVERAGE(C122:C126)</f>
        <v>106.3</v>
      </c>
      <c r="D127" s="6">
        <f t="shared" ref="D127" si="942">AVERAGE(D122:D126)</f>
        <v>0.96200000000000008</v>
      </c>
      <c r="E127" s="6">
        <f t="shared" ref="E127" si="943">AVERAGE(E122:E126)</f>
        <v>21.360000000000003</v>
      </c>
      <c r="F127" s="6">
        <f t="shared" ref="F127" si="944">AVERAGE(F122:F126)</f>
        <v>1185.0400000000002</v>
      </c>
      <c r="G127" s="6">
        <f t="shared" ref="G127" si="945">AVERAGE(G122:G126)</f>
        <v>1640.1799999999998</v>
      </c>
      <c r="H127" s="6">
        <f t="shared" ref="H127" si="946">AVERAGE(H122:H126)</f>
        <v>108.11999999999998</v>
      </c>
      <c r="I127" s="6">
        <f t="shared" ref="I127" si="947">AVERAGE(I122:I126)</f>
        <v>16.360000000000003</v>
      </c>
      <c r="J127" s="6">
        <f t="shared" ref="J127" si="948">AVERAGE(J122:J126)</f>
        <v>2.9359999999999999</v>
      </c>
      <c r="K127" s="6">
        <f t="shared" ref="K127" si="949">AVERAGE(K122:K126)</f>
        <v>87.093999999999994</v>
      </c>
      <c r="L127" s="6">
        <f t="shared" ref="L127" si="950">AVERAGE(L122:L126)</f>
        <v>54.98</v>
      </c>
      <c r="M127" s="6">
        <f t="shared" ref="M127" si="951">AVERAGE(M122:M126)</f>
        <v>340.18</v>
      </c>
      <c r="N127" s="6">
        <f t="shared" ref="N127" si="952">AVERAGE(N122:N126)</f>
        <v>0.11000000000000001</v>
      </c>
      <c r="O127" s="6">
        <f t="shared" ref="O127" si="953">AVERAGE(O122:O126)</f>
        <v>0.14130369640000001</v>
      </c>
      <c r="P127" s="6">
        <f t="shared" ref="P127" si="954">AVERAGE(P122:P126)</f>
        <v>0.5411999999999999</v>
      </c>
      <c r="Q127" s="6">
        <f t="shared" ref="Q127" si="955">AVERAGE(Q122:Q126)</f>
        <v>1.0820000000000001</v>
      </c>
      <c r="R127" s="6">
        <f t="shared" ref="R127" si="956">AVERAGE(R122:R126)</f>
        <v>24.68</v>
      </c>
      <c r="S127" s="6">
        <f t="shared" ref="S127" si="957">AVERAGE(S122:S126)</f>
        <v>227.22199999999998</v>
      </c>
      <c r="T127" s="6">
        <f t="shared" ref="T127" si="958">AVERAGE(T122:T126)</f>
        <v>155.88000000000002</v>
      </c>
      <c r="U127" s="6">
        <f t="shared" ref="U127" si="959">AVERAGE(U122:U126)</f>
        <v>338.15</v>
      </c>
      <c r="V127" s="6">
        <f t="shared" ref="V127" si="960">AVERAGE(V122:V126)</f>
        <v>1.3340000000000001</v>
      </c>
      <c r="W127" s="6">
        <f t="shared" ref="W127" si="961">AVERAGE(W122:W126)</f>
        <v>0.45</v>
      </c>
      <c r="X127" s="6">
        <f t="shared" ref="X127" si="962">AVERAGE(X122:X126)</f>
        <v>0.23799999999999999</v>
      </c>
      <c r="Y127" s="6">
        <f t="shared" ref="Y127" si="963">AVERAGE(Y122:Y126)</f>
        <v>4.4399999999999995</v>
      </c>
      <c r="Z127" s="6">
        <f t="shared" ref="Z127" si="964">AVERAGE(Z122:Z126)</f>
        <v>2.5</v>
      </c>
      <c r="AA127" s="6">
        <f t="shared" ref="AA127" si="965">AVERAGE(AA122:AA126)</f>
        <v>6.8000000000000005E-2</v>
      </c>
      <c r="AB127" s="6">
        <f t="shared" ref="AB127" si="966">AVERAGE(AB122:AB126)</f>
        <v>1.8400000000000003</v>
      </c>
      <c r="AC127" s="6">
        <f t="shared" ref="AC127" si="967">AVERAGE(AC122:AC126)</f>
        <v>4.2160000000000002</v>
      </c>
      <c r="AD127" s="6">
        <f t="shared" ref="AD127" si="968">AVERAGE(AD122:AD126)</f>
        <v>5.0659999999999998</v>
      </c>
      <c r="AE127" s="6">
        <f t="shared" ref="AE127" si="969">AVERAGE(AE122:AE126)</f>
        <v>17.052</v>
      </c>
      <c r="AF127" s="6">
        <f t="shared" ref="AF127" si="970">AVERAGE(AF122:AF126)</f>
        <v>0.53280000000000005</v>
      </c>
      <c r="AG127" s="6">
        <f t="shared" ref="AG127" si="971">AVERAGE(AG122:AG126)</f>
        <v>0.14319999999999999</v>
      </c>
      <c r="AH127" s="6">
        <f t="shared" ref="AH127" si="972">AVERAGE(AH122:AH126)</f>
        <v>1.06</v>
      </c>
      <c r="AI127" s="6">
        <f t="shared" ref="AI127" si="973">AVERAGE(AI122:AI126)</f>
        <v>0.21999999999999997</v>
      </c>
    </row>
    <row r="128" spans="1:35" s="2" customFormat="1" x14ac:dyDescent="0.3">
      <c r="A128" s="5" t="s">
        <v>220</v>
      </c>
      <c r="B128" s="6">
        <f>_xlfn.STDEV.S(B122:B126)</f>
        <v>469.15101726416407</v>
      </c>
      <c r="C128" s="6">
        <f t="shared" ref="C128:AI128" si="974">_xlfn.STDEV.S(C122:C126)</f>
        <v>17.703107071923885</v>
      </c>
      <c r="D128" s="6">
        <f t="shared" si="974"/>
        <v>0.35209373751885975</v>
      </c>
      <c r="E128" s="6">
        <f t="shared" si="974"/>
        <v>27.375226026464144</v>
      </c>
      <c r="F128" s="6">
        <f t="shared" si="974"/>
        <v>276.62377518933459</v>
      </c>
      <c r="G128" s="6">
        <f t="shared" si="974"/>
        <v>481.05818982738589</v>
      </c>
      <c r="H128" s="6">
        <f t="shared" si="974"/>
        <v>29.648895426305558</v>
      </c>
      <c r="I128" s="6">
        <f t="shared" si="974"/>
        <v>5.5612948132606617</v>
      </c>
      <c r="J128" s="6">
        <f t="shared" si="974"/>
        <v>2.6364047488957381</v>
      </c>
      <c r="K128" s="6">
        <f t="shared" si="974"/>
        <v>24.005144865215907</v>
      </c>
      <c r="L128" s="6">
        <f t="shared" si="974"/>
        <v>15.277990705586921</v>
      </c>
      <c r="M128" s="6">
        <f t="shared" si="974"/>
        <v>84.719991737487703</v>
      </c>
      <c r="N128" s="6">
        <f t="shared" si="974"/>
        <v>3.5355339059327341E-2</v>
      </c>
      <c r="O128" s="6">
        <f t="shared" si="974"/>
        <v>4.5751950129869247E-2</v>
      </c>
      <c r="P128" s="6">
        <f t="shared" si="974"/>
        <v>0.10993498078409866</v>
      </c>
      <c r="Q128" s="6">
        <f t="shared" si="974"/>
        <v>0.23498936146132243</v>
      </c>
      <c r="R128" s="6">
        <f t="shared" si="974"/>
        <v>4.9017955893733482</v>
      </c>
      <c r="S128" s="6">
        <f t="shared" si="974"/>
        <v>86.631140013277033</v>
      </c>
      <c r="T128" s="6">
        <f t="shared" si="974"/>
        <v>45.226065493252818</v>
      </c>
      <c r="U128" s="6">
        <f t="shared" si="974"/>
        <v>76.183476883114025</v>
      </c>
      <c r="V128" s="6">
        <f t="shared" si="974"/>
        <v>0.34362770551863242</v>
      </c>
      <c r="W128" s="6">
        <f t="shared" si="974"/>
        <v>0.13656500283747663</v>
      </c>
      <c r="X128" s="6">
        <f t="shared" si="974"/>
        <v>4.0865633483405328E-2</v>
      </c>
      <c r="Y128" s="6">
        <f t="shared" si="974"/>
        <v>1.1777096416349846</v>
      </c>
      <c r="Z128" s="6">
        <f t="shared" si="974"/>
        <v>0.89835961618941906</v>
      </c>
      <c r="AA128" s="6">
        <f t="shared" si="974"/>
        <v>1.4832396974191286E-2</v>
      </c>
      <c r="AB128" s="6">
        <f t="shared" si="974"/>
        <v>0.26162950903901983</v>
      </c>
      <c r="AC128" s="6">
        <f t="shared" si="974"/>
        <v>1.0704578459705913</v>
      </c>
      <c r="AD128" s="6">
        <f t="shared" si="974"/>
        <v>0.94203503119576293</v>
      </c>
      <c r="AE128" s="6">
        <f t="shared" si="974"/>
        <v>5.2831590928156009</v>
      </c>
      <c r="AF128" s="6">
        <f t="shared" si="974"/>
        <v>0.13880093659626344</v>
      </c>
      <c r="AG128" s="6">
        <f t="shared" si="974"/>
        <v>7.7847286401004356E-2</v>
      </c>
      <c r="AH128" s="6">
        <f t="shared" si="974"/>
        <v>0.23021728866442662</v>
      </c>
      <c r="AI128" s="6">
        <f t="shared" si="974"/>
        <v>8.3666002653407678E-2</v>
      </c>
    </row>
    <row r="129" spans="1:35" s="2" customFormat="1" x14ac:dyDescent="0.3">
      <c r="A129" s="5" t="s">
        <v>240</v>
      </c>
      <c r="B129" s="6">
        <f>B128/SQRT(5)</f>
        <v>209.81071326316965</v>
      </c>
      <c r="C129" s="6">
        <f t="shared" ref="C129" si="975">C128/SQRT(5)</f>
        <v>7.9170701651558124</v>
      </c>
      <c r="D129" s="6">
        <f t="shared" ref="D129" si="976">D128/SQRT(5)</f>
        <v>0.1574611063088277</v>
      </c>
      <c r="E129" s="6">
        <f t="shared" ref="E129" si="977">E128/SQRT(5)</f>
        <v>12.242573258919055</v>
      </c>
      <c r="F129" s="6">
        <f t="shared" ref="F129" si="978">F128/SQRT(5)</f>
        <v>123.70991310319438</v>
      </c>
      <c r="G129" s="6">
        <f t="shared" ref="G129" si="979">G128/SQRT(5)</f>
        <v>215.13576271740652</v>
      </c>
      <c r="H129" s="6">
        <f t="shared" ref="H129" si="980">H128/SQRT(5)</f>
        <v>13.259389126200366</v>
      </c>
      <c r="I129" s="6">
        <f t="shared" ref="I129" si="981">I128/SQRT(5)</f>
        <v>2.4870866490735675</v>
      </c>
      <c r="J129" s="6">
        <f t="shared" ref="J129" si="982">J128/SQRT(5)</f>
        <v>1.1790360469468266</v>
      </c>
      <c r="K129" s="6">
        <f t="shared" ref="K129" si="983">K128/SQRT(5)</f>
        <v>10.735427145670558</v>
      </c>
      <c r="L129" s="6">
        <f t="shared" ref="L129" si="984">L128/SQRT(5)</f>
        <v>6.8325251554604662</v>
      </c>
      <c r="M129" s="6">
        <f t="shared" ref="M129" si="985">M128/SQRT(5)</f>
        <v>37.887932115648603</v>
      </c>
      <c r="N129" s="6">
        <f t="shared" ref="N129" si="986">N128/SQRT(5)</f>
        <v>1.5811388300841882E-2</v>
      </c>
      <c r="O129" s="6">
        <f t="shared" ref="O129" si="987">O128/SQRT(5)</f>
        <v>2.0460894118713591E-2</v>
      </c>
      <c r="P129" s="6">
        <f t="shared" ref="P129" si="988">P128/SQRT(5)</f>
        <v>4.9164418027675544E-2</v>
      </c>
      <c r="Q129" s="6">
        <f t="shared" ref="Q129" si="989">Q128/SQRT(5)</f>
        <v>0.10509043724335725</v>
      </c>
      <c r="R129" s="6">
        <f t="shared" ref="R129" si="990">R128/SQRT(5)</f>
        <v>2.1921496299294905</v>
      </c>
      <c r="S129" s="6">
        <f t="shared" ref="S129" si="991">S128/SQRT(5)</f>
        <v>38.742623607597892</v>
      </c>
      <c r="T129" s="6">
        <f t="shared" ref="T129" si="992">T128/SQRT(5)</f>
        <v>20.225711359554172</v>
      </c>
      <c r="U129" s="6">
        <f t="shared" ref="U129" si="993">U128/SQRT(5)</f>
        <v>34.070286614585349</v>
      </c>
      <c r="V129" s="6">
        <f t="shared" ref="V129" si="994">V128/SQRT(5)</f>
        <v>0.15367498169838834</v>
      </c>
      <c r="W129" s="6">
        <f t="shared" ref="W129" si="995">W128/SQRT(5)</f>
        <v>6.107372593840988E-2</v>
      </c>
      <c r="X129" s="6">
        <f t="shared" ref="X129" si="996">X128/SQRT(5)</f>
        <v>1.8275666882497165E-2</v>
      </c>
      <c r="Y129" s="6">
        <f t="shared" ref="Y129" si="997">Y128/SQRT(5)</f>
        <v>0.52668776329054845</v>
      </c>
      <c r="Z129" s="6">
        <f t="shared" ref="Z129" si="998">Z128/SQRT(5)</f>
        <v>0.4017586340080323</v>
      </c>
      <c r="AA129" s="6">
        <f t="shared" ref="AA129" si="999">AA128/SQRT(5)</f>
        <v>6.6332495807107815E-3</v>
      </c>
      <c r="AB129" s="6">
        <f t="shared" ref="AB129" si="1000">AB128/SQRT(5)</f>
        <v>0.11700427342622879</v>
      </c>
      <c r="AC129" s="6">
        <f t="shared" ref="AC129" si="1001">AC128/SQRT(5)</f>
        <v>0.4787233021276483</v>
      </c>
      <c r="AD129" s="6">
        <f t="shared" ref="AD129" si="1002">AD128/SQRT(5)</f>
        <v>0.42129087338797216</v>
      </c>
      <c r="AE129" s="6">
        <f t="shared" ref="AE129" si="1003">AE128/SQRT(5)</f>
        <v>2.3627005734963609</v>
      </c>
      <c r="AF129" s="6">
        <f t="shared" ref="AF129" si="1004">AF128/SQRT(5)</f>
        <v>6.2073665913976665E-2</v>
      </c>
      <c r="AG129" s="6">
        <f t="shared" ref="AG129" si="1005">AG128/SQRT(5)</f>
        <v>3.4814364851308136E-2</v>
      </c>
      <c r="AH129" s="6">
        <f t="shared" ref="AH129" si="1006">AH128/SQRT(5)</f>
        <v>0.10295630140986993</v>
      </c>
      <c r="AI129" s="6">
        <f t="shared" ref="AI129" si="1007">AI128/SQRT(5)</f>
        <v>3.7416573867739465E-2</v>
      </c>
    </row>
    <row r="130" spans="1:35" s="1" customFormat="1" x14ac:dyDescent="0.3">
      <c r="A130" s="4" t="s">
        <v>113</v>
      </c>
      <c r="B130" s="1">
        <v>681.7</v>
      </c>
      <c r="C130" s="1">
        <v>47.5</v>
      </c>
      <c r="D130" s="1">
        <v>1.1000000000000001</v>
      </c>
      <c r="E130" s="1">
        <v>44.3</v>
      </c>
      <c r="F130" s="1">
        <v>599.6</v>
      </c>
      <c r="G130" s="1">
        <v>1190.8</v>
      </c>
      <c r="H130" s="1">
        <v>71.099999999999994</v>
      </c>
      <c r="I130" s="1">
        <v>8.6999999999999993</v>
      </c>
      <c r="J130" s="1">
        <v>2.84</v>
      </c>
      <c r="K130" s="1">
        <v>50.87</v>
      </c>
      <c r="L130" s="1">
        <v>29.1</v>
      </c>
      <c r="M130" s="1">
        <v>273.8</v>
      </c>
      <c r="N130" s="1">
        <v>0.1</v>
      </c>
      <c r="O130" s="1">
        <v>8.4677419000000004E-2</v>
      </c>
      <c r="P130" s="1">
        <v>0.33400000000000002</v>
      </c>
      <c r="Q130" s="1">
        <v>0.75</v>
      </c>
      <c r="R130" s="1">
        <v>21.77</v>
      </c>
      <c r="S130" s="1">
        <v>83.83</v>
      </c>
      <c r="T130" s="1">
        <v>70.2</v>
      </c>
      <c r="U130" s="1">
        <v>176.89</v>
      </c>
      <c r="V130" s="1">
        <v>1.07</v>
      </c>
      <c r="W130" s="1">
        <v>0.32</v>
      </c>
      <c r="X130" s="1">
        <v>0.14000000000000001</v>
      </c>
      <c r="Y130" s="1">
        <v>1.91</v>
      </c>
      <c r="Z130" s="1">
        <v>2.4300000000000002</v>
      </c>
      <c r="AA130" s="1">
        <v>0.03</v>
      </c>
      <c r="AB130" s="1">
        <v>1.79</v>
      </c>
      <c r="AC130" s="1">
        <v>3.95</v>
      </c>
      <c r="AD130" s="1">
        <v>5.2</v>
      </c>
      <c r="AE130" s="1">
        <v>10.97</v>
      </c>
      <c r="AF130" s="1">
        <v>0.47399999999999998</v>
      </c>
      <c r="AG130" s="1">
        <v>6.0999999999999999E-2</v>
      </c>
      <c r="AH130" s="1">
        <v>1</v>
      </c>
      <c r="AI130" s="1">
        <v>0.1</v>
      </c>
    </row>
    <row r="131" spans="1:35" s="1" customFormat="1" x14ac:dyDescent="0.3">
      <c r="A131" s="4" t="s">
        <v>114</v>
      </c>
      <c r="B131" s="1">
        <v>286.10000000000002</v>
      </c>
      <c r="C131" s="1">
        <v>78.599999999999994</v>
      </c>
      <c r="D131" s="1">
        <v>0.72</v>
      </c>
      <c r="E131" s="1">
        <v>21.8</v>
      </c>
      <c r="F131" s="1">
        <v>1444.1</v>
      </c>
      <c r="G131" s="1">
        <v>1726.7</v>
      </c>
      <c r="H131" s="1">
        <v>82.8</v>
      </c>
      <c r="I131" s="1">
        <v>3.9</v>
      </c>
      <c r="J131" s="1">
        <v>1.66</v>
      </c>
      <c r="K131" s="1">
        <v>36.51</v>
      </c>
      <c r="L131" s="1">
        <v>61.1</v>
      </c>
      <c r="M131" s="1">
        <v>491.6</v>
      </c>
      <c r="N131" s="1">
        <v>0.14000000000000001</v>
      </c>
      <c r="O131" s="1">
        <v>0.130742049</v>
      </c>
      <c r="P131" s="1">
        <v>0.46700000000000003</v>
      </c>
      <c r="Q131" s="1">
        <v>0.82</v>
      </c>
      <c r="R131" s="1">
        <v>23.07</v>
      </c>
      <c r="S131" s="1">
        <v>46.15</v>
      </c>
      <c r="T131" s="1">
        <v>88.7</v>
      </c>
      <c r="U131" s="1">
        <v>107.99</v>
      </c>
      <c r="V131" s="1">
        <v>0.99</v>
      </c>
      <c r="W131" s="1">
        <v>0.41</v>
      </c>
      <c r="X131" s="1">
        <v>0.15</v>
      </c>
      <c r="Y131" s="1">
        <v>2.1800000000000002</v>
      </c>
      <c r="Z131" s="1">
        <v>3.42</v>
      </c>
      <c r="AA131" s="1">
        <v>7.0000000000000007E-2</v>
      </c>
      <c r="AB131" s="1">
        <v>1.58</v>
      </c>
      <c r="AC131" s="1">
        <v>4.03</v>
      </c>
      <c r="AD131" s="1">
        <v>4.88</v>
      </c>
      <c r="AE131" s="1">
        <v>12.19</v>
      </c>
      <c r="AF131" s="1">
        <v>0.57599999999999996</v>
      </c>
      <c r="AG131" s="1">
        <v>2.3E-2</v>
      </c>
      <c r="AH131" s="1">
        <v>0.8</v>
      </c>
      <c r="AI131" s="1">
        <v>0.2</v>
      </c>
    </row>
    <row r="132" spans="1:35" s="1" customFormat="1" x14ac:dyDescent="0.3">
      <c r="A132" s="4" t="s">
        <v>115</v>
      </c>
      <c r="B132" s="1">
        <v>516.5</v>
      </c>
      <c r="C132" s="1">
        <v>96.2</v>
      </c>
      <c r="D132" s="1">
        <v>0.43</v>
      </c>
      <c r="E132" s="1">
        <v>38.700000000000003</v>
      </c>
      <c r="F132" s="1">
        <v>1056</v>
      </c>
      <c r="G132" s="1">
        <v>1458.3</v>
      </c>
      <c r="H132" s="1">
        <v>111.6</v>
      </c>
      <c r="I132" s="1">
        <v>5.6</v>
      </c>
      <c r="J132" s="1">
        <v>1.65</v>
      </c>
      <c r="K132" s="1">
        <v>25.33</v>
      </c>
      <c r="L132" s="1">
        <v>28.5</v>
      </c>
      <c r="M132" s="1">
        <v>252.9</v>
      </c>
      <c r="N132" s="1">
        <v>0.12</v>
      </c>
      <c r="O132" s="1">
        <v>9.0579709999999994E-2</v>
      </c>
      <c r="P132" s="1">
        <v>0.307</v>
      </c>
      <c r="Q132" s="1">
        <v>0.57999999999999996</v>
      </c>
      <c r="R132" s="1">
        <v>18.91</v>
      </c>
      <c r="S132" s="1">
        <v>52.43</v>
      </c>
      <c r="T132" s="1">
        <v>100.3</v>
      </c>
      <c r="U132" s="1">
        <v>110.98</v>
      </c>
      <c r="V132" s="1">
        <v>0.94</v>
      </c>
      <c r="W132" s="1">
        <v>0.33</v>
      </c>
      <c r="X132" s="1">
        <v>0.16</v>
      </c>
      <c r="Y132" s="1">
        <v>2.59</v>
      </c>
      <c r="Z132" s="1">
        <v>3.13</v>
      </c>
      <c r="AA132" s="1">
        <v>0.03</v>
      </c>
      <c r="AB132" s="1">
        <v>1.43</v>
      </c>
      <c r="AC132" s="1">
        <v>3.71</v>
      </c>
      <c r="AD132" s="1">
        <v>4.38</v>
      </c>
      <c r="AE132" s="1">
        <v>13.41</v>
      </c>
      <c r="AF132" s="1">
        <v>0.35299999999999998</v>
      </c>
      <c r="AG132" s="1">
        <v>0.16500000000000001</v>
      </c>
      <c r="AH132" s="1">
        <v>0.5</v>
      </c>
      <c r="AI132" s="1">
        <v>0.1</v>
      </c>
    </row>
    <row r="133" spans="1:35" s="1" customFormat="1" x14ac:dyDescent="0.3">
      <c r="A133" s="4" t="s">
        <v>116</v>
      </c>
      <c r="B133" s="1">
        <v>784.5</v>
      </c>
      <c r="C133" s="1">
        <v>124.8</v>
      </c>
      <c r="D133" s="1">
        <v>1.31</v>
      </c>
      <c r="E133" s="1">
        <v>62.8</v>
      </c>
      <c r="F133" s="1">
        <v>1927.5</v>
      </c>
      <c r="G133" s="1">
        <v>1969.1</v>
      </c>
      <c r="H133" s="1">
        <v>200.5</v>
      </c>
      <c r="I133" s="1">
        <v>12.8</v>
      </c>
      <c r="J133" s="1">
        <v>4.24</v>
      </c>
      <c r="K133" s="1">
        <v>49.23</v>
      </c>
      <c r="L133" s="1">
        <v>17.2</v>
      </c>
      <c r="M133" s="1">
        <v>313.3</v>
      </c>
      <c r="N133" s="1">
        <v>0.09</v>
      </c>
      <c r="O133" s="1">
        <v>8.1264108000000002E-2</v>
      </c>
      <c r="P133" s="1">
        <v>0.307</v>
      </c>
      <c r="Q133" s="1">
        <v>0.87</v>
      </c>
      <c r="R133" s="1">
        <v>24.11</v>
      </c>
      <c r="S133" s="1">
        <v>176.07</v>
      </c>
      <c r="T133" s="1">
        <v>41.1</v>
      </c>
      <c r="U133" s="1">
        <v>348.04</v>
      </c>
      <c r="V133" s="1">
        <v>1.22</v>
      </c>
      <c r="W133" s="1">
        <v>0.65</v>
      </c>
      <c r="X133" s="1">
        <v>0.28000000000000003</v>
      </c>
      <c r="Y133" s="1">
        <v>2.41</v>
      </c>
      <c r="Z133" s="1">
        <v>2.9</v>
      </c>
      <c r="AA133" s="1">
        <v>0.2</v>
      </c>
      <c r="AB133" s="1">
        <v>2.12</v>
      </c>
      <c r="AC133" s="1">
        <v>3.39</v>
      </c>
      <c r="AD133" s="1">
        <v>5.37</v>
      </c>
      <c r="AE133" s="1">
        <v>8.89</v>
      </c>
      <c r="AF133" s="1">
        <v>0.79900000000000004</v>
      </c>
      <c r="AG133" s="1">
        <v>1.4999999999999999E-2</v>
      </c>
      <c r="AH133" s="1">
        <v>1.1000000000000001</v>
      </c>
      <c r="AI133" s="1">
        <v>0.2</v>
      </c>
    </row>
    <row r="134" spans="1:35" s="1" customFormat="1" x14ac:dyDescent="0.3">
      <c r="A134" s="4" t="s">
        <v>117</v>
      </c>
      <c r="B134" s="1">
        <v>190.8</v>
      </c>
      <c r="C134" s="1">
        <v>62.9</v>
      </c>
      <c r="D134" s="1">
        <v>0.71</v>
      </c>
      <c r="E134" s="1">
        <v>13.9</v>
      </c>
      <c r="F134" s="1">
        <v>736.5</v>
      </c>
      <c r="G134" s="1">
        <v>823.8</v>
      </c>
      <c r="H134" s="1">
        <v>85.6</v>
      </c>
      <c r="I134" s="1">
        <v>5.2</v>
      </c>
      <c r="J134" s="1">
        <v>1.1200000000000001</v>
      </c>
      <c r="K134" s="1">
        <v>41.84</v>
      </c>
      <c r="L134" s="1">
        <v>29.1</v>
      </c>
      <c r="M134" s="1">
        <v>146.30000000000001</v>
      </c>
      <c r="N134" s="1">
        <v>0.15</v>
      </c>
      <c r="O134" s="1">
        <v>0.169960474</v>
      </c>
      <c r="P134" s="1">
        <v>0.371</v>
      </c>
      <c r="Q134" s="1">
        <v>0.81</v>
      </c>
      <c r="R134" s="1">
        <v>17.79</v>
      </c>
      <c r="S134" s="1">
        <v>81.34</v>
      </c>
      <c r="T134" s="1">
        <v>100.5</v>
      </c>
      <c r="U134" s="1">
        <v>167.27</v>
      </c>
      <c r="V134" s="1">
        <v>1.0900000000000001</v>
      </c>
      <c r="W134" s="1">
        <v>0.28999999999999998</v>
      </c>
      <c r="X134" s="1">
        <v>0.15</v>
      </c>
      <c r="Y134" s="1">
        <v>1.8</v>
      </c>
      <c r="Z134" s="1">
        <v>2.67</v>
      </c>
      <c r="AA134" s="1">
        <v>0.08</v>
      </c>
      <c r="AB134" s="1">
        <v>1.7</v>
      </c>
      <c r="AC134" s="1">
        <v>2.2799999999999998</v>
      </c>
      <c r="AD134" s="1">
        <v>4.43</v>
      </c>
      <c r="AE134" s="1">
        <v>10.83</v>
      </c>
      <c r="AF134" s="1">
        <v>0.35599999999999998</v>
      </c>
      <c r="AG134" s="1">
        <v>5.0999999999999997E-2</v>
      </c>
      <c r="AH134" s="1">
        <v>0.9</v>
      </c>
      <c r="AI134" s="1">
        <v>0.1</v>
      </c>
    </row>
    <row r="135" spans="1:35" s="2" customFormat="1" x14ac:dyDescent="0.3">
      <c r="A135" s="5" t="s">
        <v>201</v>
      </c>
      <c r="B135" s="6">
        <f>AVERAGE(B130:B134)</f>
        <v>491.92000000000007</v>
      </c>
      <c r="C135" s="6">
        <f t="shared" ref="C135" si="1008">AVERAGE(C130:C134)</f>
        <v>82</v>
      </c>
      <c r="D135" s="6">
        <f t="shared" ref="D135" si="1009">AVERAGE(D130:D134)</f>
        <v>0.85399999999999987</v>
      </c>
      <c r="E135" s="6">
        <f t="shared" ref="E135" si="1010">AVERAGE(E130:E134)</f>
        <v>36.299999999999997</v>
      </c>
      <c r="F135" s="6">
        <f t="shared" ref="F135" si="1011">AVERAGE(F130:F134)</f>
        <v>1152.74</v>
      </c>
      <c r="G135" s="6">
        <f t="shared" ref="G135" si="1012">AVERAGE(G130:G134)</f>
        <v>1433.74</v>
      </c>
      <c r="H135" s="6">
        <f t="shared" ref="H135" si="1013">AVERAGE(H130:H134)</f>
        <v>110.32000000000001</v>
      </c>
      <c r="I135" s="6">
        <f t="shared" ref="I135" si="1014">AVERAGE(I130:I134)</f>
        <v>7.24</v>
      </c>
      <c r="J135" s="6">
        <f t="shared" ref="J135" si="1015">AVERAGE(J130:J134)</f>
        <v>2.3020000000000005</v>
      </c>
      <c r="K135" s="6">
        <f t="shared" ref="K135" si="1016">AVERAGE(K130:K134)</f>
        <v>40.756</v>
      </c>
      <c r="L135" s="6">
        <f t="shared" ref="L135" si="1017">AVERAGE(L130:L134)</f>
        <v>33</v>
      </c>
      <c r="M135" s="6">
        <f t="shared" ref="M135" si="1018">AVERAGE(M130:M134)</f>
        <v>295.58000000000004</v>
      </c>
      <c r="N135" s="6">
        <f t="shared" ref="N135" si="1019">AVERAGE(N130:N134)</f>
        <v>0.12</v>
      </c>
      <c r="O135" s="6">
        <f t="shared" ref="O135" si="1020">AVERAGE(O130:O134)</f>
        <v>0.11144475199999999</v>
      </c>
      <c r="P135" s="6">
        <f t="shared" ref="P135" si="1021">AVERAGE(P130:P134)</f>
        <v>0.35720000000000002</v>
      </c>
      <c r="Q135" s="6">
        <f t="shared" ref="Q135" si="1022">AVERAGE(Q130:Q134)</f>
        <v>0.76600000000000001</v>
      </c>
      <c r="R135" s="6">
        <f t="shared" ref="R135" si="1023">AVERAGE(R130:R134)</f>
        <v>21.130000000000003</v>
      </c>
      <c r="S135" s="6">
        <f t="shared" ref="S135" si="1024">AVERAGE(S130:S134)</f>
        <v>87.964000000000013</v>
      </c>
      <c r="T135" s="6">
        <f t="shared" ref="T135" si="1025">AVERAGE(T130:T134)</f>
        <v>80.16</v>
      </c>
      <c r="U135" s="6">
        <f t="shared" ref="U135" si="1026">AVERAGE(U130:U134)</f>
        <v>182.23400000000001</v>
      </c>
      <c r="V135" s="6">
        <f t="shared" ref="V135" si="1027">AVERAGE(V130:V134)</f>
        <v>1.0619999999999998</v>
      </c>
      <c r="W135" s="6">
        <f t="shared" ref="W135" si="1028">AVERAGE(W130:W134)</f>
        <v>0.4</v>
      </c>
      <c r="X135" s="6">
        <f t="shared" ref="X135" si="1029">AVERAGE(X130:X134)</f>
        <v>0.17600000000000002</v>
      </c>
      <c r="Y135" s="6">
        <f t="shared" ref="Y135" si="1030">AVERAGE(Y130:Y134)</f>
        <v>2.1779999999999999</v>
      </c>
      <c r="Z135" s="6">
        <f t="shared" ref="Z135" si="1031">AVERAGE(Z130:Z134)</f>
        <v>2.91</v>
      </c>
      <c r="AA135" s="6">
        <f t="shared" ref="AA135" si="1032">AVERAGE(AA130:AA134)</f>
        <v>8.2000000000000003E-2</v>
      </c>
      <c r="AB135" s="6">
        <f t="shared" ref="AB135" si="1033">AVERAGE(AB130:AB134)</f>
        <v>1.7239999999999998</v>
      </c>
      <c r="AC135" s="6">
        <f t="shared" ref="AC135" si="1034">AVERAGE(AC130:AC134)</f>
        <v>3.4720000000000004</v>
      </c>
      <c r="AD135" s="6">
        <f t="shared" ref="AD135" si="1035">AVERAGE(AD130:AD134)</f>
        <v>4.8520000000000003</v>
      </c>
      <c r="AE135" s="6">
        <f t="shared" ref="AE135" si="1036">AVERAGE(AE130:AE134)</f>
        <v>11.257999999999999</v>
      </c>
      <c r="AF135" s="6">
        <f t="shared" ref="AF135" si="1037">AVERAGE(AF130:AF134)</f>
        <v>0.51159999999999994</v>
      </c>
      <c r="AG135" s="6">
        <f t="shared" ref="AG135" si="1038">AVERAGE(AG130:AG134)</f>
        <v>6.3E-2</v>
      </c>
      <c r="AH135" s="6">
        <f t="shared" ref="AH135" si="1039">AVERAGE(AH130:AH134)</f>
        <v>0.86</v>
      </c>
      <c r="AI135" s="6">
        <f t="shared" ref="AI135" si="1040">AVERAGE(AI130:AI134)</f>
        <v>0.14000000000000001</v>
      </c>
    </row>
    <row r="136" spans="1:35" s="2" customFormat="1" x14ac:dyDescent="0.3">
      <c r="A136" s="5" t="s">
        <v>221</v>
      </c>
      <c r="B136" s="6">
        <f>_xlfn.STDEV.S(B130:B134)</f>
        <v>252.61572001757901</v>
      </c>
      <c r="C136" s="6">
        <f t="shared" ref="C136:AI136" si="1041">_xlfn.STDEV.S(C130:C134)</f>
        <v>30.000416663773212</v>
      </c>
      <c r="D136" s="6">
        <f t="shared" si="1041"/>
        <v>0.34889826597448192</v>
      </c>
      <c r="E136" s="6">
        <f t="shared" si="1041"/>
        <v>19.26149007735383</v>
      </c>
      <c r="F136" s="6">
        <f t="shared" si="1041"/>
        <v>541.69224011425524</v>
      </c>
      <c r="G136" s="6">
        <f t="shared" si="1041"/>
        <v>448.35413793116732</v>
      </c>
      <c r="H136" s="6">
        <f t="shared" si="1041"/>
        <v>52.537386687957742</v>
      </c>
      <c r="I136" s="6">
        <f t="shared" si="1041"/>
        <v>3.5725341146026852</v>
      </c>
      <c r="J136" s="6">
        <f t="shared" si="1041"/>
        <v>1.2529644847321084</v>
      </c>
      <c r="K136" s="6">
        <f t="shared" si="1041"/>
        <v>10.383481111842979</v>
      </c>
      <c r="L136" s="6">
        <f t="shared" si="1041"/>
        <v>16.506968225570684</v>
      </c>
      <c r="M136" s="6">
        <f t="shared" si="1041"/>
        <v>125.81564688066427</v>
      </c>
      <c r="N136" s="6">
        <f t="shared" si="1041"/>
        <v>2.5495097567963948E-2</v>
      </c>
      <c r="O136" s="6">
        <f t="shared" si="1041"/>
        <v>3.8272662432005201E-2</v>
      </c>
      <c r="P136" s="6">
        <f t="shared" si="1041"/>
        <v>6.6754775110099959E-2</v>
      </c>
      <c r="Q136" s="6">
        <f t="shared" si="1041"/>
        <v>0.11238327277669052</v>
      </c>
      <c r="R136" s="6">
        <f t="shared" si="1041"/>
        <v>2.698962763729801</v>
      </c>
      <c r="S136" s="6">
        <f t="shared" si="1041"/>
        <v>52.044957296552738</v>
      </c>
      <c r="T136" s="6">
        <f t="shared" si="1041"/>
        <v>25.085613406891184</v>
      </c>
      <c r="U136" s="6">
        <f t="shared" si="1041"/>
        <v>97.894603170961361</v>
      </c>
      <c r="V136" s="6">
        <f t="shared" si="1041"/>
        <v>0.10709808588392233</v>
      </c>
      <c r="W136" s="6">
        <f t="shared" si="1041"/>
        <v>0.14662878298615178</v>
      </c>
      <c r="X136" s="6">
        <f t="shared" si="1041"/>
        <v>5.8566201857385189E-2</v>
      </c>
      <c r="Y136" s="6">
        <f t="shared" si="1041"/>
        <v>0.33101359488697701</v>
      </c>
      <c r="Z136" s="6">
        <f t="shared" si="1041"/>
        <v>0.3861994303465488</v>
      </c>
      <c r="AA136" s="6">
        <f t="shared" si="1041"/>
        <v>6.9785385289471619E-2</v>
      </c>
      <c r="AB136" s="6">
        <f t="shared" si="1041"/>
        <v>0.25928748523598349</v>
      </c>
      <c r="AC136" s="6">
        <f t="shared" si="1041"/>
        <v>0.71135082765116397</v>
      </c>
      <c r="AD136" s="6">
        <f t="shared" si="1041"/>
        <v>0.44471339084853306</v>
      </c>
      <c r="AE136" s="6">
        <f t="shared" si="1041"/>
        <v>1.68621469570159</v>
      </c>
      <c r="AF136" s="6">
        <f t="shared" si="1041"/>
        <v>0.18542195123555372</v>
      </c>
      <c r="AG136" s="6">
        <f t="shared" si="1041"/>
        <v>6.0116553460756554E-2</v>
      </c>
      <c r="AH136" s="6">
        <f t="shared" si="1041"/>
        <v>0.23021728866442734</v>
      </c>
      <c r="AI136" s="6">
        <f t="shared" si="1041"/>
        <v>5.4772255750516606E-2</v>
      </c>
    </row>
    <row r="137" spans="1:35" s="2" customFormat="1" x14ac:dyDescent="0.3">
      <c r="A137" s="5" t="s">
        <v>241</v>
      </c>
      <c r="B137" s="6">
        <f>B136/SQRT(5)</f>
        <v>112.9731844288722</v>
      </c>
      <c r="C137" s="6">
        <f t="shared" ref="C137" si="1042">C136/SQRT(5)</f>
        <v>13.41659420270287</v>
      </c>
      <c r="D137" s="6">
        <f t="shared" ref="D137" si="1043">D136/SQRT(5)</f>
        <v>0.15603204799014869</v>
      </c>
      <c r="E137" s="6">
        <f t="shared" ref="E137" si="1044">E136/SQRT(5)</f>
        <v>8.6140002321801692</v>
      </c>
      <c r="F137" s="6">
        <f t="shared" ref="F137" si="1045">F136/SQRT(5)</f>
        <v>242.25213435592264</v>
      </c>
      <c r="G137" s="6">
        <f t="shared" ref="G137" si="1046">G136/SQRT(5)</f>
        <v>200.5100660814814</v>
      </c>
      <c r="H137" s="6">
        <f t="shared" ref="H137" si="1047">H136/SQRT(5)</f>
        <v>23.495433598893207</v>
      </c>
      <c r="I137" s="6">
        <f t="shared" ref="I137" si="1048">I136/SQRT(5)</f>
        <v>1.5976858264377256</v>
      </c>
      <c r="J137" s="6">
        <f t="shared" ref="J137" si="1049">J136/SQRT(5)</f>
        <v>0.56034275225079833</v>
      </c>
      <c r="K137" s="6">
        <f t="shared" ref="K137" si="1050">K136/SQRT(5)</f>
        <v>4.6436339218331995</v>
      </c>
      <c r="L137" s="6">
        <f t="shared" ref="L137" si="1051">L136/SQRT(5)</f>
        <v>7.3821406109610264</v>
      </c>
      <c r="M137" s="6">
        <f t="shared" ref="M137" si="1052">M136/SQRT(5)</f>
        <v>56.266467811654934</v>
      </c>
      <c r="N137" s="6">
        <f t="shared" ref="N137" si="1053">N136/SQRT(5)</f>
        <v>1.1401754250991389E-2</v>
      </c>
      <c r="O137" s="6">
        <f t="shared" ref="O137" si="1054">O136/SQRT(5)</f>
        <v>1.7116054975573211E-2</v>
      </c>
      <c r="P137" s="6">
        <f t="shared" ref="P137" si="1055">P136/SQRT(5)</f>
        <v>2.9853642993778903E-2</v>
      </c>
      <c r="Q137" s="6">
        <f t="shared" ref="Q137" si="1056">Q136/SQRT(5)</f>
        <v>5.0259327492516305E-2</v>
      </c>
      <c r="R137" s="6">
        <f t="shared" ref="R137" si="1057">R136/SQRT(5)</f>
        <v>1.2070128416881076</v>
      </c>
      <c r="S137" s="6">
        <f t="shared" ref="S137" si="1058">S136/SQRT(5)</f>
        <v>23.275212480233119</v>
      </c>
      <c r="T137" s="6">
        <f t="shared" ref="T137" si="1059">T136/SQRT(5)</f>
        <v>11.218627367017755</v>
      </c>
      <c r="U137" s="6">
        <f t="shared" ref="U137" si="1060">U136/SQRT(5)</f>
        <v>43.779797464127213</v>
      </c>
      <c r="V137" s="6">
        <f t="shared" ref="V137" si="1061">V136/SQRT(5)</f>
        <v>4.7895720059312197E-2</v>
      </c>
      <c r="W137" s="6">
        <f t="shared" ref="W137" si="1062">W136/SQRT(5)</f>
        <v>6.5574385243019992E-2</v>
      </c>
      <c r="X137" s="6">
        <f t="shared" ref="X137" si="1063">X136/SQRT(5)</f>
        <v>2.6191601707417543E-2</v>
      </c>
      <c r="Y137" s="6">
        <f t="shared" ref="Y137" si="1064">Y136/SQRT(5)</f>
        <v>0.14803377992877148</v>
      </c>
      <c r="Z137" s="6">
        <f t="shared" ref="Z137" si="1065">Z136/SQRT(5)</f>
        <v>0.17271363582531565</v>
      </c>
      <c r="AA137" s="6">
        <f t="shared" ref="AA137" si="1066">AA136/SQRT(5)</f>
        <v>3.1208973068654475E-2</v>
      </c>
      <c r="AB137" s="6">
        <f t="shared" ref="AB137" si="1067">AB136/SQRT(5)</f>
        <v>0.11595688854052644</v>
      </c>
      <c r="AC137" s="6">
        <f t="shared" ref="AC137" si="1068">AC136/SQRT(5)</f>
        <v>0.31812576129574793</v>
      </c>
      <c r="AD137" s="6">
        <f t="shared" ref="AD137" si="1069">AD136/SQRT(5)</f>
        <v>0.19888187448835054</v>
      </c>
      <c r="AE137" s="6">
        <f t="shared" ref="AE137" si="1070">AE136/SQRT(5)</f>
        <v>0.7540981368495755</v>
      </c>
      <c r="AF137" s="6">
        <f t="shared" ref="AF137" si="1071">AF136/SQRT(5)</f>
        <v>8.2923217496669838E-2</v>
      </c>
      <c r="AG137" s="6">
        <f t="shared" ref="AG137" si="1072">AG136/SQRT(5)</f>
        <v>2.6884940022250378E-2</v>
      </c>
      <c r="AH137" s="6">
        <f t="shared" ref="AH137" si="1073">AH136/SQRT(5)</f>
        <v>0.10295630140987025</v>
      </c>
      <c r="AI137" s="6">
        <f t="shared" ref="AI137" si="1074">AI136/SQRT(5)</f>
        <v>2.4494897427831779E-2</v>
      </c>
    </row>
    <row r="138" spans="1:35" s="2" customFormat="1" x14ac:dyDescent="0.3">
      <c r="A138" s="4" t="s">
        <v>118</v>
      </c>
      <c r="B138" s="1">
        <v>253.8</v>
      </c>
      <c r="C138" s="1">
        <v>64.900000000000006</v>
      </c>
      <c r="D138" s="1">
        <v>1.32</v>
      </c>
      <c r="E138" s="1">
        <v>18.7</v>
      </c>
      <c r="F138" s="1">
        <v>1210.7</v>
      </c>
      <c r="G138" s="1">
        <v>1914.8</v>
      </c>
      <c r="H138" s="1">
        <v>99.7</v>
      </c>
      <c r="I138" s="1">
        <v>4.7</v>
      </c>
      <c r="J138" s="1">
        <v>1.29</v>
      </c>
      <c r="K138" s="1">
        <v>40.06</v>
      </c>
      <c r="L138" s="1">
        <v>34.799999999999997</v>
      </c>
      <c r="M138" s="1">
        <v>300.2</v>
      </c>
      <c r="N138" s="1">
        <v>7.0000000000000007E-2</v>
      </c>
      <c r="O138" s="1">
        <v>0.308797127</v>
      </c>
      <c r="P138" s="1">
        <v>0.58299999999999996</v>
      </c>
      <c r="Q138" s="1">
        <v>0.83</v>
      </c>
      <c r="R138" s="1">
        <v>29.41</v>
      </c>
      <c r="S138" s="1">
        <v>90.59</v>
      </c>
      <c r="T138" s="1">
        <v>196.2</v>
      </c>
      <c r="U138" s="1">
        <v>75.790000000000006</v>
      </c>
      <c r="V138" s="1">
        <v>1.08</v>
      </c>
      <c r="W138" s="1">
        <v>0.31</v>
      </c>
      <c r="X138" s="1">
        <v>0.24</v>
      </c>
      <c r="Y138" s="1">
        <v>2.79</v>
      </c>
      <c r="Z138" s="1">
        <v>3.02</v>
      </c>
      <c r="AA138" s="1">
        <v>7.0000000000000007E-2</v>
      </c>
      <c r="AB138" s="1">
        <v>1.49</v>
      </c>
      <c r="AC138" s="1">
        <v>1.74</v>
      </c>
      <c r="AD138" s="1">
        <v>5.64</v>
      </c>
      <c r="AE138" s="1">
        <v>12.78</v>
      </c>
      <c r="AF138" s="1">
        <v>0.48699999999999999</v>
      </c>
      <c r="AG138" s="1">
        <v>0.20899999999999999</v>
      </c>
      <c r="AH138" s="1">
        <v>0.5</v>
      </c>
      <c r="AI138" s="1">
        <v>0.1</v>
      </c>
    </row>
    <row r="139" spans="1:35" s="2" customFormat="1" x14ac:dyDescent="0.3">
      <c r="A139" s="4" t="s">
        <v>119</v>
      </c>
      <c r="B139" s="1">
        <v>1382.3</v>
      </c>
      <c r="C139" s="1">
        <v>91.8</v>
      </c>
      <c r="D139" s="1">
        <v>1.45</v>
      </c>
      <c r="E139" s="1">
        <v>97.2</v>
      </c>
      <c r="F139" s="1">
        <v>1599.7</v>
      </c>
      <c r="G139" s="1">
        <v>2712.5</v>
      </c>
      <c r="H139" s="1">
        <v>102</v>
      </c>
      <c r="I139" s="1">
        <v>20.6</v>
      </c>
      <c r="J139" s="1">
        <v>4.8</v>
      </c>
      <c r="K139" s="1">
        <v>44.7</v>
      </c>
      <c r="L139" s="1">
        <v>51.4</v>
      </c>
      <c r="M139" s="1">
        <v>357.9</v>
      </c>
      <c r="N139" s="1">
        <v>7.0000000000000007E-2</v>
      </c>
      <c r="O139" s="1">
        <v>0.118546845</v>
      </c>
      <c r="P139" s="1">
        <v>0.56899999999999995</v>
      </c>
      <c r="Q139" s="1">
        <v>1.17</v>
      </c>
      <c r="R139" s="1">
        <v>28.49</v>
      </c>
      <c r="S139" s="1">
        <v>152.96</v>
      </c>
      <c r="T139" s="1">
        <v>109.8</v>
      </c>
      <c r="U139" s="1">
        <v>114.55</v>
      </c>
      <c r="V139" s="1">
        <v>1.29</v>
      </c>
      <c r="W139" s="1">
        <v>0.78</v>
      </c>
      <c r="X139" s="1">
        <v>0.3</v>
      </c>
      <c r="Y139" s="1">
        <v>2.0699999999999998</v>
      </c>
      <c r="Z139" s="1">
        <v>3.47</v>
      </c>
      <c r="AA139" s="1">
        <v>0.16</v>
      </c>
      <c r="AB139" s="1">
        <v>2.02</v>
      </c>
      <c r="AC139" s="1">
        <v>1.95</v>
      </c>
      <c r="AD139" s="1">
        <v>5.74</v>
      </c>
      <c r="AE139" s="1">
        <v>9.8699999999999992</v>
      </c>
      <c r="AF139" s="1">
        <v>0.84699999999999998</v>
      </c>
      <c r="AG139" s="1">
        <v>1.2E-2</v>
      </c>
      <c r="AH139" s="1">
        <v>0.9</v>
      </c>
      <c r="AI139" s="1">
        <v>0.3</v>
      </c>
    </row>
    <row r="140" spans="1:35" s="2" customFormat="1" x14ac:dyDescent="0.3">
      <c r="A140" s="4" t="s">
        <v>120</v>
      </c>
      <c r="B140" s="1">
        <v>443.2</v>
      </c>
      <c r="C140" s="1">
        <v>82.7</v>
      </c>
      <c r="D140" s="1">
        <v>0.67</v>
      </c>
      <c r="E140" s="1">
        <v>34.9</v>
      </c>
      <c r="F140" s="1">
        <v>1595.9</v>
      </c>
      <c r="G140" s="1">
        <v>1942.3</v>
      </c>
      <c r="H140" s="1">
        <v>131.6</v>
      </c>
      <c r="I140" s="1">
        <v>7.4</v>
      </c>
      <c r="J140" s="1">
        <v>1.83</v>
      </c>
      <c r="K140" s="1">
        <v>73.42</v>
      </c>
      <c r="L140" s="1">
        <v>26.7</v>
      </c>
      <c r="M140" s="1">
        <v>248.3</v>
      </c>
      <c r="N140" s="1">
        <v>0.09</v>
      </c>
      <c r="O140" s="1">
        <v>0.13944954100000001</v>
      </c>
      <c r="P140" s="1">
        <v>0.621</v>
      </c>
      <c r="Q140" s="1">
        <v>0.89</v>
      </c>
      <c r="R140" s="1">
        <v>21.87</v>
      </c>
      <c r="S140" s="1">
        <v>190.72</v>
      </c>
      <c r="T140" s="1">
        <v>74</v>
      </c>
      <c r="U140" s="1">
        <v>120.87</v>
      </c>
      <c r="V140" s="1">
        <v>1.5</v>
      </c>
      <c r="W140" s="1">
        <v>0.52</v>
      </c>
      <c r="X140" s="1">
        <v>0.28999999999999998</v>
      </c>
      <c r="Y140" s="1">
        <v>2.44</v>
      </c>
      <c r="Z140" s="1">
        <v>1.76</v>
      </c>
      <c r="AA140" s="1">
        <v>0.04</v>
      </c>
      <c r="AB140" s="1">
        <v>1.83</v>
      </c>
      <c r="AC140" s="1">
        <v>1.28</v>
      </c>
      <c r="AD140" s="1">
        <v>4.4000000000000004</v>
      </c>
      <c r="AE140" s="1">
        <v>10.31</v>
      </c>
      <c r="AF140" s="1">
        <v>0.58199999999999996</v>
      </c>
      <c r="AG140" s="1">
        <v>0.115</v>
      </c>
      <c r="AH140" s="1">
        <v>0.7</v>
      </c>
      <c r="AI140" s="1">
        <v>0.1</v>
      </c>
    </row>
    <row r="141" spans="1:35" s="2" customFormat="1" x14ac:dyDescent="0.3">
      <c r="A141" s="4" t="s">
        <v>121</v>
      </c>
      <c r="B141" s="1">
        <v>307.7</v>
      </c>
      <c r="C141" s="1">
        <v>63.1</v>
      </c>
      <c r="D141" s="1">
        <v>0.73</v>
      </c>
      <c r="E141" s="1">
        <v>17.2</v>
      </c>
      <c r="F141" s="1">
        <v>1613.1</v>
      </c>
      <c r="G141" s="1">
        <v>1825.9</v>
      </c>
      <c r="H141" s="1">
        <v>79.5</v>
      </c>
      <c r="I141" s="1">
        <v>8.9</v>
      </c>
      <c r="J141" s="1">
        <v>1.85</v>
      </c>
      <c r="K141" s="1">
        <v>55.31</v>
      </c>
      <c r="L141" s="1">
        <v>35.1</v>
      </c>
      <c r="M141" s="1">
        <v>314.5</v>
      </c>
      <c r="N141" s="1">
        <v>0.05</v>
      </c>
      <c r="O141" s="1">
        <v>3.2258065000000002E-2</v>
      </c>
      <c r="P141" s="1">
        <v>0.42699999999999999</v>
      </c>
      <c r="Q141" s="1">
        <v>1.1100000000000001</v>
      </c>
      <c r="R141" s="1">
        <v>31.18</v>
      </c>
      <c r="S141" s="1">
        <v>201.51</v>
      </c>
      <c r="T141" s="1">
        <v>82.8</v>
      </c>
      <c r="U141" s="1">
        <v>120.4</v>
      </c>
      <c r="V141" s="1">
        <v>1.31</v>
      </c>
      <c r="W141" s="1">
        <v>0.48</v>
      </c>
      <c r="X141" s="1">
        <v>0.23</v>
      </c>
      <c r="Y141" s="1">
        <v>3.07</v>
      </c>
      <c r="Z141" s="1">
        <v>2.85</v>
      </c>
      <c r="AA141" s="1">
        <v>0.08</v>
      </c>
      <c r="AB141" s="1">
        <v>2.34</v>
      </c>
      <c r="AC141" s="1">
        <v>1.21</v>
      </c>
      <c r="AD141" s="1">
        <v>5.16</v>
      </c>
      <c r="AE141" s="1">
        <v>9</v>
      </c>
      <c r="AF141" s="1">
        <v>0.9</v>
      </c>
      <c r="AG141" s="1">
        <v>8.0000000000000002E-3</v>
      </c>
      <c r="AH141" s="1">
        <v>0.9</v>
      </c>
      <c r="AI141" s="1">
        <v>0.3</v>
      </c>
    </row>
    <row r="142" spans="1:35" s="2" customFormat="1" x14ac:dyDescent="0.3">
      <c r="A142" s="4" t="s">
        <v>122</v>
      </c>
      <c r="B142" s="1">
        <v>1567.5</v>
      </c>
      <c r="C142" s="1">
        <v>75.5</v>
      </c>
      <c r="D142" s="1">
        <v>1.37</v>
      </c>
      <c r="E142" s="1">
        <v>87.2</v>
      </c>
      <c r="F142" s="1">
        <v>1620.5</v>
      </c>
      <c r="G142" s="1">
        <v>2150.6999999999998</v>
      </c>
      <c r="H142" s="1">
        <v>87.7</v>
      </c>
      <c r="I142" s="1">
        <v>8.9</v>
      </c>
      <c r="J142" s="1">
        <v>4.38</v>
      </c>
      <c r="K142" s="1">
        <v>51.86</v>
      </c>
      <c r="L142" s="1">
        <v>56.8</v>
      </c>
      <c r="M142" s="1">
        <v>376.6</v>
      </c>
      <c r="N142" s="1">
        <v>7.0000000000000007E-2</v>
      </c>
      <c r="O142" s="1">
        <v>8.5501858999999999E-2</v>
      </c>
      <c r="P142" s="1">
        <v>0.95199999999999996</v>
      </c>
      <c r="Q142" s="1">
        <v>1.61</v>
      </c>
      <c r="R142" s="1">
        <v>36.06</v>
      </c>
      <c r="S142" s="1">
        <v>175.76</v>
      </c>
      <c r="T142" s="1">
        <v>197.8</v>
      </c>
      <c r="U142" s="1">
        <v>123.14</v>
      </c>
      <c r="V142" s="1">
        <v>1.41</v>
      </c>
      <c r="W142" s="1">
        <v>0.46</v>
      </c>
      <c r="X142" s="1">
        <v>0.25</v>
      </c>
      <c r="Y142" s="1">
        <v>3.14</v>
      </c>
      <c r="Z142" s="1">
        <v>4.08</v>
      </c>
      <c r="AA142" s="1">
        <v>0.33</v>
      </c>
      <c r="AB142" s="1">
        <v>2.2999999999999998</v>
      </c>
      <c r="AC142" s="1">
        <v>1.67</v>
      </c>
      <c r="AD142" s="1">
        <v>6.62</v>
      </c>
      <c r="AE142" s="1">
        <v>12.27</v>
      </c>
      <c r="AF142" s="1">
        <v>0.94199999999999995</v>
      </c>
      <c r="AG142" s="1">
        <v>2.7E-2</v>
      </c>
      <c r="AH142" s="1">
        <v>1</v>
      </c>
      <c r="AI142" s="1">
        <v>0.1</v>
      </c>
    </row>
    <row r="143" spans="1:35" s="2" customFormat="1" x14ac:dyDescent="0.3">
      <c r="A143" s="5" t="s">
        <v>202</v>
      </c>
      <c r="B143" s="6">
        <f>AVERAGE(B138:B142)</f>
        <v>790.89999999999986</v>
      </c>
      <c r="C143" s="6">
        <f t="shared" ref="C143" si="1075">AVERAGE(C138:C142)</f>
        <v>75.599999999999994</v>
      </c>
      <c r="D143" s="6">
        <f t="shared" ref="D143" si="1076">AVERAGE(D138:D142)</f>
        <v>1.1080000000000001</v>
      </c>
      <c r="E143" s="6">
        <f t="shared" ref="E143" si="1077">AVERAGE(E138:E142)</f>
        <v>51.04</v>
      </c>
      <c r="F143" s="6">
        <f t="shared" ref="F143" si="1078">AVERAGE(F138:F142)</f>
        <v>1527.98</v>
      </c>
      <c r="G143" s="6">
        <f t="shared" ref="G143" si="1079">AVERAGE(G138:G142)</f>
        <v>2109.2400000000002</v>
      </c>
      <c r="H143" s="6">
        <f t="shared" ref="H143" si="1080">AVERAGE(H138:H142)</f>
        <v>100.1</v>
      </c>
      <c r="I143" s="6">
        <f t="shared" ref="I143" si="1081">AVERAGE(I138:I142)</f>
        <v>10.1</v>
      </c>
      <c r="J143" s="6">
        <f t="shared" ref="J143" si="1082">AVERAGE(J138:J142)</f>
        <v>2.8299999999999996</v>
      </c>
      <c r="K143" s="6">
        <f t="shared" ref="K143" si="1083">AVERAGE(K138:K142)</f>
        <v>53.070000000000007</v>
      </c>
      <c r="L143" s="6">
        <f t="shared" ref="L143" si="1084">AVERAGE(L138:L142)</f>
        <v>40.96</v>
      </c>
      <c r="M143" s="6">
        <f t="shared" ref="M143" si="1085">AVERAGE(M138:M142)</f>
        <v>319.5</v>
      </c>
      <c r="N143" s="6">
        <f t="shared" ref="N143" si="1086">AVERAGE(N138:N142)</f>
        <v>7.0000000000000007E-2</v>
      </c>
      <c r="O143" s="6">
        <f t="shared" ref="O143" si="1087">AVERAGE(O138:O142)</f>
        <v>0.13691068740000001</v>
      </c>
      <c r="P143" s="6">
        <f t="shared" ref="P143" si="1088">AVERAGE(P138:P142)</f>
        <v>0.63039999999999996</v>
      </c>
      <c r="Q143" s="6">
        <f t="shared" ref="Q143" si="1089">AVERAGE(Q138:Q142)</f>
        <v>1.1220000000000001</v>
      </c>
      <c r="R143" s="6">
        <f t="shared" ref="R143" si="1090">AVERAGE(R138:R142)</f>
        <v>29.401999999999997</v>
      </c>
      <c r="S143" s="6">
        <f t="shared" ref="S143" si="1091">AVERAGE(S138:S142)</f>
        <v>162.30799999999999</v>
      </c>
      <c r="T143" s="6">
        <f t="shared" ref="T143" si="1092">AVERAGE(T138:T142)</f>
        <v>132.12</v>
      </c>
      <c r="U143" s="6">
        <f t="shared" ref="U143" si="1093">AVERAGE(U138:U142)</f>
        <v>110.95</v>
      </c>
      <c r="V143" s="6">
        <f t="shared" ref="V143" si="1094">AVERAGE(V138:V142)</f>
        <v>1.3180000000000001</v>
      </c>
      <c r="W143" s="6">
        <f t="shared" ref="W143" si="1095">AVERAGE(W138:W142)</f>
        <v>0.51</v>
      </c>
      <c r="X143" s="6">
        <f t="shared" ref="X143" si="1096">AVERAGE(X138:X142)</f>
        <v>0.26200000000000001</v>
      </c>
      <c r="Y143" s="6">
        <f t="shared" ref="Y143" si="1097">AVERAGE(Y138:Y142)</f>
        <v>2.702</v>
      </c>
      <c r="Z143" s="6">
        <f t="shared" ref="Z143" si="1098">AVERAGE(Z138:Z142)</f>
        <v>3.036</v>
      </c>
      <c r="AA143" s="6">
        <f t="shared" ref="AA143" si="1099">AVERAGE(AA138:AA142)</f>
        <v>0.13600000000000001</v>
      </c>
      <c r="AB143" s="6">
        <f t="shared" ref="AB143" si="1100">AVERAGE(AB138:AB142)</f>
        <v>1.996</v>
      </c>
      <c r="AC143" s="6">
        <f t="shared" ref="AC143" si="1101">AVERAGE(AC138:AC142)</f>
        <v>1.5699999999999998</v>
      </c>
      <c r="AD143" s="6">
        <f t="shared" ref="AD143" si="1102">AVERAGE(AD138:AD142)</f>
        <v>5.5119999999999996</v>
      </c>
      <c r="AE143" s="6">
        <f t="shared" ref="AE143" si="1103">AVERAGE(AE138:AE142)</f>
        <v>10.846</v>
      </c>
      <c r="AF143" s="6">
        <f t="shared" ref="AF143" si="1104">AVERAGE(AF138:AF142)</f>
        <v>0.75160000000000005</v>
      </c>
      <c r="AG143" s="6">
        <f t="shared" ref="AG143" si="1105">AVERAGE(AG138:AG142)</f>
        <v>7.4200000000000016E-2</v>
      </c>
      <c r="AH143" s="6">
        <f t="shared" ref="AH143" si="1106">AVERAGE(AH138:AH142)</f>
        <v>0.79999999999999993</v>
      </c>
      <c r="AI143" s="6">
        <f t="shared" ref="AI143" si="1107">AVERAGE(AI138:AI142)</f>
        <v>0.18</v>
      </c>
    </row>
    <row r="144" spans="1:35" s="2" customFormat="1" x14ac:dyDescent="0.3">
      <c r="A144" s="5" t="s">
        <v>222</v>
      </c>
      <c r="B144" s="6">
        <f>_xlfn.STDEV.S(B138:B142)</f>
        <v>631.6081578003882</v>
      </c>
      <c r="C144" s="6">
        <f t="shared" ref="C144:AI144" si="1108">_xlfn.STDEV.S(C138:C142)</f>
        <v>12.078907235342134</v>
      </c>
      <c r="D144" s="6">
        <f t="shared" si="1108"/>
        <v>0.37592552453910322</v>
      </c>
      <c r="E144" s="6">
        <f t="shared" si="1108"/>
        <v>38.372555296722169</v>
      </c>
      <c r="F144" s="6">
        <f t="shared" si="1108"/>
        <v>177.64349692572563</v>
      </c>
      <c r="G144" s="6">
        <f t="shared" si="1108"/>
        <v>357.63074252642031</v>
      </c>
      <c r="H144" s="6">
        <f t="shared" si="1108"/>
        <v>19.837716602472213</v>
      </c>
      <c r="I144" s="6">
        <f t="shared" si="1108"/>
        <v>6.1151451331918549</v>
      </c>
      <c r="J144" s="6">
        <f t="shared" si="1108"/>
        <v>1.62906414852209</v>
      </c>
      <c r="K144" s="6">
        <f t="shared" si="1108"/>
        <v>12.844465734315294</v>
      </c>
      <c r="L144" s="6">
        <f t="shared" si="1108"/>
        <v>12.604880007362203</v>
      </c>
      <c r="M144" s="6">
        <f t="shared" si="1108"/>
        <v>50.502227673638373</v>
      </c>
      <c r="N144" s="6">
        <f t="shared" si="1108"/>
        <v>1.4142135623730939E-2</v>
      </c>
      <c r="O144" s="6">
        <f t="shared" si="1108"/>
        <v>0.10426368449311142</v>
      </c>
      <c r="P144" s="6">
        <f t="shared" si="1108"/>
        <v>0.19423130540672384</v>
      </c>
      <c r="Q144" s="6">
        <f t="shared" si="1108"/>
        <v>0.30809089567853171</v>
      </c>
      <c r="R144" s="6">
        <f t="shared" si="1108"/>
        <v>5.1247702387521867</v>
      </c>
      <c r="S144" s="6">
        <f t="shared" si="1108"/>
        <v>44.033656105302036</v>
      </c>
      <c r="T144" s="6">
        <f t="shared" si="1108"/>
        <v>60.680903091499871</v>
      </c>
      <c r="U144" s="6">
        <f t="shared" si="1108"/>
        <v>19.909109723943033</v>
      </c>
      <c r="V144" s="6">
        <f t="shared" si="1108"/>
        <v>0.15738487856207845</v>
      </c>
      <c r="W144" s="6">
        <f t="shared" si="1108"/>
        <v>0.17058722109231986</v>
      </c>
      <c r="X144" s="6">
        <f t="shared" si="1108"/>
        <v>3.1144823004794851E-2</v>
      </c>
      <c r="Y144" s="6">
        <f t="shared" si="1108"/>
        <v>0.4480736546595887</v>
      </c>
      <c r="Z144" s="6">
        <f t="shared" si="1108"/>
        <v>0.85751384828467891</v>
      </c>
      <c r="AA144" s="6">
        <f t="shared" si="1108"/>
        <v>0.11717508267545623</v>
      </c>
      <c r="AB144" s="6">
        <f t="shared" si="1108"/>
        <v>0.35175275407592649</v>
      </c>
      <c r="AC144" s="6">
        <f t="shared" si="1108"/>
        <v>0.31503968004046806</v>
      </c>
      <c r="AD144" s="6">
        <f t="shared" si="1108"/>
        <v>0.81493558027613699</v>
      </c>
      <c r="AE144" s="6">
        <f t="shared" si="1108"/>
        <v>1.6136697307689671</v>
      </c>
      <c r="AF144" s="6">
        <f t="shared" si="1108"/>
        <v>0.20380946984868006</v>
      </c>
      <c r="AG144" s="6">
        <f t="shared" si="1108"/>
        <v>8.7055729277285346E-2</v>
      </c>
      <c r="AH144" s="6">
        <f t="shared" si="1108"/>
        <v>0.20000000000000065</v>
      </c>
      <c r="AI144" s="6">
        <f t="shared" si="1108"/>
        <v>0.10954451150103324</v>
      </c>
    </row>
    <row r="145" spans="1:35" s="2" customFormat="1" x14ac:dyDescent="0.3">
      <c r="A145" s="5" t="s">
        <v>242</v>
      </c>
      <c r="B145" s="6">
        <f>B144/SQRT(5)</f>
        <v>282.46375519701638</v>
      </c>
      <c r="C145" s="6">
        <f t="shared" ref="C145" si="1109">C144/SQRT(5)</f>
        <v>5.401851534427812</v>
      </c>
      <c r="D145" s="6">
        <f t="shared" ref="D145" si="1110">D144/SQRT(5)</f>
        <v>0.16811900546934</v>
      </c>
      <c r="E145" s="6">
        <f t="shared" ref="E145" si="1111">E144/SQRT(5)</f>
        <v>17.160728422768077</v>
      </c>
      <c r="F145" s="6">
        <f t="shared" ref="F145" si="1112">F144/SQRT(5)</f>
        <v>79.444586977339483</v>
      </c>
      <c r="G145" s="6">
        <f t="shared" ref="G145" si="1113">G144/SQRT(5)</f>
        <v>159.93733022656014</v>
      </c>
      <c r="H145" s="6">
        <f t="shared" ref="H145" si="1114">H144/SQRT(5)</f>
        <v>8.8716965683008073</v>
      </c>
      <c r="I145" s="6">
        <f t="shared" ref="I145" si="1115">I144/SQRT(5)</f>
        <v>2.7347760420187983</v>
      </c>
      <c r="J145" s="6">
        <f t="shared" ref="J145" si="1116">J144/SQRT(5)</f>
        <v>0.72853963516064135</v>
      </c>
      <c r="K145" s="6">
        <f t="shared" ref="K145" si="1117">K144/SQRT(5)</f>
        <v>5.7442197033191498</v>
      </c>
      <c r="L145" s="6">
        <f t="shared" ref="L145" si="1118">L144/SQRT(5)</f>
        <v>5.6370737089379865</v>
      </c>
      <c r="M145" s="6">
        <f t="shared" ref="M145" si="1119">M144/SQRT(5)</f>
        <v>22.585282818685293</v>
      </c>
      <c r="N145" s="6">
        <f t="shared" ref="N145" si="1120">N144/SQRT(5)</f>
        <v>6.3245553203367527E-3</v>
      </c>
      <c r="O145" s="6">
        <f t="shared" ref="O145" si="1121">O144/SQRT(5)</f>
        <v>4.6628137222237569E-2</v>
      </c>
      <c r="P145" s="6">
        <f t="shared" ref="P145" si="1122">P144/SQRT(5)</f>
        <v>8.6862880449591381E-2</v>
      </c>
      <c r="Q145" s="6">
        <f t="shared" ref="Q145" si="1123">Q144/SQRT(5)</f>
        <v>0.1377824371971986</v>
      </c>
      <c r="R145" s="6">
        <f t="shared" ref="R145" si="1124">R144/SQRT(5)</f>
        <v>2.2918669245835432</v>
      </c>
      <c r="S145" s="6">
        <f t="shared" ref="S145" si="1125">S144/SQRT(5)</f>
        <v>19.692449669860796</v>
      </c>
      <c r="T145" s="6">
        <f t="shared" ref="T145" si="1126">T144/SQRT(5)</f>
        <v>27.137324849734171</v>
      </c>
      <c r="U145" s="6">
        <f t="shared" ref="U145" si="1127">U144/SQRT(5)</f>
        <v>8.903624542847739</v>
      </c>
      <c r="V145" s="6">
        <f t="shared" ref="V145" si="1128">V144/SQRT(5)</f>
        <v>7.038465741907135E-2</v>
      </c>
      <c r="W145" s="6">
        <f t="shared" ref="W145" si="1129">W144/SQRT(5)</f>
        <v>7.6288924491042617E-2</v>
      </c>
      <c r="X145" s="6">
        <f t="shared" ref="X145" si="1130">X144/SQRT(5)</f>
        <v>1.3928388277184109E-2</v>
      </c>
      <c r="Y145" s="6">
        <f t="shared" ref="Y145" si="1131">Y144/SQRT(5)</f>
        <v>0.20038463014912114</v>
      </c>
      <c r="Z145" s="6">
        <f t="shared" ref="Z145" si="1132">Z144/SQRT(5)</f>
        <v>0.38349185128239666</v>
      </c>
      <c r="AA145" s="6">
        <f t="shared" ref="AA145" si="1133">AA144/SQRT(5)</f>
        <v>5.2402290026295609E-2</v>
      </c>
      <c r="AB145" s="6">
        <f t="shared" ref="AB145" si="1134">AB144/SQRT(5)</f>
        <v>0.15730861387730757</v>
      </c>
      <c r="AC145" s="6">
        <f t="shared" ref="AC145" si="1135">AC144/SQRT(5)</f>
        <v>0.14089002803605405</v>
      </c>
      <c r="AD145" s="6">
        <f t="shared" ref="AD145" si="1136">AD144/SQRT(5)</f>
        <v>0.3644502709561358</v>
      </c>
      <c r="AE145" s="6">
        <f t="shared" ref="AE145" si="1137">AE144/SQRT(5)</f>
        <v>0.7216550422466389</v>
      </c>
      <c r="AF145" s="6">
        <f t="shared" ref="AF145" si="1138">AF144/SQRT(5)</f>
        <v>9.1146365807968477E-2</v>
      </c>
      <c r="AG145" s="6">
        <f t="shared" ref="AG145" si="1139">AG144/SQRT(5)</f>
        <v>3.8932505698965732E-2</v>
      </c>
      <c r="AH145" s="6">
        <f t="shared" ref="AH145" si="1140">AH144/SQRT(5)</f>
        <v>8.944271909999188E-2</v>
      </c>
      <c r="AI145" s="6">
        <f t="shared" ref="AI145" si="1141">AI144/SQRT(5)</f>
        <v>4.8989794855663564E-2</v>
      </c>
    </row>
    <row r="146" spans="1:35" x14ac:dyDescent="0.3">
      <c r="A146" s="4" t="s">
        <v>123</v>
      </c>
      <c r="B146" s="1">
        <v>81.3</v>
      </c>
      <c r="C146" s="1">
        <v>62.1</v>
      </c>
      <c r="D146" s="1">
        <v>0.61</v>
      </c>
      <c r="E146" s="1">
        <v>6.5</v>
      </c>
      <c r="F146" s="1">
        <v>1853.6</v>
      </c>
      <c r="G146" s="1">
        <v>1476.6</v>
      </c>
      <c r="H146" s="1">
        <v>104.9</v>
      </c>
      <c r="I146" s="1">
        <v>11.1</v>
      </c>
      <c r="J146" s="1">
        <v>0.8</v>
      </c>
      <c r="K146" s="1">
        <v>50.52</v>
      </c>
      <c r="L146" s="1">
        <v>35</v>
      </c>
      <c r="M146" s="1">
        <v>291.5</v>
      </c>
      <c r="N146" s="1">
        <v>0.31</v>
      </c>
      <c r="O146" s="1">
        <v>0.43812709</v>
      </c>
      <c r="P146" s="1">
        <v>0.41299999999999998</v>
      </c>
      <c r="Q146" s="1">
        <v>0.56999999999999995</v>
      </c>
      <c r="R146" s="1">
        <v>35.82</v>
      </c>
      <c r="S146" s="1">
        <v>67.319999999999993</v>
      </c>
      <c r="T146" s="1">
        <v>97.2</v>
      </c>
      <c r="U146" s="1">
        <v>291.45</v>
      </c>
      <c r="V146" s="1">
        <v>0.83</v>
      </c>
      <c r="W146" s="1">
        <v>0.32</v>
      </c>
      <c r="X146" s="1">
        <v>0.34</v>
      </c>
      <c r="Y146" s="1">
        <v>0.57999999999999996</v>
      </c>
      <c r="Z146" s="1">
        <v>2.2799999999999998</v>
      </c>
      <c r="AA146" s="1">
        <v>0.11</v>
      </c>
      <c r="AB146" s="1">
        <v>1.37</v>
      </c>
      <c r="AC146" s="1">
        <v>11.85</v>
      </c>
      <c r="AD146" s="1">
        <v>5.28</v>
      </c>
      <c r="AE146" s="1">
        <v>15.25</v>
      </c>
      <c r="AF146" s="1">
        <v>0.59699999999999998</v>
      </c>
      <c r="AG146" s="1">
        <v>0.122</v>
      </c>
      <c r="AH146" s="1">
        <v>3.1</v>
      </c>
      <c r="AI146" s="1">
        <v>0.2</v>
      </c>
    </row>
    <row r="147" spans="1:35" x14ac:dyDescent="0.3">
      <c r="A147" s="4" t="s">
        <v>124</v>
      </c>
      <c r="B147" s="1">
        <v>71.7</v>
      </c>
      <c r="C147" s="1">
        <v>46.8</v>
      </c>
      <c r="D147" s="1">
        <v>0.37</v>
      </c>
      <c r="E147" s="1">
        <v>6.7</v>
      </c>
      <c r="F147" s="1">
        <v>1373.5</v>
      </c>
      <c r="G147" s="1">
        <v>1120.7</v>
      </c>
      <c r="H147" s="1">
        <v>50.8</v>
      </c>
      <c r="I147" s="1">
        <v>4.9000000000000004</v>
      </c>
      <c r="J147" s="1">
        <v>0.62</v>
      </c>
      <c r="K147" s="1">
        <v>49.55</v>
      </c>
      <c r="L147" s="1">
        <v>29.8</v>
      </c>
      <c r="M147" s="1">
        <v>260.10000000000002</v>
      </c>
      <c r="N147" s="1">
        <v>0.16</v>
      </c>
      <c r="O147" s="1">
        <v>0.27428571400000001</v>
      </c>
      <c r="P147" s="1">
        <v>0.27600000000000002</v>
      </c>
      <c r="Q147" s="1">
        <v>0.65</v>
      </c>
      <c r="R147" s="1">
        <v>30.36</v>
      </c>
      <c r="S147" s="1">
        <v>25.33</v>
      </c>
      <c r="T147" s="1">
        <v>65</v>
      </c>
      <c r="U147" s="1">
        <v>122.94</v>
      </c>
      <c r="V147" s="1">
        <v>0.66</v>
      </c>
      <c r="W147" s="1">
        <v>0.34</v>
      </c>
      <c r="X147" s="1">
        <v>0.21</v>
      </c>
      <c r="Y147" s="1">
        <v>1.44</v>
      </c>
      <c r="Z147" s="1">
        <v>2.64</v>
      </c>
      <c r="AA147" s="1">
        <v>0.11</v>
      </c>
      <c r="AB147" s="1">
        <v>1.6</v>
      </c>
      <c r="AC147" s="1">
        <v>2.17</v>
      </c>
      <c r="AD147" s="1">
        <v>3.47</v>
      </c>
      <c r="AE147" s="1">
        <v>9.7899999999999991</v>
      </c>
      <c r="AF147" s="1">
        <v>0.24</v>
      </c>
      <c r="AG147" s="1">
        <v>2.8000000000000001E-2</v>
      </c>
      <c r="AH147" s="1">
        <v>2.6</v>
      </c>
      <c r="AI147" s="1">
        <v>0.2</v>
      </c>
    </row>
    <row r="148" spans="1:35" x14ac:dyDescent="0.3">
      <c r="A148" s="4" t="s">
        <v>125</v>
      </c>
      <c r="B148" s="1">
        <v>304</v>
      </c>
      <c r="C148" s="1">
        <v>38.1</v>
      </c>
      <c r="D148" s="1">
        <v>0.36</v>
      </c>
      <c r="E148" s="1">
        <v>17.3</v>
      </c>
      <c r="F148" s="1">
        <v>1527.3</v>
      </c>
      <c r="G148" s="1">
        <v>1486.2</v>
      </c>
      <c r="H148" s="1">
        <v>51.2</v>
      </c>
      <c r="I148" s="1">
        <v>10</v>
      </c>
      <c r="J148" s="1">
        <v>1.28</v>
      </c>
      <c r="K148" s="1">
        <v>49.95</v>
      </c>
      <c r="L148" s="1">
        <v>48.4</v>
      </c>
      <c r="M148" s="1">
        <v>318</v>
      </c>
      <c r="N148" s="1">
        <v>0.09</v>
      </c>
      <c r="O148" s="1">
        <v>0.13114754100000001</v>
      </c>
      <c r="P148" s="1">
        <v>0.191</v>
      </c>
      <c r="Q148" s="1">
        <v>0.42</v>
      </c>
      <c r="R148" s="1">
        <v>27.8</v>
      </c>
      <c r="S148" s="1">
        <v>22.3</v>
      </c>
      <c r="T148" s="1">
        <v>80.7</v>
      </c>
      <c r="U148" s="1">
        <v>111.89</v>
      </c>
      <c r="V148" s="1">
        <v>0.95</v>
      </c>
      <c r="W148" s="1">
        <v>0.3</v>
      </c>
      <c r="X148" s="1">
        <v>0.16</v>
      </c>
      <c r="Y148" s="1">
        <v>2.14</v>
      </c>
      <c r="Z148" s="1">
        <v>2.62</v>
      </c>
      <c r="AA148" s="1">
        <v>0.1</v>
      </c>
      <c r="AB148" s="1">
        <v>1.67</v>
      </c>
      <c r="AC148" s="1">
        <v>1.1599999999999999</v>
      </c>
      <c r="AD148" s="1">
        <v>3.72</v>
      </c>
      <c r="AE148" s="1">
        <v>11.48</v>
      </c>
      <c r="AF148" s="1">
        <v>0.379</v>
      </c>
      <c r="AG148" s="1">
        <v>7.0999999999999994E-2</v>
      </c>
      <c r="AH148" s="1">
        <v>1.8</v>
      </c>
      <c r="AI148" s="1">
        <v>0.2</v>
      </c>
    </row>
    <row r="149" spans="1:35" x14ac:dyDescent="0.3">
      <c r="A149" s="4" t="s">
        <v>126</v>
      </c>
      <c r="B149" s="1">
        <v>72.3</v>
      </c>
      <c r="C149" s="1">
        <v>74.400000000000006</v>
      </c>
      <c r="D149" s="1">
        <v>0.64</v>
      </c>
      <c r="E149" s="1">
        <v>6.2</v>
      </c>
      <c r="F149" s="1">
        <v>2316.9</v>
      </c>
      <c r="G149" s="1">
        <v>2446</v>
      </c>
      <c r="H149" s="1">
        <v>115.5</v>
      </c>
      <c r="I149" s="1">
        <v>10.5</v>
      </c>
      <c r="J149" s="1">
        <v>0.56000000000000005</v>
      </c>
      <c r="K149" s="1">
        <v>78.12</v>
      </c>
      <c r="L149" s="1">
        <v>70.400000000000006</v>
      </c>
      <c r="M149" s="1">
        <v>415.1</v>
      </c>
      <c r="N149" s="1">
        <v>0.1</v>
      </c>
      <c r="O149" s="1">
        <v>0.13232514200000001</v>
      </c>
      <c r="P149" s="1">
        <v>0.48799999999999999</v>
      </c>
      <c r="Q149" s="1">
        <v>0.74</v>
      </c>
      <c r="R149" s="1">
        <v>36.6</v>
      </c>
      <c r="S149" s="1">
        <v>137.01</v>
      </c>
      <c r="T149" s="1">
        <v>89.3</v>
      </c>
      <c r="U149" s="1">
        <v>473.23</v>
      </c>
      <c r="V149" s="1">
        <v>1.05</v>
      </c>
      <c r="W149" s="1">
        <v>0.39</v>
      </c>
      <c r="X149" s="1">
        <v>0.22</v>
      </c>
      <c r="Y149" s="1">
        <v>2</v>
      </c>
      <c r="Z149" s="1">
        <v>2.2999999999999998</v>
      </c>
      <c r="AA149" s="1">
        <v>0.13</v>
      </c>
      <c r="AB149" s="1">
        <v>1.7</v>
      </c>
      <c r="AC149" s="1">
        <v>3.7</v>
      </c>
      <c r="AD149" s="1">
        <v>6.84</v>
      </c>
      <c r="AE149" s="1">
        <v>19.510000000000002</v>
      </c>
      <c r="AF149" s="1">
        <v>0.55600000000000005</v>
      </c>
      <c r="AG149" s="1">
        <v>7.6999999999999999E-2</v>
      </c>
      <c r="AH149" s="1">
        <v>2.4</v>
      </c>
      <c r="AI149" s="1">
        <v>0.2</v>
      </c>
    </row>
    <row r="150" spans="1:35" ht="15.75" customHeight="1" x14ac:dyDescent="0.3">
      <c r="A150" s="4" t="s">
        <v>127</v>
      </c>
      <c r="B150" s="1">
        <v>43.5</v>
      </c>
      <c r="C150" s="1">
        <v>26.5</v>
      </c>
      <c r="D150" s="1">
        <v>0.38</v>
      </c>
      <c r="E150" s="1">
        <v>2.6</v>
      </c>
      <c r="F150" s="1">
        <v>602.20000000000005</v>
      </c>
      <c r="G150" s="1">
        <v>1373.8</v>
      </c>
      <c r="H150" s="1">
        <v>24.7</v>
      </c>
      <c r="I150" s="1">
        <v>5.2</v>
      </c>
      <c r="J150" s="1">
        <v>0.47</v>
      </c>
      <c r="K150" s="1">
        <v>35.54</v>
      </c>
      <c r="L150" s="1">
        <v>54</v>
      </c>
      <c r="M150" s="1">
        <v>257.5</v>
      </c>
      <c r="N150" s="1">
        <v>0.14000000000000001</v>
      </c>
      <c r="O150" s="1">
        <v>0.18923933200000001</v>
      </c>
      <c r="P150" s="1">
        <v>0.28000000000000003</v>
      </c>
      <c r="Q150" s="1">
        <v>0.4</v>
      </c>
      <c r="R150" s="1">
        <v>38.92</v>
      </c>
      <c r="S150" s="1">
        <v>14.77</v>
      </c>
      <c r="T150" s="1">
        <v>151.80000000000001</v>
      </c>
      <c r="U150" s="1">
        <v>81.48</v>
      </c>
      <c r="V150" s="1">
        <v>0.55000000000000004</v>
      </c>
      <c r="W150" s="1">
        <v>0.28999999999999998</v>
      </c>
      <c r="X150" s="1">
        <v>0.25</v>
      </c>
      <c r="Y150" s="1">
        <v>1.1499999999999999</v>
      </c>
      <c r="Z150" s="1">
        <v>2.59</v>
      </c>
      <c r="AA150" s="1">
        <v>0.1</v>
      </c>
      <c r="AB150" s="1">
        <v>1.06</v>
      </c>
      <c r="AC150" s="1">
        <v>2.0099999999999998</v>
      </c>
      <c r="AD150" s="1">
        <v>4.53</v>
      </c>
      <c r="AE150" s="1">
        <v>19.7</v>
      </c>
      <c r="AF150" s="1">
        <v>0.44500000000000001</v>
      </c>
      <c r="AG150" s="1">
        <v>2.8000000000000001E-2</v>
      </c>
      <c r="AH150" s="1">
        <v>1.7</v>
      </c>
      <c r="AI150" s="1">
        <v>0.2</v>
      </c>
    </row>
    <row r="151" spans="1:35" s="2" customFormat="1" x14ac:dyDescent="0.3">
      <c r="A151" s="5" t="s">
        <v>203</v>
      </c>
      <c r="B151" s="6">
        <f>AVERAGE(B146:B150)</f>
        <v>114.55999999999999</v>
      </c>
      <c r="C151" s="6">
        <f t="shared" ref="C151" si="1142">AVERAGE(C146:C150)</f>
        <v>49.58</v>
      </c>
      <c r="D151" s="6">
        <f t="shared" ref="D151" si="1143">AVERAGE(D146:D150)</f>
        <v>0.47199999999999998</v>
      </c>
      <c r="E151" s="6">
        <f t="shared" ref="E151" si="1144">AVERAGE(E146:E150)</f>
        <v>7.8600000000000012</v>
      </c>
      <c r="F151" s="6">
        <f t="shared" ref="F151" si="1145">AVERAGE(F146:F150)</f>
        <v>1534.6999999999998</v>
      </c>
      <c r="G151" s="6">
        <f t="shared" ref="G151" si="1146">AVERAGE(G146:G150)</f>
        <v>1580.66</v>
      </c>
      <c r="H151" s="6">
        <f t="shared" ref="H151" si="1147">AVERAGE(H146:H150)</f>
        <v>69.419999999999987</v>
      </c>
      <c r="I151" s="6">
        <f t="shared" ref="I151" si="1148">AVERAGE(I146:I150)</f>
        <v>8.34</v>
      </c>
      <c r="J151" s="6">
        <f t="shared" ref="J151" si="1149">AVERAGE(J146:J150)</f>
        <v>0.74600000000000011</v>
      </c>
      <c r="K151" s="6">
        <f t="shared" ref="K151" si="1150">AVERAGE(K146:K150)</f>
        <v>52.736000000000004</v>
      </c>
      <c r="L151" s="6">
        <f t="shared" ref="L151" si="1151">AVERAGE(L146:L150)</f>
        <v>47.519999999999996</v>
      </c>
      <c r="M151" s="6">
        <f t="shared" ref="M151" si="1152">AVERAGE(M146:M150)</f>
        <v>308.44</v>
      </c>
      <c r="N151" s="6">
        <f t="shared" ref="N151" si="1153">AVERAGE(N146:N150)</f>
        <v>0.15999999999999998</v>
      </c>
      <c r="O151" s="6">
        <f t="shared" ref="O151" si="1154">AVERAGE(O146:O150)</f>
        <v>0.23302496380000001</v>
      </c>
      <c r="P151" s="6">
        <f t="shared" ref="P151" si="1155">AVERAGE(P146:P150)</f>
        <v>0.3296</v>
      </c>
      <c r="Q151" s="6">
        <f t="shared" ref="Q151" si="1156">AVERAGE(Q146:Q150)</f>
        <v>0.55599999999999994</v>
      </c>
      <c r="R151" s="6">
        <f t="shared" ref="R151" si="1157">AVERAGE(R146:R150)</f>
        <v>33.9</v>
      </c>
      <c r="S151" s="6">
        <f t="shared" ref="S151" si="1158">AVERAGE(S146:S150)</f>
        <v>53.345999999999989</v>
      </c>
      <c r="T151" s="6">
        <f t="shared" ref="T151" si="1159">AVERAGE(T146:T150)</f>
        <v>96.8</v>
      </c>
      <c r="U151" s="6">
        <f t="shared" ref="U151" si="1160">AVERAGE(U146:U150)</f>
        <v>216.19800000000001</v>
      </c>
      <c r="V151" s="6">
        <f t="shared" ref="V151" si="1161">AVERAGE(V146:V150)</f>
        <v>0.80800000000000005</v>
      </c>
      <c r="W151" s="6">
        <f t="shared" ref="W151" si="1162">AVERAGE(W146:W150)</f>
        <v>0.32800000000000001</v>
      </c>
      <c r="X151" s="6">
        <f t="shared" ref="X151" si="1163">AVERAGE(X146:X150)</f>
        <v>0.23600000000000004</v>
      </c>
      <c r="Y151" s="6">
        <f t="shared" ref="Y151" si="1164">AVERAGE(Y146:Y150)</f>
        <v>1.4620000000000002</v>
      </c>
      <c r="Z151" s="6">
        <f t="shared" ref="Z151" si="1165">AVERAGE(Z146:Z150)</f>
        <v>2.4859999999999998</v>
      </c>
      <c r="AA151" s="6">
        <f t="shared" ref="AA151" si="1166">AVERAGE(AA146:AA150)</f>
        <v>0.11000000000000001</v>
      </c>
      <c r="AB151" s="6">
        <f t="shared" ref="AB151" si="1167">AVERAGE(AB146:AB150)</f>
        <v>1.48</v>
      </c>
      <c r="AC151" s="6">
        <f t="shared" ref="AC151" si="1168">AVERAGE(AC146:AC150)</f>
        <v>4.1779999999999999</v>
      </c>
      <c r="AD151" s="6">
        <f t="shared" ref="AD151" si="1169">AVERAGE(AD146:AD150)</f>
        <v>4.7680000000000007</v>
      </c>
      <c r="AE151" s="6">
        <f t="shared" ref="AE151" si="1170">AVERAGE(AE146:AE150)</f>
        <v>15.146000000000001</v>
      </c>
      <c r="AF151" s="6">
        <f t="shared" ref="AF151" si="1171">AVERAGE(AF146:AF150)</f>
        <v>0.44340000000000002</v>
      </c>
      <c r="AG151" s="6">
        <f t="shared" ref="AG151" si="1172">AVERAGE(AG146:AG150)</f>
        <v>6.5200000000000008E-2</v>
      </c>
      <c r="AH151" s="6">
        <f t="shared" ref="AH151" si="1173">AVERAGE(AH146:AH150)</f>
        <v>2.3199999999999998</v>
      </c>
      <c r="AI151" s="6">
        <f t="shared" ref="AI151" si="1174">AVERAGE(AI146:AI150)</f>
        <v>0.2</v>
      </c>
    </row>
    <row r="152" spans="1:35" s="2" customFormat="1" x14ac:dyDescent="0.3">
      <c r="A152" s="5" t="s">
        <v>223</v>
      </c>
      <c r="B152" s="6">
        <f>_xlfn.STDEV.S(B146:B150)</f>
        <v>106.84820073356407</v>
      </c>
      <c r="C152" s="6">
        <f t="shared" ref="C152:AI152" si="1175">_xlfn.STDEV.S(C146:C150)</f>
        <v>19.006498888538093</v>
      </c>
      <c r="D152" s="6">
        <f t="shared" si="1175"/>
        <v>0.14024977718342399</v>
      </c>
      <c r="E152" s="6">
        <f t="shared" si="1175"/>
        <v>5.5392237723348918</v>
      </c>
      <c r="F152" s="6">
        <f t="shared" si="1175"/>
        <v>634.25753838641958</v>
      </c>
      <c r="G152" s="6">
        <f t="shared" si="1175"/>
        <v>505.69722957516791</v>
      </c>
      <c r="H152" s="6">
        <f t="shared" si="1175"/>
        <v>38.925403016539249</v>
      </c>
      <c r="I152" s="6">
        <f t="shared" si="1175"/>
        <v>3.0303465148395148</v>
      </c>
      <c r="J152" s="6">
        <f t="shared" si="1175"/>
        <v>0.32199378875996953</v>
      </c>
      <c r="K152" s="6">
        <f t="shared" si="1175"/>
        <v>15.515096841463814</v>
      </c>
      <c r="L152" s="6">
        <f t="shared" si="1175"/>
        <v>16.101304294994268</v>
      </c>
      <c r="M152" s="6">
        <f t="shared" si="1175"/>
        <v>64.587831671298488</v>
      </c>
      <c r="N152" s="6">
        <f t="shared" si="1175"/>
        <v>8.8600225733346805E-2</v>
      </c>
      <c r="O152" s="6">
        <f t="shared" si="1175"/>
        <v>0.12865261036787629</v>
      </c>
      <c r="P152" s="6">
        <f t="shared" si="1175"/>
        <v>0.11894242304577443</v>
      </c>
      <c r="Q152" s="6">
        <f t="shared" si="1175"/>
        <v>0.14638989036132283</v>
      </c>
      <c r="R152" s="6">
        <f t="shared" si="1175"/>
        <v>4.6346089371164982</v>
      </c>
      <c r="S152" s="6">
        <f t="shared" si="1175"/>
        <v>51.068081322877212</v>
      </c>
      <c r="T152" s="6">
        <f t="shared" si="1175"/>
        <v>32.984314453994671</v>
      </c>
      <c r="U152" s="6">
        <f t="shared" si="1175"/>
        <v>165.41951629115596</v>
      </c>
      <c r="V152" s="6">
        <f t="shared" si="1175"/>
        <v>0.20474374227311581</v>
      </c>
      <c r="W152" s="6">
        <f t="shared" si="1175"/>
        <v>3.9623225512317749E-2</v>
      </c>
      <c r="X152" s="6">
        <f t="shared" si="1175"/>
        <v>6.6558245169174871E-2</v>
      </c>
      <c r="Y152" s="6">
        <f t="shared" si="1175"/>
        <v>0.63735390482839227</v>
      </c>
      <c r="Z152" s="6">
        <f t="shared" si="1175"/>
        <v>0.17994443586840925</v>
      </c>
      <c r="AA152" s="6">
        <f t="shared" si="1175"/>
        <v>1.2247448713915889E-2</v>
      </c>
      <c r="AB152" s="6">
        <f t="shared" si="1175"/>
        <v>0.26804850307360334</v>
      </c>
      <c r="AC152" s="6">
        <f t="shared" si="1175"/>
        <v>4.3854498058922067</v>
      </c>
      <c r="AD152" s="6">
        <f t="shared" si="1175"/>
        <v>1.359694818700133</v>
      </c>
      <c r="AE152" s="6">
        <f t="shared" si="1175"/>
        <v>4.5254977626776078</v>
      </c>
      <c r="AF152" s="6">
        <f t="shared" si="1175"/>
        <v>0.14299755242660633</v>
      </c>
      <c r="AG152" s="6">
        <f t="shared" si="1175"/>
        <v>3.9264487772031356E-2</v>
      </c>
      <c r="AH152" s="6">
        <f t="shared" si="1175"/>
        <v>0.58051701094799946</v>
      </c>
      <c r="AI152" s="6">
        <f t="shared" si="1175"/>
        <v>0</v>
      </c>
    </row>
    <row r="153" spans="1:35" s="2" customFormat="1" x14ac:dyDescent="0.3">
      <c r="A153" s="5" t="s">
        <v>243</v>
      </c>
      <c r="B153" s="6">
        <f>B152/SQRT(5)</f>
        <v>47.78396802275843</v>
      </c>
      <c r="C153" s="6">
        <f t="shared" ref="C153" si="1176">C152/SQRT(5)</f>
        <v>8.4999647058090755</v>
      </c>
      <c r="D153" s="6">
        <f t="shared" ref="D153" si="1177">D152/SQRT(5)</f>
        <v>6.2721607122267001E-2</v>
      </c>
      <c r="E153" s="6">
        <f t="shared" ref="E153" si="1178">E152/SQRT(5)</f>
        <v>2.4772161795047274</v>
      </c>
      <c r="F153" s="6">
        <f t="shared" ref="F153" si="1179">F152/SQRT(5)</f>
        <v>283.6485942147433</v>
      </c>
      <c r="G153" s="6">
        <f t="shared" ref="G153" si="1180">G152/SQRT(5)</f>
        <v>226.1546762726785</v>
      </c>
      <c r="H153" s="6">
        <f t="shared" ref="H153" si="1181">H152/SQRT(5)</f>
        <v>17.407969439311426</v>
      </c>
      <c r="I153" s="6">
        <f t="shared" ref="I153" si="1182">I152/SQRT(5)</f>
        <v>1.3552121605121459</v>
      </c>
      <c r="J153" s="6">
        <f t="shared" ref="J153" si="1183">J152/SQRT(5)</f>
        <v>0.14399999999999991</v>
      </c>
      <c r="K153" s="6">
        <f t="shared" ref="K153" si="1184">K152/SQRT(5)</f>
        <v>6.9385622430010727</v>
      </c>
      <c r="L153" s="6">
        <f t="shared" ref="L153" si="1185">L152/SQRT(5)</f>
        <v>7.2007221860033015</v>
      </c>
      <c r="M153" s="6">
        <f t="shared" ref="M153" si="1186">M152/SQRT(5)</f>
        <v>28.884556427267452</v>
      </c>
      <c r="N153" s="6">
        <f t="shared" ref="N153" si="1187">N152/SQRT(5)</f>
        <v>3.9623225512317922E-2</v>
      </c>
      <c r="O153" s="6">
        <f t="shared" ref="O153" si="1188">O152/SQRT(5)</f>
        <v>5.7535196453073117E-2</v>
      </c>
      <c r="P153" s="6">
        <f t="shared" ref="P153" si="1189">P152/SQRT(5)</f>
        <v>5.3192668667777838E-2</v>
      </c>
      <c r="Q153" s="6">
        <f t="shared" ref="Q153" si="1190">Q152/SQRT(5)</f>
        <v>6.546754921333181E-2</v>
      </c>
      <c r="R153" s="6">
        <f t="shared" ref="R153" si="1191">R152/SQRT(5)</f>
        <v>2.0726601265041076</v>
      </c>
      <c r="S153" s="6">
        <f t="shared" ref="S153" si="1192">S152/SQRT(5)</f>
        <v>22.838340263688167</v>
      </c>
      <c r="T153" s="6">
        <f t="shared" ref="T153" si="1193">T152/SQRT(5)</f>
        <v>14.751033862072187</v>
      </c>
      <c r="U153" s="6">
        <f t="shared" ref="U153" si="1194">U152/SQRT(5)</f>
        <v>73.977856646431718</v>
      </c>
      <c r="V153" s="6">
        <f t="shared" ref="V153" si="1195">V152/SQRT(5)</f>
        <v>9.1564185138076848E-2</v>
      </c>
      <c r="W153" s="6">
        <f t="shared" ref="W153" si="1196">W152/SQRT(5)</f>
        <v>1.7720045146669281E-2</v>
      </c>
      <c r="X153" s="6">
        <f t="shared" ref="X153" si="1197">X152/SQRT(5)</f>
        <v>2.9765752132274399E-2</v>
      </c>
      <c r="Y153" s="6">
        <f t="shared" ref="Y153" si="1198">Y152/SQRT(5)</f>
        <v>0.2850333313842433</v>
      </c>
      <c r="Z153" s="6">
        <f t="shared" ref="Z153" si="1199">Z152/SQRT(5)</f>
        <v>8.0473598154922887E-2</v>
      </c>
      <c r="AA153" s="6">
        <f t="shared" ref="AA153" si="1200">AA152/SQRT(5)</f>
        <v>5.4772255750516604E-3</v>
      </c>
      <c r="AB153" s="6">
        <f t="shared" ref="AB153" si="1201">AB152/SQRT(5)</f>
        <v>0.11987493482792767</v>
      </c>
      <c r="AC153" s="6">
        <f t="shared" ref="AC153" si="1202">AC152/SQRT(5)</f>
        <v>1.9612327755776462</v>
      </c>
      <c r="AD153" s="6">
        <f t="shared" ref="AD153" si="1203">AD152/SQRT(5)</f>
        <v>0.60807400865354988</v>
      </c>
      <c r="AE153" s="6">
        <f t="shared" ref="AE153" si="1204">AE152/SQRT(5)</f>
        <v>2.0238641258740682</v>
      </c>
      <c r="AF153" s="6">
        <f t="shared" ref="AF153" si="1205">AF152/SQRT(5)</f>
        <v>6.395044956839635E-2</v>
      </c>
      <c r="AG153" s="6">
        <f t="shared" ref="AG153" si="1206">AG152/SQRT(5)</f>
        <v>1.7559612751994275E-2</v>
      </c>
      <c r="AH153" s="6">
        <f t="shared" ref="AH153" si="1207">AH152/SQRT(5)</f>
        <v>0.25961509971494329</v>
      </c>
      <c r="AI153" s="6">
        <f t="shared" ref="AI153" si="1208">AI152/SQRT(5)</f>
        <v>0</v>
      </c>
    </row>
    <row r="154" spans="1:35" s="2" customFormat="1" x14ac:dyDescent="0.3">
      <c r="A154" s="4" t="s">
        <v>128</v>
      </c>
      <c r="B154" s="1">
        <v>357.5</v>
      </c>
      <c r="C154" s="1">
        <v>50.4</v>
      </c>
      <c r="D154" s="1">
        <v>0.93</v>
      </c>
      <c r="E154" s="1">
        <v>28.2</v>
      </c>
      <c r="F154" s="1">
        <v>1219.8</v>
      </c>
      <c r="G154" s="1">
        <v>1393.1</v>
      </c>
      <c r="H154" s="1">
        <v>72.8</v>
      </c>
      <c r="I154" s="1">
        <v>17.8</v>
      </c>
      <c r="J154" s="1">
        <v>2.15</v>
      </c>
      <c r="K154" s="1">
        <v>52.8</v>
      </c>
      <c r="L154" s="1">
        <v>72.7</v>
      </c>
      <c r="M154" s="1">
        <v>315.3</v>
      </c>
      <c r="N154" s="1">
        <v>0.08</v>
      </c>
      <c r="O154" s="1">
        <v>0.17928286900000001</v>
      </c>
      <c r="P154" s="1">
        <v>0.57599999999999996</v>
      </c>
      <c r="Q154" s="1">
        <v>0.85</v>
      </c>
      <c r="R154" s="1">
        <v>30.32</v>
      </c>
      <c r="S154" s="1">
        <v>70.92</v>
      </c>
      <c r="T154" s="1">
        <v>216</v>
      </c>
      <c r="U154" s="1">
        <v>230.59</v>
      </c>
      <c r="V154" s="1">
        <v>0.86</v>
      </c>
      <c r="W154" s="1">
        <v>0.48</v>
      </c>
      <c r="X154" s="1">
        <v>0.22</v>
      </c>
      <c r="Y154" s="1">
        <v>1.76</v>
      </c>
      <c r="Z154" s="1">
        <v>2.59</v>
      </c>
      <c r="AA154" s="1">
        <v>0.12</v>
      </c>
      <c r="AB154" s="1">
        <v>1.73</v>
      </c>
      <c r="AC154" s="1">
        <v>3.08</v>
      </c>
      <c r="AD154" s="1">
        <v>6.61</v>
      </c>
      <c r="AE154" s="1">
        <v>22.75</v>
      </c>
      <c r="AF154" s="1">
        <v>0.27100000000000002</v>
      </c>
      <c r="AG154" s="1">
        <v>0.08</v>
      </c>
      <c r="AH154" s="1">
        <v>1.8</v>
      </c>
      <c r="AI154" s="1">
        <v>0.1</v>
      </c>
    </row>
    <row r="155" spans="1:35" s="2" customFormat="1" x14ac:dyDescent="0.3">
      <c r="A155" s="4" t="s">
        <v>129</v>
      </c>
      <c r="B155" s="1">
        <v>184.4</v>
      </c>
      <c r="C155" s="1">
        <v>26</v>
      </c>
      <c r="D155" s="1">
        <v>0.89</v>
      </c>
      <c r="E155" s="1">
        <v>11.9</v>
      </c>
      <c r="F155" s="1">
        <v>904.9</v>
      </c>
      <c r="G155" s="1">
        <v>835.1</v>
      </c>
      <c r="H155" s="1">
        <v>44.3</v>
      </c>
      <c r="I155" s="1">
        <v>7.4</v>
      </c>
      <c r="J155" s="1">
        <v>2.31</v>
      </c>
      <c r="K155" s="1">
        <v>51.87</v>
      </c>
      <c r="L155" s="1">
        <v>42.7</v>
      </c>
      <c r="M155" s="1">
        <v>283.3</v>
      </c>
      <c r="N155" s="1">
        <v>0.17</v>
      </c>
      <c r="O155" s="1">
        <v>0.24695652200000001</v>
      </c>
      <c r="P155" s="1">
        <v>0.36099999999999999</v>
      </c>
      <c r="Q155" s="1">
        <v>0.62</v>
      </c>
      <c r="R155" s="1">
        <v>32.380000000000003</v>
      </c>
      <c r="S155" s="1">
        <v>63.2</v>
      </c>
      <c r="T155" s="1">
        <v>129.9</v>
      </c>
      <c r="U155" s="1">
        <v>293.75</v>
      </c>
      <c r="V155" s="1">
        <v>0.75</v>
      </c>
      <c r="W155" s="1">
        <v>0.28999999999999998</v>
      </c>
      <c r="X155" s="1">
        <v>0.16</v>
      </c>
      <c r="Y155" s="1">
        <v>1.0900000000000001</v>
      </c>
      <c r="Z155" s="1">
        <v>3.22</v>
      </c>
      <c r="AA155" s="1">
        <v>0.1</v>
      </c>
      <c r="AB155" s="1">
        <v>1.63</v>
      </c>
      <c r="AC155" s="1">
        <v>3.96</v>
      </c>
      <c r="AD155" s="1">
        <v>5.46</v>
      </c>
      <c r="AE155" s="1">
        <v>21.88</v>
      </c>
      <c r="AF155" s="1">
        <v>0.14399999999999999</v>
      </c>
      <c r="AG155" s="1">
        <v>3.4000000000000002E-2</v>
      </c>
      <c r="AH155" s="1">
        <v>3.5</v>
      </c>
      <c r="AI155" s="1">
        <v>0.1</v>
      </c>
    </row>
    <row r="156" spans="1:35" s="2" customFormat="1" x14ac:dyDescent="0.3">
      <c r="A156" s="4" t="s">
        <v>130</v>
      </c>
      <c r="B156" s="1">
        <v>653.6</v>
      </c>
      <c r="C156" s="1">
        <v>22.9</v>
      </c>
      <c r="D156" s="1">
        <v>4.6399999999999997</v>
      </c>
      <c r="E156" s="1">
        <v>41.1</v>
      </c>
      <c r="F156" s="1">
        <v>871.8</v>
      </c>
      <c r="G156" s="1">
        <v>994.6</v>
      </c>
      <c r="H156" s="1">
        <v>31.7</v>
      </c>
      <c r="I156" s="1">
        <v>12</v>
      </c>
      <c r="J156" s="1">
        <v>2.78</v>
      </c>
      <c r="K156" s="1">
        <v>43.16</v>
      </c>
      <c r="L156" s="1">
        <v>25.8</v>
      </c>
      <c r="M156" s="1">
        <v>278.7</v>
      </c>
      <c r="N156" s="1">
        <v>0.17</v>
      </c>
      <c r="O156" s="1">
        <v>0.215568862</v>
      </c>
      <c r="P156" s="1">
        <v>0.23200000000000001</v>
      </c>
      <c r="Q156" s="1">
        <v>0.62</v>
      </c>
      <c r="R156" s="1">
        <v>46.83</v>
      </c>
      <c r="S156" s="1">
        <v>23.11</v>
      </c>
      <c r="T156" s="1">
        <v>92.2</v>
      </c>
      <c r="U156" s="1">
        <v>101.87</v>
      </c>
      <c r="V156" s="1">
        <v>0.68</v>
      </c>
      <c r="W156" s="1">
        <v>0.41</v>
      </c>
      <c r="X156" s="1">
        <v>0.15</v>
      </c>
      <c r="Y156" s="1">
        <v>1.83</v>
      </c>
      <c r="Z156" s="1">
        <v>2.91</v>
      </c>
      <c r="AA156" s="1">
        <v>0.13</v>
      </c>
      <c r="AB156" s="1">
        <v>1.7</v>
      </c>
      <c r="AC156" s="1">
        <v>1.9</v>
      </c>
      <c r="AD156" s="1">
        <v>6.07</v>
      </c>
      <c r="AE156" s="1">
        <v>9.5399999999999991</v>
      </c>
      <c r="AF156" s="1">
        <v>0.182</v>
      </c>
      <c r="AG156" s="1">
        <v>1.2999999999999999E-2</v>
      </c>
      <c r="AH156" s="1">
        <v>1.9</v>
      </c>
      <c r="AI156" s="1">
        <v>0.2</v>
      </c>
    </row>
    <row r="157" spans="1:35" s="2" customFormat="1" x14ac:dyDescent="0.3">
      <c r="A157" s="4" t="s">
        <v>131</v>
      </c>
      <c r="B157" s="1">
        <v>350.3</v>
      </c>
      <c r="C157" s="1">
        <v>28.8</v>
      </c>
      <c r="D157" s="1">
        <v>8.3800000000000008</v>
      </c>
      <c r="E157" s="1">
        <v>20.2</v>
      </c>
      <c r="F157" s="1">
        <v>1041.5999999999999</v>
      </c>
      <c r="G157" s="1">
        <v>724.3</v>
      </c>
      <c r="H157" s="1">
        <v>54</v>
      </c>
      <c r="I157" s="1">
        <v>2.7</v>
      </c>
      <c r="J157" s="1">
        <v>1.53</v>
      </c>
      <c r="K157" s="1">
        <v>65.7</v>
      </c>
      <c r="L157" s="1">
        <v>22.9</v>
      </c>
      <c r="M157" s="1">
        <v>209.4</v>
      </c>
      <c r="N157" s="1">
        <v>0.34</v>
      </c>
      <c r="O157" s="1">
        <v>0.45559845599999998</v>
      </c>
      <c r="P157" s="1">
        <v>0.18099999999999999</v>
      </c>
      <c r="Q157" s="1">
        <v>0.59</v>
      </c>
      <c r="R157" s="1">
        <v>39.61</v>
      </c>
      <c r="S157" s="1">
        <v>27.84</v>
      </c>
      <c r="T157" s="1">
        <v>84.6</v>
      </c>
      <c r="U157" s="1">
        <v>134.84</v>
      </c>
      <c r="V157" s="1">
        <v>1.04</v>
      </c>
      <c r="W157" s="1">
        <v>0.27</v>
      </c>
      <c r="X157" s="1">
        <v>0.16</v>
      </c>
      <c r="Y157" s="1">
        <v>1.24</v>
      </c>
      <c r="Z157" s="1">
        <v>1.92</v>
      </c>
      <c r="AA157" s="1">
        <v>0.11</v>
      </c>
      <c r="AB157" s="1">
        <v>1.41</v>
      </c>
      <c r="AC157" s="1">
        <v>2.2400000000000002</v>
      </c>
      <c r="AD157" s="1">
        <v>4.4000000000000004</v>
      </c>
      <c r="AE157" s="1">
        <v>14.36</v>
      </c>
      <c r="AF157" s="1">
        <v>0.185</v>
      </c>
      <c r="AG157" s="1">
        <v>0.10100000000000001</v>
      </c>
      <c r="AH157" s="1">
        <v>2</v>
      </c>
      <c r="AI157" s="1">
        <v>0.1</v>
      </c>
    </row>
    <row r="158" spans="1:35" s="2" customFormat="1" x14ac:dyDescent="0.3">
      <c r="A158" s="4" t="s">
        <v>132</v>
      </c>
      <c r="B158" s="1">
        <v>755.6</v>
      </c>
      <c r="C158" s="1">
        <v>49.7</v>
      </c>
      <c r="D158" s="1">
        <v>7.9</v>
      </c>
      <c r="E158" s="1">
        <v>36.5</v>
      </c>
      <c r="F158" s="1">
        <v>1882.8</v>
      </c>
      <c r="G158" s="1">
        <v>1789.3</v>
      </c>
      <c r="H158" s="1">
        <v>73.099999999999994</v>
      </c>
      <c r="I158" s="1">
        <v>7.9</v>
      </c>
      <c r="J158" s="1">
        <v>8.57</v>
      </c>
      <c r="K158" s="1">
        <v>45.91</v>
      </c>
      <c r="L158" s="1">
        <v>62.1</v>
      </c>
      <c r="M158" s="1">
        <v>517.29999999999995</v>
      </c>
      <c r="N158" s="1">
        <v>0.09</v>
      </c>
      <c r="O158" s="1">
        <v>0.163106796</v>
      </c>
      <c r="P158" s="1">
        <v>0.308</v>
      </c>
      <c r="Q158" s="1">
        <v>0.7</v>
      </c>
      <c r="R158" s="1">
        <v>25.9</v>
      </c>
      <c r="S158" s="1">
        <v>49.83</v>
      </c>
      <c r="T158" s="1">
        <v>106</v>
      </c>
      <c r="U158" s="1">
        <v>199.22</v>
      </c>
      <c r="V158" s="1">
        <v>0.84</v>
      </c>
      <c r="W158" s="1">
        <v>0.42</v>
      </c>
      <c r="X158" s="1">
        <v>0.2</v>
      </c>
      <c r="Y158" s="1">
        <v>2.2999999999999998</v>
      </c>
      <c r="Z158" s="1">
        <v>2.84</v>
      </c>
      <c r="AA158" s="1">
        <v>0.12</v>
      </c>
      <c r="AB158" s="1">
        <v>1.93</v>
      </c>
      <c r="AC158" s="1">
        <v>5.01</v>
      </c>
      <c r="AD158" s="1">
        <v>6.06</v>
      </c>
      <c r="AE158" s="1">
        <v>17.2</v>
      </c>
      <c r="AF158" s="1">
        <v>0.81899999999999995</v>
      </c>
      <c r="AG158" s="1">
        <v>3.5999999999999997E-2</v>
      </c>
      <c r="AH158" s="1">
        <v>2.2999999999999998</v>
      </c>
      <c r="AI158" s="1">
        <v>0.2</v>
      </c>
    </row>
    <row r="159" spans="1:35" x14ac:dyDescent="0.3">
      <c r="A159" s="5" t="s">
        <v>204</v>
      </c>
      <c r="B159" s="6">
        <f>AVERAGE(B154:B158)</f>
        <v>460.28000000000003</v>
      </c>
      <c r="C159" s="6">
        <f t="shared" ref="C159" si="1209">AVERAGE(C154:C158)</f>
        <v>35.56</v>
      </c>
      <c r="D159" s="6">
        <f t="shared" ref="D159" si="1210">AVERAGE(D154:D158)</f>
        <v>4.548</v>
      </c>
      <c r="E159" s="6">
        <f t="shared" ref="E159" si="1211">AVERAGE(E154:E158)</f>
        <v>27.580000000000002</v>
      </c>
      <c r="F159" s="6">
        <f t="shared" ref="F159" si="1212">AVERAGE(F154:F158)</f>
        <v>1184.1799999999998</v>
      </c>
      <c r="G159" s="6">
        <f t="shared" ref="G159" si="1213">AVERAGE(G154:G158)</f>
        <v>1147.28</v>
      </c>
      <c r="H159" s="6">
        <f t="shared" ref="H159" si="1214">AVERAGE(H154:H158)</f>
        <v>55.179999999999993</v>
      </c>
      <c r="I159" s="6">
        <f t="shared" ref="I159" si="1215">AVERAGE(I154:I158)</f>
        <v>9.56</v>
      </c>
      <c r="J159" s="6">
        <f t="shared" ref="J159" si="1216">AVERAGE(J154:J158)</f>
        <v>3.468</v>
      </c>
      <c r="K159" s="6">
        <f t="shared" ref="K159" si="1217">AVERAGE(K154:K158)</f>
        <v>51.887999999999991</v>
      </c>
      <c r="L159" s="6">
        <f t="shared" ref="L159" si="1218">AVERAGE(L154:L158)</f>
        <v>45.24</v>
      </c>
      <c r="M159" s="6">
        <f t="shared" ref="M159" si="1219">AVERAGE(M154:M158)</f>
        <v>320.8</v>
      </c>
      <c r="N159" s="6">
        <f t="shared" ref="N159" si="1220">AVERAGE(N154:N158)</f>
        <v>0.16999999999999998</v>
      </c>
      <c r="O159" s="6">
        <f t="shared" ref="O159" si="1221">AVERAGE(O154:O158)</f>
        <v>0.25210270099999998</v>
      </c>
      <c r="P159" s="6">
        <f t="shared" ref="P159" si="1222">AVERAGE(P154:P158)</f>
        <v>0.33160000000000001</v>
      </c>
      <c r="Q159" s="6">
        <f t="shared" ref="Q159" si="1223">AVERAGE(Q154:Q158)</f>
        <v>0.67599999999999993</v>
      </c>
      <c r="R159" s="6">
        <f t="shared" ref="R159" si="1224">AVERAGE(R154:R158)</f>
        <v>35.007999999999996</v>
      </c>
      <c r="S159" s="6">
        <f t="shared" ref="S159" si="1225">AVERAGE(S154:S158)</f>
        <v>46.980000000000004</v>
      </c>
      <c r="T159" s="6">
        <f t="shared" ref="T159" si="1226">AVERAGE(T154:T158)</f>
        <v>125.73999999999998</v>
      </c>
      <c r="U159" s="6">
        <f t="shared" ref="U159" si="1227">AVERAGE(U154:U158)</f>
        <v>192.05400000000003</v>
      </c>
      <c r="V159" s="6">
        <f t="shared" ref="V159" si="1228">AVERAGE(V154:V158)</f>
        <v>0.83399999999999996</v>
      </c>
      <c r="W159" s="6">
        <f t="shared" ref="W159" si="1229">AVERAGE(W154:W158)</f>
        <v>0.374</v>
      </c>
      <c r="X159" s="6">
        <f t="shared" ref="X159" si="1230">AVERAGE(X154:X158)</f>
        <v>0.17800000000000002</v>
      </c>
      <c r="Y159" s="6">
        <f t="shared" ref="Y159" si="1231">AVERAGE(Y154:Y158)</f>
        <v>1.6439999999999997</v>
      </c>
      <c r="Z159" s="6">
        <f t="shared" ref="Z159" si="1232">AVERAGE(Z154:Z158)</f>
        <v>2.6960000000000002</v>
      </c>
      <c r="AA159" s="6">
        <f t="shared" ref="AA159" si="1233">AVERAGE(AA154:AA158)</f>
        <v>0.11599999999999999</v>
      </c>
      <c r="AB159" s="6">
        <f t="shared" ref="AB159" si="1234">AVERAGE(AB154:AB158)</f>
        <v>1.6800000000000002</v>
      </c>
      <c r="AC159" s="6">
        <f t="shared" ref="AC159" si="1235">AVERAGE(AC154:AC158)</f>
        <v>3.2379999999999995</v>
      </c>
      <c r="AD159" s="6">
        <f t="shared" ref="AD159" si="1236">AVERAGE(AD154:AD158)</f>
        <v>5.72</v>
      </c>
      <c r="AE159" s="6">
        <f t="shared" ref="AE159" si="1237">AVERAGE(AE154:AE158)</f>
        <v>17.146000000000001</v>
      </c>
      <c r="AF159" s="6">
        <f t="shared" ref="AF159" si="1238">AVERAGE(AF154:AF158)</f>
        <v>0.32019999999999998</v>
      </c>
      <c r="AG159" s="6">
        <f t="shared" ref="AG159" si="1239">AVERAGE(AG154:AG158)</f>
        <v>5.28E-2</v>
      </c>
      <c r="AH159" s="6">
        <f t="shared" ref="AH159" si="1240">AVERAGE(AH154:AH158)</f>
        <v>2.2999999999999998</v>
      </c>
      <c r="AI159" s="6">
        <f t="shared" ref="AI159" si="1241">AVERAGE(AI154:AI158)</f>
        <v>0.13999999999999999</v>
      </c>
    </row>
    <row r="160" spans="1:35" x14ac:dyDescent="0.3">
      <c r="A160" s="5" t="s">
        <v>224</v>
      </c>
      <c r="B160" s="6">
        <f>_xlfn.STDEV.S(B154:B158)</f>
        <v>236.30257510234628</v>
      </c>
      <c r="C160" s="6">
        <f t="shared" ref="C160:AI160" si="1242">_xlfn.STDEV.S(C154:C158)</f>
        <v>13.393393894006097</v>
      </c>
      <c r="D160" s="6">
        <f t="shared" si="1242"/>
        <v>3.6193742553098875</v>
      </c>
      <c r="E160" s="6">
        <f t="shared" si="1242"/>
        <v>11.864526960650393</v>
      </c>
      <c r="F160" s="6">
        <f t="shared" si="1242"/>
        <v>413.89803333671466</v>
      </c>
      <c r="G160" s="6">
        <f t="shared" si="1242"/>
        <v>439.40208465595612</v>
      </c>
      <c r="H160" s="6">
        <f t="shared" si="1242"/>
        <v>18.046246147052312</v>
      </c>
      <c r="I160" s="6">
        <f t="shared" si="1242"/>
        <v>5.664185731418061</v>
      </c>
      <c r="J160" s="6">
        <f t="shared" si="1242"/>
        <v>2.8869395560004376</v>
      </c>
      <c r="K160" s="6">
        <f t="shared" si="1242"/>
        <v>8.7108822744887142</v>
      </c>
      <c r="L160" s="6">
        <f t="shared" si="1242"/>
        <v>21.918895957597858</v>
      </c>
      <c r="M160" s="6">
        <f t="shared" si="1242"/>
        <v>116.43788043416104</v>
      </c>
      <c r="N160" s="6">
        <f t="shared" si="1242"/>
        <v>0.10416333327999831</v>
      </c>
      <c r="O160" s="6">
        <f t="shared" si="1242"/>
        <v>0.11831602373799083</v>
      </c>
      <c r="P160" s="6">
        <f t="shared" si="1242"/>
        <v>0.15309572169071206</v>
      </c>
      <c r="Q160" s="6">
        <f t="shared" si="1242"/>
        <v>0.10549881515922334</v>
      </c>
      <c r="R160" s="6">
        <f t="shared" si="1242"/>
        <v>8.2579882538061256</v>
      </c>
      <c r="S160" s="6">
        <f t="shared" si="1242"/>
        <v>21.097695371769859</v>
      </c>
      <c r="T160" s="6">
        <f t="shared" si="1242"/>
        <v>53.318083236365567</v>
      </c>
      <c r="U160" s="6">
        <f t="shared" si="1242"/>
        <v>76.297193460834393</v>
      </c>
      <c r="V160" s="6">
        <f t="shared" si="1242"/>
        <v>0.13594116374373122</v>
      </c>
      <c r="W160" s="6">
        <f t="shared" si="1242"/>
        <v>9.0166512630798945E-2</v>
      </c>
      <c r="X160" s="6">
        <f t="shared" si="1242"/>
        <v>3.0331501776206041E-2</v>
      </c>
      <c r="Y160" s="6">
        <f t="shared" si="1242"/>
        <v>0.48695995728601804</v>
      </c>
      <c r="Z160" s="6">
        <f t="shared" si="1242"/>
        <v>0.48849769702630003</v>
      </c>
      <c r="AA160" s="6">
        <f t="shared" si="1242"/>
        <v>1.1401754250991379E-2</v>
      </c>
      <c r="AB160" s="6">
        <f t="shared" si="1242"/>
        <v>0.18761663039293722</v>
      </c>
      <c r="AC160" s="6">
        <f t="shared" si="1242"/>
        <v>1.2720534579961664</v>
      </c>
      <c r="AD160" s="6">
        <f t="shared" si="1242"/>
        <v>0.84264464633676373</v>
      </c>
      <c r="AE160" s="6">
        <f t="shared" si="1242"/>
        <v>5.4642364516920301</v>
      </c>
      <c r="AF160" s="6">
        <f t="shared" si="1242"/>
        <v>0.28268657555674626</v>
      </c>
      <c r="AG160" s="6">
        <f t="shared" si="1242"/>
        <v>3.6341436405293602E-2</v>
      </c>
      <c r="AH160" s="6">
        <f t="shared" si="1242"/>
        <v>0.69641941385920625</v>
      </c>
      <c r="AI160" s="6">
        <f t="shared" si="1242"/>
        <v>5.4772255750516669E-2</v>
      </c>
    </row>
    <row r="161" spans="1:35" x14ac:dyDescent="0.3">
      <c r="A161" s="5" t="s">
        <v>244</v>
      </c>
      <c r="B161" s="6">
        <f>B160/SQRT(5)</f>
        <v>105.67772423741911</v>
      </c>
      <c r="C161" s="6">
        <f t="shared" ref="C161" si="1243">C160/SQRT(5)</f>
        <v>5.9897078392856491</v>
      </c>
      <c r="D161" s="6">
        <f t="shared" ref="D161" si="1244">D160/SQRT(5)</f>
        <v>1.6186333741771175</v>
      </c>
      <c r="E161" s="6">
        <f t="shared" ref="E161" si="1245">E160/SQRT(5)</f>
        <v>5.3059777609786503</v>
      </c>
      <c r="F161" s="6">
        <f t="shared" ref="F161" si="1246">F160/SQRT(5)</f>
        <v>185.10082765887361</v>
      </c>
      <c r="G161" s="6">
        <f t="shared" ref="G161" si="1247">G160/SQRT(5)</f>
        <v>196.50658614916702</v>
      </c>
      <c r="H161" s="6">
        <f t="shared" ref="H161" si="1248">H160/SQRT(5)</f>
        <v>8.070526624700527</v>
      </c>
      <c r="I161" s="6">
        <f t="shared" ref="I161" si="1249">I160/SQRT(5)</f>
        <v>2.5331008665270298</v>
      </c>
      <c r="J161" s="6">
        <f t="shared" ref="J161" si="1250">J160/SQRT(5)</f>
        <v>1.2910786188300079</v>
      </c>
      <c r="K161" s="6">
        <f t="shared" ref="K161" si="1251">K160/SQRT(5)</f>
        <v>3.8956249819509492</v>
      </c>
      <c r="L161" s="6">
        <f t="shared" ref="L161" si="1252">L160/SQRT(5)</f>
        <v>9.802428270586832</v>
      </c>
      <c r="M161" s="6">
        <f t="shared" ref="M161" si="1253">M160/SQRT(5)</f>
        <v>52.07260316135536</v>
      </c>
      <c r="N161" s="6">
        <f t="shared" ref="N161" si="1254">N160/SQRT(5)</f>
        <v>4.6583258795408471E-2</v>
      </c>
      <c r="O161" s="6">
        <f t="shared" ref="O161" si="1255">O160/SQRT(5)</f>
        <v>5.2912534381125247E-2</v>
      </c>
      <c r="P161" s="6">
        <f t="shared" ref="P161" si="1256">P160/SQRT(5)</f>
        <v>6.8466488152964231E-2</v>
      </c>
      <c r="Q161" s="6">
        <f t="shared" ref="Q161" si="1257">Q160/SQRT(5)</f>
        <v>4.7180504448341737E-2</v>
      </c>
      <c r="R161" s="6">
        <f t="shared" ref="R161" si="1258">R160/SQRT(5)</f>
        <v>3.6930846185810564</v>
      </c>
      <c r="S161" s="6">
        <f t="shared" ref="S161" si="1259">S160/SQRT(5)</f>
        <v>9.4351762039720199</v>
      </c>
      <c r="T161" s="6">
        <f t="shared" ref="T161" si="1260">T160/SQRT(5)</f>
        <v>23.844571709301078</v>
      </c>
      <c r="U161" s="6">
        <f t="shared" ref="U161" si="1261">U160/SQRT(5)</f>
        <v>34.121142214175627</v>
      </c>
      <c r="V161" s="6">
        <f t="shared" ref="V161" si="1262">V160/SQRT(5)</f>
        <v>6.0794736614282557E-2</v>
      </c>
      <c r="W161" s="6">
        <f t="shared" ref="W161" si="1263">W160/SQRT(5)</f>
        <v>4.0323690307311963E-2</v>
      </c>
      <c r="X161" s="6">
        <f t="shared" ref="X161" si="1264">X160/SQRT(5)</f>
        <v>1.3564659966250463E-2</v>
      </c>
      <c r="Y161" s="6">
        <f t="shared" ref="Y161" si="1265">Y160/SQRT(5)</f>
        <v>0.21777511336238606</v>
      </c>
      <c r="Z161" s="6">
        <f t="shared" ref="Z161" si="1266">Z160/SQRT(5)</f>
        <v>0.21846281148058075</v>
      </c>
      <c r="AA161" s="6">
        <f t="shared" ref="AA161" si="1267">AA160/SQRT(5)</f>
        <v>5.0990195135927844E-3</v>
      </c>
      <c r="AB161" s="6">
        <f t="shared" ref="AB161" si="1268">AB160/SQRT(5)</f>
        <v>8.3904707853612134E-2</v>
      </c>
      <c r="AC161" s="6">
        <f t="shared" ref="AC161" si="1269">AC160/SQRT(5)</f>
        <v>0.56887960061862031</v>
      </c>
      <c r="AD161" s="6">
        <f t="shared" ref="AD161" si="1270">AD160/SQRT(5)</f>
        <v>0.37684214201705457</v>
      </c>
      <c r="AE161" s="6">
        <f t="shared" ref="AE161" si="1271">AE160/SQRT(5)</f>
        <v>2.443680830223125</v>
      </c>
      <c r="AF161" s="6">
        <f t="shared" ref="AF161" si="1272">AF160/SQRT(5)</f>
        <v>0.12642127985430301</v>
      </c>
      <c r="AG161" s="6">
        <f t="shared" ref="AG161" si="1273">AG160/SQRT(5)</f>
        <v>1.6252384440444419E-2</v>
      </c>
      <c r="AH161" s="6">
        <f t="shared" ref="AH161" si="1274">AH160/SQRT(5)</f>
        <v>0.31144823004794886</v>
      </c>
      <c r="AI161" s="6">
        <f t="shared" ref="AI161" si="1275">AI160/SQRT(5)</f>
        <v>2.4494897427831806E-2</v>
      </c>
    </row>
    <row r="162" spans="1:35" x14ac:dyDescent="0.3">
      <c r="A162" s="1"/>
    </row>
    <row r="163" spans="1:35" x14ac:dyDescent="0.3">
      <c r="A163" s="1"/>
    </row>
    <row r="164" spans="1:35" x14ac:dyDescent="0.3">
      <c r="A164" s="1"/>
    </row>
    <row r="165" spans="1:35" x14ac:dyDescent="0.3">
      <c r="A165" s="1"/>
    </row>
    <row r="166" spans="1:35" x14ac:dyDescent="0.3">
      <c r="A166" s="1"/>
    </row>
    <row r="167" spans="1:35" x14ac:dyDescent="0.3">
      <c r="A167" s="1"/>
    </row>
    <row r="168" spans="1:35" x14ac:dyDescent="0.3">
      <c r="A168" s="1"/>
    </row>
    <row r="169" spans="1:35" x14ac:dyDescent="0.3">
      <c r="A169" s="1"/>
    </row>
    <row r="170" spans="1:35" x14ac:dyDescent="0.3">
      <c r="A170" s="1"/>
    </row>
    <row r="171" spans="1:35" x14ac:dyDescent="0.3">
      <c r="A171" s="1"/>
    </row>
    <row r="172" spans="1:35" x14ac:dyDescent="0.3">
      <c r="A172" s="1"/>
    </row>
    <row r="173" spans="1:35" x14ac:dyDescent="0.3">
      <c r="A173" s="1"/>
    </row>
    <row r="174" spans="1:35" x14ac:dyDescent="0.3">
      <c r="A174" s="1"/>
    </row>
    <row r="175" spans="1:35" x14ac:dyDescent="0.3">
      <c r="A175" s="1"/>
    </row>
    <row r="176" spans="1:35" x14ac:dyDescent="0.3">
      <c r="A176" s="1"/>
    </row>
    <row r="177" spans="1:1" x14ac:dyDescent="0.3">
      <c r="A177" s="1"/>
    </row>
    <row r="178" spans="1:1" x14ac:dyDescent="0.3">
      <c r="A178" s="1"/>
    </row>
    <row r="179" spans="1:1" x14ac:dyDescent="0.3">
      <c r="A179" s="1"/>
    </row>
    <row r="180" spans="1:1" x14ac:dyDescent="0.3">
      <c r="A180" s="1"/>
    </row>
    <row r="181" spans="1:1" x14ac:dyDescent="0.3">
      <c r="A181" s="1"/>
    </row>
    <row r="182" spans="1:1" x14ac:dyDescent="0.3">
      <c r="A182" s="1"/>
    </row>
    <row r="183" spans="1:1" x14ac:dyDescent="0.3">
      <c r="A183" s="1"/>
    </row>
    <row r="184" spans="1:1" x14ac:dyDescent="0.3">
      <c r="A184" s="1"/>
    </row>
    <row r="185" spans="1:1" x14ac:dyDescent="0.3">
      <c r="A185" s="1"/>
    </row>
    <row r="186" spans="1:1" x14ac:dyDescent="0.3">
      <c r="A186" s="1"/>
    </row>
    <row r="187" spans="1:1" x14ac:dyDescent="0.3">
      <c r="A187" s="1"/>
    </row>
    <row r="188" spans="1:1" x14ac:dyDescent="0.3">
      <c r="A188" s="1"/>
    </row>
    <row r="189" spans="1:1" x14ac:dyDescent="0.3">
      <c r="A189" s="1"/>
    </row>
    <row r="190" spans="1:1" x14ac:dyDescent="0.3">
      <c r="A190" s="1"/>
    </row>
    <row r="191" spans="1:1" x14ac:dyDescent="0.3">
      <c r="A191" s="1"/>
    </row>
    <row r="192" spans="1:1" x14ac:dyDescent="0.3">
      <c r="A192" s="1"/>
    </row>
  </sheetData>
  <conditionalFormatting sqref="B18:XFD22 B26:XFD30 B34:XFD38 B42:XFD46 B50:XFD54 B58:XFD62 B66:XFD70 B74:XFD78 B82:XFD86 B90:XFD94 B98:XFD102 B106:XFD110 B114:XFD118 B122:XFD126 B130:XFD134 B138:XFD142 B146:XFD150 B154:XFD158 B2:XFD14 A1:XFD1 A159:XFD1048576">
    <cfRule type="containsText" dxfId="126" priority="57" operator="containsText" text="extra">
      <formula>NOT(ISERROR(SEARCH("extra",A1)))</formula>
    </cfRule>
  </conditionalFormatting>
  <conditionalFormatting sqref="AJ15:XFD17">
    <cfRule type="containsText" dxfId="125" priority="56" operator="containsText" text="extra">
      <formula>NOT(ISERROR(SEARCH("extra",AJ15)))</formula>
    </cfRule>
  </conditionalFormatting>
  <conditionalFormatting sqref="AJ23:XFD25">
    <cfRule type="containsText" dxfId="124" priority="55" operator="containsText" text="extra">
      <formula>NOT(ISERROR(SEARCH("extra",AJ23)))</formula>
    </cfRule>
  </conditionalFormatting>
  <conditionalFormatting sqref="AJ31:XFD33">
    <cfRule type="containsText" dxfId="123" priority="54" operator="containsText" text="extra">
      <formula>NOT(ISERROR(SEARCH("extra",AJ31)))</formula>
    </cfRule>
  </conditionalFormatting>
  <conditionalFormatting sqref="AJ39:XFD41">
    <cfRule type="containsText" dxfId="122" priority="53" operator="containsText" text="extra">
      <formula>NOT(ISERROR(SEARCH("extra",AJ39)))</formula>
    </cfRule>
  </conditionalFormatting>
  <conditionalFormatting sqref="AJ47:XFD49">
    <cfRule type="containsText" dxfId="121" priority="52" operator="containsText" text="extra">
      <formula>NOT(ISERROR(SEARCH("extra",AJ47)))</formula>
    </cfRule>
  </conditionalFormatting>
  <conditionalFormatting sqref="AJ55:XFD57">
    <cfRule type="containsText" dxfId="120" priority="51" operator="containsText" text="extra">
      <formula>NOT(ISERROR(SEARCH("extra",AJ55)))</formula>
    </cfRule>
  </conditionalFormatting>
  <conditionalFormatting sqref="AJ63:XFD65">
    <cfRule type="containsText" dxfId="119" priority="50" operator="containsText" text="extra">
      <formula>NOT(ISERROR(SEARCH("extra",AJ63)))</formula>
    </cfRule>
  </conditionalFormatting>
  <conditionalFormatting sqref="AJ71:XFD73">
    <cfRule type="containsText" dxfId="118" priority="49" operator="containsText" text="extra">
      <formula>NOT(ISERROR(SEARCH("extra",AJ71)))</formula>
    </cfRule>
  </conditionalFormatting>
  <conditionalFormatting sqref="AJ79:XFD81">
    <cfRule type="containsText" dxfId="117" priority="48" operator="containsText" text="extra">
      <formula>NOT(ISERROR(SEARCH("extra",AJ79)))</formula>
    </cfRule>
  </conditionalFormatting>
  <conditionalFormatting sqref="AJ87:XFD89">
    <cfRule type="containsText" dxfId="116" priority="47" operator="containsText" text="extra">
      <formula>NOT(ISERROR(SEARCH("extra",AJ87)))</formula>
    </cfRule>
  </conditionalFormatting>
  <conditionalFormatting sqref="AJ95:XFD97">
    <cfRule type="containsText" dxfId="115" priority="46" operator="containsText" text="extra">
      <formula>NOT(ISERROR(SEARCH("extra",AJ95)))</formula>
    </cfRule>
  </conditionalFormatting>
  <conditionalFormatting sqref="AJ103:XFD105">
    <cfRule type="containsText" dxfId="114" priority="45" operator="containsText" text="extra">
      <formula>NOT(ISERROR(SEARCH("extra",AJ103)))</formula>
    </cfRule>
  </conditionalFormatting>
  <conditionalFormatting sqref="AJ111:XFD113">
    <cfRule type="containsText" dxfId="113" priority="44" operator="containsText" text="extra">
      <formula>NOT(ISERROR(SEARCH("extra",AJ111)))</formula>
    </cfRule>
  </conditionalFormatting>
  <conditionalFormatting sqref="AJ119:XFD121">
    <cfRule type="containsText" dxfId="112" priority="43" operator="containsText" text="extra">
      <formula>NOT(ISERROR(SEARCH("extra",AJ119)))</formula>
    </cfRule>
  </conditionalFormatting>
  <conditionalFormatting sqref="AJ127:XFD129">
    <cfRule type="containsText" dxfId="111" priority="42" operator="containsText" text="extra">
      <formula>NOT(ISERROR(SEARCH("extra",AJ127)))</formula>
    </cfRule>
  </conditionalFormatting>
  <conditionalFormatting sqref="AJ135:XFD137">
    <cfRule type="containsText" dxfId="110" priority="41" operator="containsText" text="extra">
      <formula>NOT(ISERROR(SEARCH("extra",AJ135)))</formula>
    </cfRule>
  </conditionalFormatting>
  <conditionalFormatting sqref="AJ143:XFD145">
    <cfRule type="containsText" dxfId="109" priority="40" operator="containsText" text="extra">
      <formula>NOT(ISERROR(SEARCH("extra",AJ143)))</formula>
    </cfRule>
  </conditionalFormatting>
  <conditionalFormatting sqref="B151:AI153">
    <cfRule type="containsText" dxfId="108" priority="20" operator="containsText" text="extra">
      <formula>NOT(ISERROR(SEARCH("extra",B151)))</formula>
    </cfRule>
  </conditionalFormatting>
  <conditionalFormatting sqref="AJ151:XFD153">
    <cfRule type="containsText" dxfId="107" priority="38" operator="containsText" text="extra">
      <formula>NOT(ISERROR(SEARCH("extra",AJ151)))</formula>
    </cfRule>
  </conditionalFormatting>
  <conditionalFormatting sqref="B15:AI17">
    <cfRule type="containsText" dxfId="106" priority="37" operator="containsText" text="extra">
      <formula>NOT(ISERROR(SEARCH("extra",B15)))</formula>
    </cfRule>
  </conditionalFormatting>
  <conditionalFormatting sqref="B23:AI25">
    <cfRule type="containsText" dxfId="105" priority="36" operator="containsText" text="extra">
      <formula>NOT(ISERROR(SEARCH("extra",B23)))</formula>
    </cfRule>
  </conditionalFormatting>
  <conditionalFormatting sqref="B31:AI33">
    <cfRule type="containsText" dxfId="104" priority="35" operator="containsText" text="extra">
      <formula>NOT(ISERROR(SEARCH("extra",B31)))</formula>
    </cfRule>
  </conditionalFormatting>
  <conditionalFormatting sqref="B39:AI41">
    <cfRule type="containsText" dxfId="103" priority="34" operator="containsText" text="extra">
      <formula>NOT(ISERROR(SEARCH("extra",B39)))</formula>
    </cfRule>
  </conditionalFormatting>
  <conditionalFormatting sqref="B47:AI49">
    <cfRule type="containsText" dxfId="102" priority="33" operator="containsText" text="extra">
      <formula>NOT(ISERROR(SEARCH("extra",B47)))</formula>
    </cfRule>
  </conditionalFormatting>
  <conditionalFormatting sqref="B55:AI57">
    <cfRule type="containsText" dxfId="101" priority="32" operator="containsText" text="extra">
      <formula>NOT(ISERROR(SEARCH("extra",B55)))</formula>
    </cfRule>
  </conditionalFormatting>
  <conditionalFormatting sqref="B63:AI65">
    <cfRule type="containsText" dxfId="100" priority="31" operator="containsText" text="extra">
      <formula>NOT(ISERROR(SEARCH("extra",B63)))</formula>
    </cfRule>
  </conditionalFormatting>
  <conditionalFormatting sqref="B71:AI73">
    <cfRule type="containsText" dxfId="99" priority="30" operator="containsText" text="extra">
      <formula>NOT(ISERROR(SEARCH("extra",B71)))</formula>
    </cfRule>
  </conditionalFormatting>
  <conditionalFormatting sqref="B79:AI81">
    <cfRule type="containsText" dxfId="98" priority="29" operator="containsText" text="extra">
      <formula>NOT(ISERROR(SEARCH("extra",B79)))</formula>
    </cfRule>
  </conditionalFormatting>
  <conditionalFormatting sqref="B87:AI89">
    <cfRule type="containsText" dxfId="97" priority="28" operator="containsText" text="extra">
      <formula>NOT(ISERROR(SEARCH("extra",B87)))</formula>
    </cfRule>
  </conditionalFormatting>
  <conditionalFormatting sqref="B95:AI97">
    <cfRule type="containsText" dxfId="96" priority="27" operator="containsText" text="extra">
      <formula>NOT(ISERROR(SEARCH("extra",B95)))</formula>
    </cfRule>
  </conditionalFormatting>
  <conditionalFormatting sqref="B103:AI105">
    <cfRule type="containsText" dxfId="95" priority="26" operator="containsText" text="extra">
      <formula>NOT(ISERROR(SEARCH("extra",B103)))</formula>
    </cfRule>
  </conditionalFormatting>
  <conditionalFormatting sqref="B111:AI113">
    <cfRule type="containsText" dxfId="94" priority="25" operator="containsText" text="extra">
      <formula>NOT(ISERROR(SEARCH("extra",B111)))</formula>
    </cfRule>
  </conditionalFormatting>
  <conditionalFormatting sqref="B119:AI121">
    <cfRule type="containsText" dxfId="93" priority="24" operator="containsText" text="extra">
      <formula>NOT(ISERROR(SEARCH("extra",B119)))</formula>
    </cfRule>
  </conditionalFormatting>
  <conditionalFormatting sqref="B127:AI129">
    <cfRule type="containsText" dxfId="92" priority="23" operator="containsText" text="extra">
      <formula>NOT(ISERROR(SEARCH("extra",B127)))</formula>
    </cfRule>
  </conditionalFormatting>
  <conditionalFormatting sqref="B135:AI137">
    <cfRule type="containsText" dxfId="91" priority="22" operator="containsText" text="extra">
      <formula>NOT(ISERROR(SEARCH("extra",B135)))</formula>
    </cfRule>
  </conditionalFormatting>
  <conditionalFormatting sqref="B143:AI145">
    <cfRule type="containsText" dxfId="90" priority="21" operator="containsText" text="extra">
      <formula>NOT(ISERROR(SEARCH("extra",B143)))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I41"/>
  <sheetViews>
    <sheetView workbookViewId="0">
      <selection activeCell="B1" sqref="B1:AI1048576"/>
    </sheetView>
  </sheetViews>
  <sheetFormatPr defaultColWidth="9.109375" defaultRowHeight="14.4" x14ac:dyDescent="0.3"/>
  <cols>
    <col min="1" max="1" width="25.33203125" style="1" bestFit="1" customWidth="1"/>
    <col min="2" max="2" width="14" style="1" bestFit="1" customWidth="1"/>
    <col min="3" max="3" width="11.5546875" style="1" bestFit="1" customWidth="1"/>
    <col min="4" max="4" width="11.6640625" style="1" bestFit="1" customWidth="1"/>
    <col min="5" max="5" width="13.88671875" style="1" bestFit="1" customWidth="1"/>
    <col min="6" max="6" width="23.44140625" style="1" bestFit="1" customWidth="1"/>
    <col min="7" max="7" width="17.88671875" style="1" bestFit="1" customWidth="1"/>
    <col min="8" max="8" width="22.88671875" style="1" bestFit="1" customWidth="1"/>
    <col min="9" max="9" width="10.33203125" style="1" bestFit="1" customWidth="1"/>
    <col min="10" max="10" width="12.88671875" style="1" bestFit="1" customWidth="1"/>
    <col min="11" max="11" width="16.44140625" style="1" bestFit="1" customWidth="1"/>
    <col min="12" max="12" width="10.88671875" style="1" bestFit="1" customWidth="1"/>
    <col min="13" max="13" width="8.5546875" style="1" bestFit="1" customWidth="1"/>
    <col min="14" max="14" width="6.109375" style="1" bestFit="1" customWidth="1"/>
    <col min="15" max="15" width="8" style="1" bestFit="1" customWidth="1"/>
    <col min="16" max="16" width="10.44140625" style="1" bestFit="1" customWidth="1"/>
    <col min="17" max="19" width="9.109375" style="1"/>
    <col min="20" max="20" width="16.109375" style="1" bestFit="1" customWidth="1"/>
    <col min="21" max="16384" width="9.109375" style="1"/>
  </cols>
  <sheetData>
    <row r="1" spans="1:35" x14ac:dyDescent="0.3">
      <c r="A1" s="1" t="s">
        <v>0</v>
      </c>
      <c r="B1" s="1" t="s">
        <v>1</v>
      </c>
      <c r="C1" s="1" t="s">
        <v>3</v>
      </c>
      <c r="D1" s="1" t="s">
        <v>4</v>
      </c>
      <c r="E1" s="1" t="s">
        <v>2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x14ac:dyDescent="0.3">
      <c r="A2" s="4" t="s">
        <v>135</v>
      </c>
      <c r="B2" s="7">
        <v>3.34</v>
      </c>
      <c r="C2" s="7">
        <v>0.496</v>
      </c>
      <c r="D2" s="7">
        <v>5.4799999999999995</v>
      </c>
      <c r="E2" s="7">
        <v>59.340000000000011</v>
      </c>
      <c r="F2" s="7">
        <v>406.56000000000006</v>
      </c>
      <c r="G2" s="7">
        <v>709.4799999999999</v>
      </c>
      <c r="H2" s="7">
        <v>58.58</v>
      </c>
      <c r="I2" s="8">
        <v>6.7799999999999994</v>
      </c>
      <c r="J2" s="8">
        <v>0.39800000000000002</v>
      </c>
      <c r="K2" s="8">
        <v>85.549999999999983</v>
      </c>
      <c r="L2" s="9">
        <v>25.04</v>
      </c>
      <c r="M2" s="9">
        <v>268.74</v>
      </c>
      <c r="N2" s="9">
        <v>0.20400000000000001</v>
      </c>
      <c r="O2" s="9">
        <v>0.2356315262</v>
      </c>
      <c r="P2" s="9">
        <v>0.27839999999999998</v>
      </c>
      <c r="Q2" s="8">
        <v>0.66200000000000003</v>
      </c>
      <c r="R2" s="8">
        <v>28.556000000000001</v>
      </c>
      <c r="S2" s="8">
        <v>34.408000000000001</v>
      </c>
      <c r="T2" s="8">
        <v>90.039999999999992</v>
      </c>
      <c r="U2" s="8">
        <v>165.37799999999999</v>
      </c>
      <c r="V2" s="8">
        <v>1.29</v>
      </c>
      <c r="W2" s="8">
        <v>0.47400000000000003</v>
      </c>
      <c r="X2" s="8">
        <v>0.63600000000000001</v>
      </c>
      <c r="Y2" s="8">
        <v>3.2920000000000003</v>
      </c>
      <c r="Z2" s="8">
        <v>1.3759999999999999</v>
      </c>
      <c r="AA2" s="8">
        <v>0.13799999999999998</v>
      </c>
      <c r="AB2" s="8">
        <v>1.206</v>
      </c>
      <c r="AC2" s="8">
        <v>2.3419999999999996</v>
      </c>
      <c r="AD2" s="8">
        <v>2.8999999999999995</v>
      </c>
      <c r="AE2" s="8">
        <v>5.3759999999999994</v>
      </c>
      <c r="AF2" s="9">
        <v>0.33820000000000006</v>
      </c>
      <c r="AG2" s="9">
        <v>4.2200000000000001E-2</v>
      </c>
      <c r="AH2" s="9">
        <v>1.6800000000000002</v>
      </c>
      <c r="AI2" s="9">
        <v>0.32</v>
      </c>
    </row>
    <row r="3" spans="1:35" x14ac:dyDescent="0.3">
      <c r="A3" s="4" t="s">
        <v>137</v>
      </c>
      <c r="B3" s="7">
        <v>5.62</v>
      </c>
      <c r="C3" s="7">
        <v>0.45599999999999996</v>
      </c>
      <c r="D3" s="7">
        <v>20.380000000000003</v>
      </c>
      <c r="E3" s="7">
        <v>41.760000000000005</v>
      </c>
      <c r="F3" s="7">
        <v>273.60000000000002</v>
      </c>
      <c r="G3" s="7">
        <v>1189.8200000000002</v>
      </c>
      <c r="H3" s="7">
        <v>28.080000000000002</v>
      </c>
      <c r="I3" s="8">
        <v>11.34</v>
      </c>
      <c r="J3" s="8">
        <v>0.32600000000000001</v>
      </c>
      <c r="K3" s="8">
        <v>70.867999999999995</v>
      </c>
      <c r="L3" s="9">
        <v>51.98</v>
      </c>
      <c r="M3" s="9">
        <v>344.04</v>
      </c>
      <c r="N3" s="9">
        <v>7.1999999999999995E-2</v>
      </c>
      <c r="O3" s="9">
        <v>9.0660302400000004E-2</v>
      </c>
      <c r="P3" s="9">
        <v>0.37679999999999997</v>
      </c>
      <c r="Q3" s="8">
        <v>0.63000000000000012</v>
      </c>
      <c r="R3" s="8">
        <v>44.25</v>
      </c>
      <c r="S3" s="8">
        <v>58.29</v>
      </c>
      <c r="T3" s="8">
        <v>170.9</v>
      </c>
      <c r="U3" s="8">
        <v>183.12200000000001</v>
      </c>
      <c r="V3" s="8">
        <v>1.786</v>
      </c>
      <c r="W3" s="8">
        <v>0.66200000000000003</v>
      </c>
      <c r="X3" s="8">
        <v>2.1420000000000003</v>
      </c>
      <c r="Y3" s="8">
        <v>5.47</v>
      </c>
      <c r="Z3" s="8">
        <v>1.5880000000000001</v>
      </c>
      <c r="AA3" s="8">
        <v>0.38400000000000001</v>
      </c>
      <c r="AB3" s="8">
        <v>1.4359999999999999</v>
      </c>
      <c r="AC3" s="8">
        <v>8.0839999999999996</v>
      </c>
      <c r="AD3" s="8">
        <v>3.97</v>
      </c>
      <c r="AE3" s="8">
        <v>7.4139999999999997</v>
      </c>
      <c r="AF3" s="9">
        <v>0.37259999999999993</v>
      </c>
      <c r="AG3" s="9">
        <v>5.5999999999999994E-2</v>
      </c>
      <c r="AH3" s="9">
        <v>1.7399999999999998</v>
      </c>
      <c r="AI3" s="9">
        <v>0.45999999999999996</v>
      </c>
    </row>
    <row r="4" spans="1:35" x14ac:dyDescent="0.3">
      <c r="A4" s="4" t="s">
        <v>139</v>
      </c>
      <c r="B4" s="7">
        <v>2.94</v>
      </c>
      <c r="C4" s="7">
        <v>0.30399999999999999</v>
      </c>
      <c r="D4" s="7">
        <v>11.08</v>
      </c>
      <c r="E4" s="7">
        <v>44.9</v>
      </c>
      <c r="F4" s="7">
        <v>535.10000000000014</v>
      </c>
      <c r="G4" s="7">
        <v>846.87999999999988</v>
      </c>
      <c r="H4" s="7">
        <v>35.839999999999996</v>
      </c>
      <c r="I4" s="8">
        <v>7.1400000000000006</v>
      </c>
      <c r="J4" s="8">
        <v>0.05</v>
      </c>
      <c r="K4" s="8">
        <v>56.436</v>
      </c>
      <c r="L4" s="9">
        <v>62.54</v>
      </c>
      <c r="M4" s="9">
        <v>520.68000000000006</v>
      </c>
      <c r="N4" s="9">
        <v>0.20800000000000002</v>
      </c>
      <c r="O4" s="9">
        <v>0.23197972619999999</v>
      </c>
      <c r="P4" s="9">
        <v>0.24120000000000003</v>
      </c>
      <c r="Q4" s="8">
        <v>0.61799999999999999</v>
      </c>
      <c r="R4" s="8">
        <v>32.838000000000001</v>
      </c>
      <c r="S4" s="8">
        <v>58.122</v>
      </c>
      <c r="T4" s="8">
        <v>161.95999999999998</v>
      </c>
      <c r="U4" s="8">
        <v>131.23000000000002</v>
      </c>
      <c r="V4" s="8">
        <v>0.59800000000000009</v>
      </c>
      <c r="W4" s="8">
        <v>0.20600000000000002</v>
      </c>
      <c r="X4" s="8">
        <v>0.19</v>
      </c>
      <c r="Y4" s="8">
        <v>1.6480000000000001</v>
      </c>
      <c r="Z4" s="8">
        <v>1.0660000000000001</v>
      </c>
      <c r="AA4" s="8">
        <v>0.13200000000000001</v>
      </c>
      <c r="AB4" s="8">
        <v>0.67999999999999994</v>
      </c>
      <c r="AC4" s="8">
        <v>2.1219999999999999</v>
      </c>
      <c r="AD4" s="8">
        <v>3.6740000000000004</v>
      </c>
      <c r="AE4" s="8">
        <v>9.42</v>
      </c>
      <c r="AF4" s="9">
        <v>0.36199999999999999</v>
      </c>
      <c r="AG4" s="9">
        <v>0.1026</v>
      </c>
      <c r="AH4" s="9">
        <v>0.55999999999999994</v>
      </c>
      <c r="AI4" s="9">
        <v>0.16</v>
      </c>
    </row>
    <row r="5" spans="1:35" x14ac:dyDescent="0.3">
      <c r="A5" s="4" t="s">
        <v>141</v>
      </c>
      <c r="B5" s="7">
        <v>4.3</v>
      </c>
      <c r="C5" s="7">
        <v>0.43599999999999994</v>
      </c>
      <c r="D5" s="7">
        <v>19.940000000000001</v>
      </c>
      <c r="E5" s="7">
        <v>93.460000000000008</v>
      </c>
      <c r="F5" s="7">
        <v>624.31999999999994</v>
      </c>
      <c r="G5" s="7">
        <v>1626.98</v>
      </c>
      <c r="H5" s="7">
        <v>78.539999999999992</v>
      </c>
      <c r="I5" s="8">
        <v>58.780000000000008</v>
      </c>
      <c r="J5" s="8">
        <v>0.14000000000000001</v>
      </c>
      <c r="K5" s="8">
        <v>59.436</v>
      </c>
      <c r="L5" s="9">
        <v>60.86</v>
      </c>
      <c r="M5" s="9">
        <v>459.27999999999992</v>
      </c>
      <c r="N5" s="9">
        <v>0.308</v>
      </c>
      <c r="O5" s="9">
        <v>0.37952899159999998</v>
      </c>
      <c r="P5" s="9">
        <v>0.41699999999999998</v>
      </c>
      <c r="Q5" s="8">
        <v>0.87800000000000011</v>
      </c>
      <c r="R5" s="8">
        <v>37.524000000000001</v>
      </c>
      <c r="S5" s="8">
        <v>94.768000000000001</v>
      </c>
      <c r="T5" s="8">
        <v>172.88</v>
      </c>
      <c r="U5" s="8">
        <v>219.67599999999999</v>
      </c>
      <c r="V5" s="8">
        <v>0.95199999999999996</v>
      </c>
      <c r="W5" s="8">
        <v>0.34399999999999997</v>
      </c>
      <c r="X5" s="8">
        <v>0.25600000000000001</v>
      </c>
      <c r="Y5" s="8">
        <v>2.8</v>
      </c>
      <c r="Z5" s="8">
        <v>1.3640000000000001</v>
      </c>
      <c r="AA5" s="8">
        <v>0.22599999999999998</v>
      </c>
      <c r="AB5" s="8">
        <v>1.034</v>
      </c>
      <c r="AC5" s="8">
        <v>3.5519999999999996</v>
      </c>
      <c r="AD5" s="8">
        <v>3.7939999999999996</v>
      </c>
      <c r="AE5" s="8">
        <v>10.001999999999999</v>
      </c>
      <c r="AF5" s="9">
        <v>0.37359999999999999</v>
      </c>
      <c r="AG5" s="9">
        <v>5.3000000000000005E-2</v>
      </c>
      <c r="AH5" s="9">
        <v>0.94000000000000006</v>
      </c>
      <c r="AI5" s="9">
        <v>0.22000000000000003</v>
      </c>
    </row>
    <row r="6" spans="1:35" x14ac:dyDescent="0.3">
      <c r="A6" s="4" t="s">
        <v>143</v>
      </c>
      <c r="B6" s="7">
        <v>0.55999999999999994</v>
      </c>
      <c r="C6" s="7">
        <v>0.13600000000000001</v>
      </c>
      <c r="D6" s="7">
        <v>3.7</v>
      </c>
      <c r="E6" s="7">
        <v>87.08</v>
      </c>
      <c r="F6" s="7">
        <v>1094.7400000000002</v>
      </c>
      <c r="G6" s="7">
        <v>1236.56</v>
      </c>
      <c r="H6" s="7">
        <v>80.359999999999985</v>
      </c>
      <c r="I6" s="8">
        <v>12.68</v>
      </c>
      <c r="J6" s="8">
        <v>5.800000000000001E-2</v>
      </c>
      <c r="K6" s="8">
        <v>29.816000000000003</v>
      </c>
      <c r="L6" s="9">
        <v>60.159999999999989</v>
      </c>
      <c r="M6" s="9">
        <v>521.26</v>
      </c>
      <c r="N6" s="9">
        <v>0.16200000000000001</v>
      </c>
      <c r="O6" s="9">
        <v>0.18060025819999997</v>
      </c>
      <c r="P6" s="9">
        <v>0.31380000000000002</v>
      </c>
      <c r="Q6" s="8">
        <v>0.82799999999999996</v>
      </c>
      <c r="R6" s="8">
        <v>35.776000000000003</v>
      </c>
      <c r="S6" s="8">
        <v>26.377999999999997</v>
      </c>
      <c r="T6" s="8">
        <v>83.42</v>
      </c>
      <c r="U6" s="8">
        <v>68.868000000000009</v>
      </c>
      <c r="V6" s="8">
        <v>1.3639999999999999</v>
      </c>
      <c r="W6" s="8">
        <v>0.32399999999999995</v>
      </c>
      <c r="X6" s="8">
        <v>0.19600000000000001</v>
      </c>
      <c r="Y6" s="8">
        <v>4.6040000000000001</v>
      </c>
      <c r="Z6" s="8">
        <v>2.9240000000000004</v>
      </c>
      <c r="AA6" s="8">
        <v>2.8000000000000004E-2</v>
      </c>
      <c r="AB6" s="8">
        <v>1.43</v>
      </c>
      <c r="AC6" s="8">
        <v>2.5940000000000003</v>
      </c>
      <c r="AD6" s="8">
        <v>3.3820000000000001</v>
      </c>
      <c r="AE6" s="8">
        <v>13.38</v>
      </c>
      <c r="AF6" s="9">
        <v>0.2324</v>
      </c>
      <c r="AG6" s="9">
        <v>0.18139999999999998</v>
      </c>
      <c r="AH6" s="9">
        <v>0.65999999999999992</v>
      </c>
      <c r="AI6" s="9">
        <v>0.1</v>
      </c>
    </row>
    <row r="7" spans="1:35" x14ac:dyDescent="0.3">
      <c r="A7" s="4" t="s">
        <v>145</v>
      </c>
      <c r="B7" s="7">
        <v>0.84000000000000008</v>
      </c>
      <c r="C7" s="7">
        <v>0.25600000000000001</v>
      </c>
      <c r="D7" s="7">
        <v>7.839999999999999</v>
      </c>
      <c r="E7" s="7">
        <v>95.059999999999988</v>
      </c>
      <c r="F7" s="7">
        <v>1198.92</v>
      </c>
      <c r="G7" s="7">
        <v>1493.7</v>
      </c>
      <c r="H7" s="7">
        <v>58.58</v>
      </c>
      <c r="I7" s="8">
        <v>8.4400000000000013</v>
      </c>
      <c r="J7" s="8">
        <v>5.7999999999999996E-2</v>
      </c>
      <c r="K7" s="8">
        <v>44.226000000000006</v>
      </c>
      <c r="L7" s="9">
        <v>59.02</v>
      </c>
      <c r="M7" s="9">
        <v>450.4799999999999</v>
      </c>
      <c r="N7" s="9">
        <v>9.8000000000000004E-2</v>
      </c>
      <c r="O7" s="9">
        <v>9.6615574925000017E-2</v>
      </c>
      <c r="P7" s="9">
        <v>0.30199999999999994</v>
      </c>
      <c r="Q7" s="8">
        <v>1.0059999999999998</v>
      </c>
      <c r="R7" s="8">
        <v>32.494000000000007</v>
      </c>
      <c r="S7" s="8">
        <v>67.477999999999994</v>
      </c>
      <c r="T7" s="8">
        <v>111.34</v>
      </c>
      <c r="U7" s="8">
        <v>144.69999999999999</v>
      </c>
      <c r="V7" s="8">
        <v>1.6519999999999999</v>
      </c>
      <c r="W7" s="8">
        <v>0.372</v>
      </c>
      <c r="X7" s="8">
        <v>0.2</v>
      </c>
      <c r="Y7" s="8">
        <v>5.1660000000000004</v>
      </c>
      <c r="Z7" s="8">
        <v>2.59</v>
      </c>
      <c r="AA7" s="8">
        <v>6.2E-2</v>
      </c>
      <c r="AB7" s="8">
        <v>1.6019999999999999</v>
      </c>
      <c r="AC7" s="8">
        <v>5.7279999999999998</v>
      </c>
      <c r="AD7" s="8">
        <v>4.0840000000000005</v>
      </c>
      <c r="AE7" s="8">
        <v>14.956</v>
      </c>
      <c r="AF7" s="9">
        <v>0.24219999999999997</v>
      </c>
      <c r="AG7" s="9">
        <v>0.29159999999999997</v>
      </c>
      <c r="AH7" s="9">
        <v>0.51999999999999991</v>
      </c>
      <c r="AI7" s="9">
        <v>0.16</v>
      </c>
    </row>
    <row r="8" spans="1:35" x14ac:dyDescent="0.3">
      <c r="A8" s="4" t="s">
        <v>147</v>
      </c>
      <c r="B8" s="7">
        <v>15.540000000000001</v>
      </c>
      <c r="C8" s="7">
        <v>0.37</v>
      </c>
      <c r="D8" s="7">
        <v>14.839999999999998</v>
      </c>
      <c r="E8" s="7">
        <v>37.239999999999995</v>
      </c>
      <c r="F8" s="7">
        <v>867.5</v>
      </c>
      <c r="G8" s="7">
        <v>1372.1</v>
      </c>
      <c r="H8" s="7">
        <v>23.919999999999998</v>
      </c>
      <c r="I8" s="8">
        <v>10.88</v>
      </c>
      <c r="J8" s="8">
        <v>0.39400000000000002</v>
      </c>
      <c r="K8" s="8">
        <v>24.610000000000003</v>
      </c>
      <c r="L8" s="9">
        <v>91.61999999999999</v>
      </c>
      <c r="M8" s="9">
        <v>493.22000000000008</v>
      </c>
      <c r="N8" s="9">
        <v>0.18</v>
      </c>
      <c r="O8" s="9">
        <v>0.17685711679999999</v>
      </c>
      <c r="P8" s="9">
        <v>0.40620000000000001</v>
      </c>
      <c r="Q8" s="8">
        <v>1.456</v>
      </c>
      <c r="R8" s="8">
        <v>30.810000000000002</v>
      </c>
      <c r="S8" s="8">
        <v>90.262</v>
      </c>
      <c r="T8" s="8">
        <v>91.16</v>
      </c>
      <c r="U8" s="8">
        <v>183.58800000000002</v>
      </c>
      <c r="V8" s="8">
        <v>1.1100000000000001</v>
      </c>
      <c r="W8" s="8">
        <v>0.60799999999999998</v>
      </c>
      <c r="X8" s="8">
        <v>0.34399999999999997</v>
      </c>
      <c r="Y8" s="8">
        <v>2.8460000000000005</v>
      </c>
      <c r="Z8" s="8">
        <v>3.8880000000000003</v>
      </c>
      <c r="AA8" s="8">
        <v>6.6000000000000003E-2</v>
      </c>
      <c r="AB8" s="8">
        <v>1.5779999999999998</v>
      </c>
      <c r="AC8" s="8">
        <v>5.9620000000000006</v>
      </c>
      <c r="AD8" s="8">
        <v>3.1839999999999997</v>
      </c>
      <c r="AE8" s="8">
        <v>9.9220000000000006</v>
      </c>
      <c r="AF8" s="9">
        <v>0.41600000000000004</v>
      </c>
      <c r="AG8" s="9">
        <v>8.2400000000000001E-2</v>
      </c>
      <c r="AH8" s="9">
        <v>0.70000000000000007</v>
      </c>
      <c r="AI8" s="9">
        <v>0.11000000000000001</v>
      </c>
    </row>
    <row r="9" spans="1:35" x14ac:dyDescent="0.3">
      <c r="A9" s="4" t="s">
        <v>149</v>
      </c>
      <c r="B9" s="7">
        <v>3.62</v>
      </c>
      <c r="C9" s="7">
        <v>0.25600000000000001</v>
      </c>
      <c r="D9" s="7">
        <v>8.9400000000000013</v>
      </c>
      <c r="E9" s="7">
        <v>31.080000000000002</v>
      </c>
      <c r="F9" s="7">
        <v>755.83999999999992</v>
      </c>
      <c r="G9" s="7">
        <v>1500.7</v>
      </c>
      <c r="H9" s="7">
        <v>23.28</v>
      </c>
      <c r="I9" s="8">
        <v>26.96</v>
      </c>
      <c r="J9" s="8">
        <v>6.5999999999999989E-2</v>
      </c>
      <c r="K9" s="8">
        <v>22.783999999999999</v>
      </c>
      <c r="L9" s="9">
        <v>43.62</v>
      </c>
      <c r="M9" s="9">
        <v>285.60000000000002</v>
      </c>
      <c r="N9" s="9">
        <v>0.11799999999999999</v>
      </c>
      <c r="O9" s="9">
        <v>0.17785931199999999</v>
      </c>
      <c r="P9" s="9">
        <v>0.23000000000000004</v>
      </c>
      <c r="Q9" s="8">
        <v>1.042</v>
      </c>
      <c r="R9" s="8">
        <v>28.421999999999997</v>
      </c>
      <c r="S9" s="8">
        <v>58.084000000000003</v>
      </c>
      <c r="T9" s="8">
        <v>58.459999999999994</v>
      </c>
      <c r="U9" s="8">
        <v>49.144000000000005</v>
      </c>
      <c r="V9" s="8">
        <v>1.29</v>
      </c>
      <c r="W9" s="8">
        <v>0.60799999999999998</v>
      </c>
      <c r="X9" s="8">
        <v>0.32200000000000001</v>
      </c>
      <c r="Y9" s="8">
        <v>3.5879999999999996</v>
      </c>
      <c r="Z9" s="8">
        <v>4.0840000000000005</v>
      </c>
      <c r="AA9" s="8">
        <v>7.1999999999999995E-2</v>
      </c>
      <c r="AB9" s="8">
        <v>1.7559999999999998</v>
      </c>
      <c r="AC9" s="8">
        <v>2.1960000000000002</v>
      </c>
      <c r="AD9" s="8">
        <v>2.516</v>
      </c>
      <c r="AE9" s="8">
        <v>6.072000000000001</v>
      </c>
      <c r="AF9" s="9">
        <v>0.26100000000000001</v>
      </c>
      <c r="AG9" s="9">
        <v>3.6000000000000004E-2</v>
      </c>
      <c r="AH9" s="9">
        <v>0.56000000000000005</v>
      </c>
      <c r="AI9" s="9">
        <v>0.19999999999999998</v>
      </c>
    </row>
    <row r="10" spans="1:35" x14ac:dyDescent="0.3">
      <c r="A10" s="4" t="s">
        <v>151</v>
      </c>
      <c r="B10" s="7">
        <v>6.24</v>
      </c>
      <c r="C10" s="7">
        <v>0.35</v>
      </c>
      <c r="D10" s="7">
        <v>29.82</v>
      </c>
      <c r="E10" s="7">
        <v>52.179999999999993</v>
      </c>
      <c r="F10" s="7">
        <v>1451.02</v>
      </c>
      <c r="G10" s="7">
        <v>1780.1399999999999</v>
      </c>
      <c r="H10" s="7">
        <v>47.280000000000008</v>
      </c>
      <c r="I10" s="8">
        <v>10.440000000000001</v>
      </c>
      <c r="J10" s="8">
        <v>0.188</v>
      </c>
      <c r="K10" s="8">
        <v>35.347999999999999</v>
      </c>
      <c r="L10" s="9">
        <v>43.74</v>
      </c>
      <c r="M10" s="9">
        <v>407</v>
      </c>
      <c r="N10" s="9">
        <v>0.25800000000000001</v>
      </c>
      <c r="O10" s="9">
        <v>0.38227921739999998</v>
      </c>
      <c r="P10" s="9">
        <v>0.22720000000000001</v>
      </c>
      <c r="Q10" s="8">
        <v>1.0820000000000001</v>
      </c>
      <c r="R10" s="8">
        <v>29.839999999999996</v>
      </c>
      <c r="S10" s="8">
        <v>27.992000000000001</v>
      </c>
      <c r="T10" s="8">
        <v>92.28</v>
      </c>
      <c r="U10" s="8">
        <v>138.054</v>
      </c>
      <c r="V10" s="8">
        <v>1.0059999999999998</v>
      </c>
      <c r="W10" s="8">
        <v>0.44000000000000006</v>
      </c>
      <c r="X10" s="8">
        <v>0.40599999999999997</v>
      </c>
      <c r="Y10" s="8">
        <v>2.1179999999999999</v>
      </c>
      <c r="Z10" s="8">
        <v>2.8980000000000001</v>
      </c>
      <c r="AA10" s="8">
        <v>0.13200000000000001</v>
      </c>
      <c r="AB10" s="8">
        <v>1.4860000000000002</v>
      </c>
      <c r="AC10" s="8">
        <v>4.07</v>
      </c>
      <c r="AD10" s="8">
        <v>2.6079999999999997</v>
      </c>
      <c r="AE10" s="8">
        <v>7.8599999999999994</v>
      </c>
      <c r="AF10" s="9">
        <v>0.30779999999999996</v>
      </c>
      <c r="AG10" s="9">
        <v>4.2599999999999999E-2</v>
      </c>
      <c r="AH10" s="9">
        <v>3.5200000000000005</v>
      </c>
      <c r="AI10" s="9">
        <v>0.16</v>
      </c>
    </row>
    <row r="11" spans="1:35" s="11" customFormat="1" x14ac:dyDescent="0.3">
      <c r="A11" s="10" t="s">
        <v>153</v>
      </c>
      <c r="B11" s="7">
        <v>3</v>
      </c>
      <c r="C11" s="7">
        <v>0.374</v>
      </c>
      <c r="D11" s="7">
        <v>13.679999999999998</v>
      </c>
      <c r="E11" s="7">
        <v>54.9</v>
      </c>
      <c r="F11" s="7">
        <v>1031.8400000000001</v>
      </c>
      <c r="G11" s="7">
        <v>1345.5</v>
      </c>
      <c r="H11" s="7">
        <v>42.500000000000007</v>
      </c>
      <c r="I11" s="8">
        <v>41.879999999999995</v>
      </c>
      <c r="J11" s="8">
        <v>0.21599999999999997</v>
      </c>
      <c r="K11" s="8">
        <v>43.041999999999994</v>
      </c>
      <c r="L11" s="9">
        <v>42.86</v>
      </c>
      <c r="M11" s="9">
        <v>246.45999999999998</v>
      </c>
      <c r="N11" s="9">
        <v>0.16199999999999998</v>
      </c>
      <c r="O11" s="9">
        <v>0.22805491039999998</v>
      </c>
      <c r="P11" s="9">
        <v>0.21859999999999999</v>
      </c>
      <c r="Q11" s="8">
        <v>0.87199999999999989</v>
      </c>
      <c r="R11" s="8">
        <v>30.910000000000004</v>
      </c>
      <c r="S11" s="8">
        <v>34.381999999999998</v>
      </c>
      <c r="T11" s="8">
        <v>110.55999999999999</v>
      </c>
      <c r="U11" s="8">
        <v>169.28799999999995</v>
      </c>
      <c r="V11" s="8">
        <v>0.98199999999999998</v>
      </c>
      <c r="W11" s="8">
        <v>0.41399999999999998</v>
      </c>
      <c r="X11" s="8">
        <v>0.43200000000000005</v>
      </c>
      <c r="Y11" s="8">
        <v>2.5</v>
      </c>
      <c r="Z11" s="8">
        <v>3.1560000000000001</v>
      </c>
      <c r="AA11" s="8">
        <v>0.14600000000000002</v>
      </c>
      <c r="AB11" s="8">
        <v>1.748</v>
      </c>
      <c r="AC11" s="8">
        <v>5.9119999999999999</v>
      </c>
      <c r="AD11" s="8">
        <v>3.8879999999999995</v>
      </c>
      <c r="AE11" s="8">
        <v>10.448</v>
      </c>
      <c r="AF11" s="9">
        <v>0.25940000000000002</v>
      </c>
      <c r="AG11" s="9">
        <v>4.0400000000000005E-2</v>
      </c>
      <c r="AH11" s="9">
        <v>2.0200000000000005</v>
      </c>
      <c r="AI11" s="9">
        <v>0.16</v>
      </c>
    </row>
    <row r="12" spans="1:35" x14ac:dyDescent="0.3">
      <c r="A12" s="4" t="s">
        <v>155</v>
      </c>
      <c r="B12" s="7">
        <v>345.8</v>
      </c>
      <c r="C12" s="7">
        <v>1.7439999999999998</v>
      </c>
      <c r="D12" s="7">
        <v>19.04</v>
      </c>
      <c r="E12" s="7">
        <v>69.52000000000001</v>
      </c>
      <c r="F12" s="7">
        <v>317.36</v>
      </c>
      <c r="G12" s="7">
        <v>1129.48</v>
      </c>
      <c r="H12" s="7">
        <v>49.94</v>
      </c>
      <c r="I12" s="8">
        <v>6.34</v>
      </c>
      <c r="J12" s="8">
        <v>2.9079999999999999</v>
      </c>
      <c r="K12" s="8">
        <v>118.55</v>
      </c>
      <c r="L12" s="9">
        <v>20.520000000000003</v>
      </c>
      <c r="M12" s="9">
        <v>234.21999999999997</v>
      </c>
      <c r="N12" s="9">
        <v>7.1999999999999995E-2</v>
      </c>
      <c r="O12" s="9">
        <v>7.72234158E-2</v>
      </c>
      <c r="P12" s="9">
        <v>0.27260000000000006</v>
      </c>
      <c r="Q12" s="8">
        <v>0.54800000000000004</v>
      </c>
      <c r="R12" s="8">
        <v>32.046000000000006</v>
      </c>
      <c r="S12" s="8">
        <v>30.195999999999998</v>
      </c>
      <c r="T12" s="8">
        <v>141.92000000000002</v>
      </c>
      <c r="U12" s="8">
        <v>139.35599999999999</v>
      </c>
      <c r="V12" s="8">
        <v>1.29</v>
      </c>
      <c r="W12" s="8">
        <v>0.51999999999999991</v>
      </c>
      <c r="X12" s="8">
        <v>0.98599999999999999</v>
      </c>
      <c r="Y12" s="8">
        <v>3.3980000000000006</v>
      </c>
      <c r="Z12" s="8">
        <v>1.3459999999999999</v>
      </c>
      <c r="AA12" s="8">
        <v>0.08</v>
      </c>
      <c r="AB12" s="8">
        <v>1.4300000000000002</v>
      </c>
      <c r="AC12" s="8">
        <v>6.9099999999999993</v>
      </c>
      <c r="AD12" s="8">
        <v>4.8259999999999996</v>
      </c>
      <c r="AE12" s="8">
        <v>12.108000000000001</v>
      </c>
      <c r="AF12" s="9">
        <v>0.49320000000000003</v>
      </c>
      <c r="AG12" s="9">
        <v>1.1679999999999999E-2</v>
      </c>
      <c r="AH12" s="9">
        <v>2.4400000000000004</v>
      </c>
      <c r="AI12" s="9">
        <v>0.51999999999999991</v>
      </c>
    </row>
    <row r="13" spans="1:35" x14ac:dyDescent="0.3">
      <c r="A13" s="4" t="s">
        <v>157</v>
      </c>
      <c r="B13" s="7">
        <v>1511.42</v>
      </c>
      <c r="C13" s="7">
        <v>7.048</v>
      </c>
      <c r="D13" s="7">
        <v>54.660000000000004</v>
      </c>
      <c r="E13" s="7">
        <v>118.1</v>
      </c>
      <c r="F13" s="7">
        <v>688.98</v>
      </c>
      <c r="G13" s="7">
        <v>2887.1800000000003</v>
      </c>
      <c r="H13" s="7">
        <v>89.939999999999984</v>
      </c>
      <c r="I13" s="8">
        <v>6.8600000000000012</v>
      </c>
      <c r="J13" s="8">
        <v>5.0940000000000003</v>
      </c>
      <c r="K13" s="8">
        <v>113.10599999999999</v>
      </c>
      <c r="L13" s="9">
        <v>36.819999999999993</v>
      </c>
      <c r="M13" s="9">
        <v>416.73999999999995</v>
      </c>
      <c r="N13" s="9">
        <v>9.1999999999999998E-2</v>
      </c>
      <c r="O13" s="9">
        <v>0.11652051399999999</v>
      </c>
      <c r="P13" s="9">
        <v>0.28600000000000003</v>
      </c>
      <c r="Q13" s="8">
        <v>0.50399999999999989</v>
      </c>
      <c r="R13" s="8">
        <v>36.105999999999995</v>
      </c>
      <c r="S13" s="8">
        <v>39.757999999999996</v>
      </c>
      <c r="T13" s="8">
        <v>149.68</v>
      </c>
      <c r="U13" s="8">
        <v>182.04000000000002</v>
      </c>
      <c r="V13" s="8">
        <v>1.3859999999999999</v>
      </c>
      <c r="W13" s="8">
        <v>0.52399999999999991</v>
      </c>
      <c r="X13" s="8">
        <v>0.79999999999999993</v>
      </c>
      <c r="Y13" s="8">
        <v>3.78</v>
      </c>
      <c r="Z13" s="8">
        <v>1.3979999999999999</v>
      </c>
      <c r="AA13" s="8">
        <v>0.152</v>
      </c>
      <c r="AB13" s="8">
        <v>1.3180000000000001</v>
      </c>
      <c r="AC13" s="8">
        <v>4.2140000000000004</v>
      </c>
      <c r="AD13" s="8">
        <v>5.282</v>
      </c>
      <c r="AE13" s="8">
        <v>12.343999999999999</v>
      </c>
      <c r="AF13" s="9">
        <v>0.46920000000000001</v>
      </c>
      <c r="AG13" s="9">
        <v>2.8399999999999998E-2</v>
      </c>
      <c r="AH13" s="9">
        <v>2.38</v>
      </c>
      <c r="AI13" s="9">
        <v>0.52</v>
      </c>
    </row>
    <row r="14" spans="1:35" x14ac:dyDescent="0.3">
      <c r="A14" s="4" t="s">
        <v>159</v>
      </c>
      <c r="B14" s="7">
        <v>1609.5</v>
      </c>
      <c r="C14" s="7">
        <v>10.534000000000001</v>
      </c>
      <c r="D14" s="7">
        <v>135.78</v>
      </c>
      <c r="E14" s="7">
        <v>245.17999999999998</v>
      </c>
      <c r="F14" s="7">
        <v>1300</v>
      </c>
      <c r="G14" s="7">
        <v>3474.5800000000004</v>
      </c>
      <c r="H14" s="7">
        <v>286.32</v>
      </c>
      <c r="I14" s="8">
        <v>11.68</v>
      </c>
      <c r="J14" s="8">
        <v>7.9740000000000011</v>
      </c>
      <c r="K14" s="8">
        <v>99.281999999999996</v>
      </c>
      <c r="L14" s="9">
        <v>58.879999999999995</v>
      </c>
      <c r="M14" s="9">
        <v>542.14</v>
      </c>
      <c r="N14" s="9">
        <v>0.16399999999999998</v>
      </c>
      <c r="O14" s="9">
        <v>0.20909125940000001</v>
      </c>
      <c r="P14" s="9">
        <v>0.2392</v>
      </c>
      <c r="Q14" s="8">
        <v>0.59799999999999998</v>
      </c>
      <c r="R14" s="8">
        <v>36.83</v>
      </c>
      <c r="S14" s="8">
        <v>130.50799999999998</v>
      </c>
      <c r="T14" s="8">
        <v>228.94</v>
      </c>
      <c r="U14" s="8">
        <v>245.33800000000002</v>
      </c>
      <c r="V14" s="8">
        <v>0.752</v>
      </c>
      <c r="W14" s="8">
        <v>0.26400000000000001</v>
      </c>
      <c r="X14" s="8">
        <v>0.16400000000000001</v>
      </c>
      <c r="Y14" s="8">
        <v>1.8739999999999999</v>
      </c>
      <c r="Z14" s="8">
        <v>1.1459999999999999</v>
      </c>
      <c r="AA14" s="8">
        <v>0.16200000000000001</v>
      </c>
      <c r="AB14" s="8">
        <v>0.97799999999999998</v>
      </c>
      <c r="AC14" s="8">
        <v>4.03</v>
      </c>
      <c r="AD14" s="8">
        <v>7.2040000000000006</v>
      </c>
      <c r="AE14" s="8">
        <v>17.22</v>
      </c>
      <c r="AF14" s="9">
        <v>0.80780000000000007</v>
      </c>
      <c r="AG14" s="9">
        <v>2.2400000000000003E-2</v>
      </c>
      <c r="AH14" s="9">
        <v>1.02</v>
      </c>
      <c r="AI14" s="9">
        <v>0.18</v>
      </c>
    </row>
    <row r="15" spans="1:35" x14ac:dyDescent="0.3">
      <c r="A15" s="4" t="s">
        <v>161</v>
      </c>
      <c r="B15" s="7">
        <v>1619.28</v>
      </c>
      <c r="C15" s="7">
        <v>19.372</v>
      </c>
      <c r="D15" s="7">
        <v>113.28000000000002</v>
      </c>
      <c r="E15" s="7">
        <v>189.2</v>
      </c>
      <c r="F15" s="7">
        <v>1137.26</v>
      </c>
      <c r="G15" s="7">
        <v>2740.18</v>
      </c>
      <c r="H15" s="7">
        <v>260.18</v>
      </c>
      <c r="I15" s="8">
        <v>23.22</v>
      </c>
      <c r="J15" s="8">
        <v>8.2940000000000005</v>
      </c>
      <c r="K15" s="8">
        <v>91.385999999999996</v>
      </c>
      <c r="L15" s="9">
        <v>64.86</v>
      </c>
      <c r="M15" s="9">
        <v>473.66</v>
      </c>
      <c r="N15" s="9">
        <v>0.156</v>
      </c>
      <c r="O15" s="9">
        <v>0.21097278060000005</v>
      </c>
      <c r="P15" s="9">
        <v>0.45640000000000003</v>
      </c>
      <c r="Q15" s="8">
        <v>0.94800000000000006</v>
      </c>
      <c r="R15" s="8">
        <v>41.935999999999993</v>
      </c>
      <c r="S15" s="8">
        <v>124.53200000000001</v>
      </c>
      <c r="T15" s="8">
        <v>264.50000000000006</v>
      </c>
      <c r="U15" s="8">
        <v>260.16800000000001</v>
      </c>
      <c r="V15" s="8">
        <v>0.99399999999999999</v>
      </c>
      <c r="W15" s="8">
        <v>0.376</v>
      </c>
      <c r="X15" s="8">
        <v>0.29399999999999998</v>
      </c>
      <c r="Y15" s="8">
        <v>2.7600000000000002</v>
      </c>
      <c r="Z15" s="8">
        <v>1.1819999999999999</v>
      </c>
      <c r="AA15" s="8">
        <v>0.23000000000000004</v>
      </c>
      <c r="AB15" s="8">
        <v>1.3480000000000001</v>
      </c>
      <c r="AC15" s="8">
        <v>3.4180000000000001</v>
      </c>
      <c r="AD15" s="8">
        <v>7.1779999999999999</v>
      </c>
      <c r="AE15" s="8">
        <v>15.657999999999998</v>
      </c>
      <c r="AF15" s="9">
        <v>0.60660000000000003</v>
      </c>
      <c r="AG15" s="9">
        <v>3.1E-2</v>
      </c>
      <c r="AH15" s="9">
        <v>1.3</v>
      </c>
      <c r="AI15" s="9">
        <v>0.25999999999999995</v>
      </c>
    </row>
    <row r="16" spans="1:35" x14ac:dyDescent="0.3">
      <c r="A16" s="4" t="s">
        <v>163</v>
      </c>
      <c r="B16" s="7">
        <v>539.64</v>
      </c>
      <c r="C16" s="7">
        <v>1.41</v>
      </c>
      <c r="D16" s="7">
        <v>37.519999999999996</v>
      </c>
      <c r="E16" s="7">
        <v>145.71999999999997</v>
      </c>
      <c r="F16" s="7">
        <v>1686.78</v>
      </c>
      <c r="G16" s="7">
        <v>1974.7</v>
      </c>
      <c r="H16" s="7">
        <v>180.04000000000002</v>
      </c>
      <c r="I16" s="8">
        <v>32.519999999999996</v>
      </c>
      <c r="J16" s="8">
        <v>3.6259999999999999</v>
      </c>
      <c r="K16" s="8">
        <v>71.929999999999993</v>
      </c>
      <c r="L16" s="9">
        <v>65.140000000000015</v>
      </c>
      <c r="M16" s="9">
        <v>560.4799999999999</v>
      </c>
      <c r="N16" s="9">
        <v>0.158</v>
      </c>
      <c r="O16" s="9">
        <v>0.26593816600000003</v>
      </c>
      <c r="P16" s="9">
        <v>0.71639999999999993</v>
      </c>
      <c r="Q16" s="8">
        <v>1.234</v>
      </c>
      <c r="R16" s="8">
        <v>33.037999999999997</v>
      </c>
      <c r="S16" s="8">
        <v>171.614</v>
      </c>
      <c r="T16" s="8">
        <v>158.32</v>
      </c>
      <c r="U16" s="8">
        <v>275.54600000000005</v>
      </c>
      <c r="V16" s="8">
        <v>1.766</v>
      </c>
      <c r="W16" s="8">
        <v>0.46999999999999992</v>
      </c>
      <c r="X16" s="8">
        <v>0.28599999999999998</v>
      </c>
      <c r="Y16" s="8">
        <v>5.4599999999999991</v>
      </c>
      <c r="Z16" s="8">
        <v>2.4699999999999998</v>
      </c>
      <c r="AA16" s="8">
        <v>7.3999999999999996E-2</v>
      </c>
      <c r="AB16" s="8">
        <v>1.8900000000000001</v>
      </c>
      <c r="AC16" s="8">
        <v>3.7920000000000003</v>
      </c>
      <c r="AD16" s="8">
        <v>5.4379999999999997</v>
      </c>
      <c r="AE16" s="8">
        <v>18.898000000000003</v>
      </c>
      <c r="AF16" s="9">
        <v>0.54820000000000002</v>
      </c>
      <c r="AG16" s="9">
        <v>0.19139999999999999</v>
      </c>
      <c r="AH16" s="9">
        <v>0.97999999999999987</v>
      </c>
      <c r="AI16" s="9">
        <v>0.15999999999999998</v>
      </c>
    </row>
    <row r="17" spans="1:35" x14ac:dyDescent="0.3">
      <c r="A17" s="4" t="s">
        <v>165</v>
      </c>
      <c r="B17" s="7">
        <v>380.82</v>
      </c>
      <c r="C17" s="7">
        <v>0.96200000000000008</v>
      </c>
      <c r="D17" s="7">
        <v>21.360000000000003</v>
      </c>
      <c r="E17" s="7">
        <v>106.3</v>
      </c>
      <c r="F17" s="7">
        <v>1185.0400000000002</v>
      </c>
      <c r="G17" s="7">
        <v>1640.1799999999998</v>
      </c>
      <c r="H17" s="7">
        <v>108.11999999999998</v>
      </c>
      <c r="I17" s="8">
        <v>16.360000000000003</v>
      </c>
      <c r="J17" s="8">
        <v>2.9359999999999999</v>
      </c>
      <c r="K17" s="8">
        <v>87.093999999999994</v>
      </c>
      <c r="L17" s="9">
        <v>54.98</v>
      </c>
      <c r="M17" s="9">
        <v>340.18</v>
      </c>
      <c r="N17" s="9">
        <v>0.11000000000000001</v>
      </c>
      <c r="O17" s="9">
        <v>0.14130369640000001</v>
      </c>
      <c r="P17" s="9">
        <v>0.5411999999999999</v>
      </c>
      <c r="Q17" s="8">
        <v>1.0820000000000001</v>
      </c>
      <c r="R17" s="8">
        <v>24.68</v>
      </c>
      <c r="S17" s="8">
        <v>227.22199999999998</v>
      </c>
      <c r="T17" s="8">
        <v>155.88000000000002</v>
      </c>
      <c r="U17" s="8">
        <v>338.15</v>
      </c>
      <c r="V17" s="8">
        <v>1.3340000000000001</v>
      </c>
      <c r="W17" s="8">
        <v>0.45</v>
      </c>
      <c r="X17" s="8">
        <v>0.23799999999999999</v>
      </c>
      <c r="Y17" s="8">
        <v>4.4399999999999995</v>
      </c>
      <c r="Z17" s="8">
        <v>2.5</v>
      </c>
      <c r="AA17" s="8">
        <v>6.8000000000000005E-2</v>
      </c>
      <c r="AB17" s="8">
        <v>1.8400000000000003</v>
      </c>
      <c r="AC17" s="8">
        <v>4.2160000000000002</v>
      </c>
      <c r="AD17" s="8">
        <v>5.0659999999999998</v>
      </c>
      <c r="AE17" s="8">
        <v>17.052</v>
      </c>
      <c r="AF17" s="9">
        <v>0.53280000000000005</v>
      </c>
      <c r="AG17" s="9">
        <v>0.14319999999999999</v>
      </c>
      <c r="AH17" s="9">
        <v>1.06</v>
      </c>
      <c r="AI17" s="9">
        <v>0.21999999999999997</v>
      </c>
    </row>
    <row r="18" spans="1:35" x14ac:dyDescent="0.3">
      <c r="A18" s="4" t="s">
        <v>167</v>
      </c>
      <c r="B18" s="7">
        <v>491.92000000000007</v>
      </c>
      <c r="C18" s="7">
        <v>0.85399999999999987</v>
      </c>
      <c r="D18" s="7">
        <v>36.299999999999997</v>
      </c>
      <c r="E18" s="7">
        <v>82</v>
      </c>
      <c r="F18" s="7">
        <v>1152.74</v>
      </c>
      <c r="G18" s="7">
        <v>1433.74</v>
      </c>
      <c r="H18" s="7">
        <v>110.32000000000001</v>
      </c>
      <c r="I18" s="8">
        <v>7.24</v>
      </c>
      <c r="J18" s="8">
        <v>2.3020000000000005</v>
      </c>
      <c r="K18" s="8">
        <v>40.756</v>
      </c>
      <c r="L18" s="9">
        <v>33</v>
      </c>
      <c r="M18" s="9">
        <v>295.58000000000004</v>
      </c>
      <c r="N18" s="9">
        <v>0.12</v>
      </c>
      <c r="O18" s="9">
        <v>0.11144475199999999</v>
      </c>
      <c r="P18" s="9">
        <v>0.35720000000000002</v>
      </c>
      <c r="Q18" s="8">
        <v>0.76600000000000001</v>
      </c>
      <c r="R18" s="8">
        <v>21.130000000000003</v>
      </c>
      <c r="S18" s="8">
        <v>87.964000000000013</v>
      </c>
      <c r="T18" s="8">
        <v>80.16</v>
      </c>
      <c r="U18" s="8">
        <v>182.23400000000001</v>
      </c>
      <c r="V18" s="8">
        <v>1.0619999999999998</v>
      </c>
      <c r="W18" s="8">
        <v>0.4</v>
      </c>
      <c r="X18" s="8">
        <v>0.17600000000000002</v>
      </c>
      <c r="Y18" s="8">
        <v>2.1779999999999999</v>
      </c>
      <c r="Z18" s="8">
        <v>2.91</v>
      </c>
      <c r="AA18" s="8">
        <v>8.2000000000000003E-2</v>
      </c>
      <c r="AB18" s="8">
        <v>1.7239999999999998</v>
      </c>
      <c r="AC18" s="8">
        <v>3.4720000000000004</v>
      </c>
      <c r="AD18" s="8">
        <v>4.8520000000000003</v>
      </c>
      <c r="AE18" s="8">
        <v>11.257999999999999</v>
      </c>
      <c r="AF18" s="9">
        <v>0.51159999999999994</v>
      </c>
      <c r="AG18" s="9">
        <v>6.3E-2</v>
      </c>
      <c r="AH18" s="9">
        <v>0.86</v>
      </c>
      <c r="AI18" s="9">
        <v>0.14000000000000001</v>
      </c>
    </row>
    <row r="19" spans="1:35" x14ac:dyDescent="0.3">
      <c r="A19" s="4" t="s">
        <v>169</v>
      </c>
      <c r="B19" s="7">
        <v>790.89999999999986</v>
      </c>
      <c r="C19" s="7">
        <v>1.1080000000000001</v>
      </c>
      <c r="D19" s="7">
        <v>51.04</v>
      </c>
      <c r="E19" s="7">
        <v>75.599999999999994</v>
      </c>
      <c r="F19" s="7">
        <v>1527.98</v>
      </c>
      <c r="G19" s="7">
        <v>2109.2400000000002</v>
      </c>
      <c r="H19" s="7">
        <v>100.1</v>
      </c>
      <c r="I19" s="8">
        <v>10.1</v>
      </c>
      <c r="J19" s="8">
        <v>2.8299999999999996</v>
      </c>
      <c r="K19" s="8">
        <v>53.070000000000007</v>
      </c>
      <c r="L19" s="9">
        <v>40.96</v>
      </c>
      <c r="M19" s="9">
        <v>319.5</v>
      </c>
      <c r="N19" s="9">
        <v>7.0000000000000007E-2</v>
      </c>
      <c r="O19" s="9">
        <v>0.13691068740000001</v>
      </c>
      <c r="P19" s="9">
        <v>0.63039999999999996</v>
      </c>
      <c r="Q19" s="8">
        <v>1.1220000000000001</v>
      </c>
      <c r="R19" s="8">
        <v>29.401999999999997</v>
      </c>
      <c r="S19" s="8">
        <v>162.30799999999999</v>
      </c>
      <c r="T19" s="8">
        <v>132.12</v>
      </c>
      <c r="U19" s="8">
        <v>110.95</v>
      </c>
      <c r="V19" s="8">
        <v>1.3180000000000001</v>
      </c>
      <c r="W19" s="8">
        <v>0.51</v>
      </c>
      <c r="X19" s="8">
        <v>0.26200000000000001</v>
      </c>
      <c r="Y19" s="8">
        <v>2.702</v>
      </c>
      <c r="Z19" s="8">
        <v>3.036</v>
      </c>
      <c r="AA19" s="8">
        <v>0.13600000000000001</v>
      </c>
      <c r="AB19" s="8">
        <v>1.996</v>
      </c>
      <c r="AC19" s="8">
        <v>1.5699999999999998</v>
      </c>
      <c r="AD19" s="8">
        <v>5.5119999999999996</v>
      </c>
      <c r="AE19" s="8">
        <v>10.846</v>
      </c>
      <c r="AF19" s="9">
        <v>0.75160000000000005</v>
      </c>
      <c r="AG19" s="9">
        <v>7.4200000000000016E-2</v>
      </c>
      <c r="AH19" s="9">
        <v>0.79999999999999993</v>
      </c>
      <c r="AI19" s="9">
        <v>0.18</v>
      </c>
    </row>
    <row r="20" spans="1:35" x14ac:dyDescent="0.3">
      <c r="A20" s="4" t="s">
        <v>171</v>
      </c>
      <c r="B20" s="7">
        <v>114.55999999999999</v>
      </c>
      <c r="C20" s="7">
        <v>0.47199999999999998</v>
      </c>
      <c r="D20" s="7">
        <v>7.8600000000000012</v>
      </c>
      <c r="E20" s="7">
        <v>49.58</v>
      </c>
      <c r="F20" s="7">
        <v>1534.6999999999998</v>
      </c>
      <c r="G20" s="7">
        <v>1580.66</v>
      </c>
      <c r="H20" s="7">
        <v>69.419999999999987</v>
      </c>
      <c r="I20" s="8">
        <v>8.34</v>
      </c>
      <c r="J20" s="8">
        <v>0.74600000000000011</v>
      </c>
      <c r="K20" s="8">
        <v>52.736000000000004</v>
      </c>
      <c r="L20" s="9">
        <v>47.519999999999996</v>
      </c>
      <c r="M20" s="9">
        <v>308.44</v>
      </c>
      <c r="N20" s="9">
        <v>0.15999999999999998</v>
      </c>
      <c r="O20" s="9">
        <v>0.23302496380000001</v>
      </c>
      <c r="P20" s="9">
        <v>0.3296</v>
      </c>
      <c r="Q20" s="8">
        <v>0.55599999999999994</v>
      </c>
      <c r="R20" s="8">
        <v>33.9</v>
      </c>
      <c r="S20" s="8">
        <v>53.345999999999989</v>
      </c>
      <c r="T20" s="8">
        <v>96.8</v>
      </c>
      <c r="U20" s="8">
        <v>216.19800000000001</v>
      </c>
      <c r="V20" s="8">
        <v>0.80800000000000005</v>
      </c>
      <c r="W20" s="8">
        <v>0.32800000000000001</v>
      </c>
      <c r="X20" s="8">
        <v>0.23600000000000004</v>
      </c>
      <c r="Y20" s="8">
        <v>1.4620000000000002</v>
      </c>
      <c r="Z20" s="8">
        <v>2.4859999999999998</v>
      </c>
      <c r="AA20" s="8">
        <v>0.11000000000000001</v>
      </c>
      <c r="AB20" s="8">
        <v>1.48</v>
      </c>
      <c r="AC20" s="8">
        <v>4.1779999999999999</v>
      </c>
      <c r="AD20" s="8">
        <v>4.7680000000000007</v>
      </c>
      <c r="AE20" s="8">
        <v>15.146000000000001</v>
      </c>
      <c r="AF20" s="9">
        <v>0.44340000000000002</v>
      </c>
      <c r="AG20" s="9">
        <v>6.5200000000000008E-2</v>
      </c>
      <c r="AH20" s="9">
        <v>2.3199999999999998</v>
      </c>
      <c r="AI20" s="9">
        <v>0.2</v>
      </c>
    </row>
    <row r="21" spans="1:35" s="2" customFormat="1" x14ac:dyDescent="0.3">
      <c r="A21" s="5" t="s">
        <v>173</v>
      </c>
      <c r="B21" s="7">
        <v>460.28000000000003</v>
      </c>
      <c r="C21" s="7">
        <v>4.548</v>
      </c>
      <c r="D21" s="7">
        <v>27.580000000000002</v>
      </c>
      <c r="E21" s="7">
        <v>35.56</v>
      </c>
      <c r="F21" s="7">
        <v>1184.1799999999998</v>
      </c>
      <c r="G21" s="7">
        <v>1147.28</v>
      </c>
      <c r="H21" s="7">
        <v>55.179999999999993</v>
      </c>
      <c r="I21" s="8">
        <v>9.56</v>
      </c>
      <c r="J21" s="8">
        <v>3.468</v>
      </c>
      <c r="K21" s="8">
        <v>51.887999999999991</v>
      </c>
      <c r="L21" s="9">
        <v>45.24</v>
      </c>
      <c r="M21" s="9">
        <v>320.8</v>
      </c>
      <c r="N21" s="9">
        <v>0.16999999999999998</v>
      </c>
      <c r="O21" s="9">
        <v>0.25210270099999998</v>
      </c>
      <c r="P21" s="9">
        <v>0.33160000000000001</v>
      </c>
      <c r="Q21" s="8">
        <v>0.67599999999999993</v>
      </c>
      <c r="R21" s="8">
        <v>35.007999999999996</v>
      </c>
      <c r="S21" s="8">
        <v>46.980000000000004</v>
      </c>
      <c r="T21" s="8">
        <v>125.73999999999998</v>
      </c>
      <c r="U21" s="8">
        <v>192.05400000000003</v>
      </c>
      <c r="V21" s="8">
        <v>0.83399999999999996</v>
      </c>
      <c r="W21" s="8">
        <v>0.374</v>
      </c>
      <c r="X21" s="8">
        <v>0.17800000000000002</v>
      </c>
      <c r="Y21" s="8">
        <v>1.6439999999999997</v>
      </c>
      <c r="Z21" s="8">
        <v>2.6960000000000002</v>
      </c>
      <c r="AA21" s="8">
        <v>0.11599999999999999</v>
      </c>
      <c r="AB21" s="8">
        <v>1.6800000000000002</v>
      </c>
      <c r="AC21" s="8">
        <v>3.2379999999999995</v>
      </c>
      <c r="AD21" s="8">
        <v>5.72</v>
      </c>
      <c r="AE21" s="8">
        <v>17.146000000000001</v>
      </c>
      <c r="AF21" s="9">
        <v>0.32019999999999998</v>
      </c>
      <c r="AG21" s="9">
        <v>5.28E-2</v>
      </c>
      <c r="AH21" s="9">
        <v>2.2999999999999998</v>
      </c>
      <c r="AI21" s="9">
        <v>0.13999999999999999</v>
      </c>
    </row>
    <row r="22" spans="1:35" x14ac:dyDescent="0.3">
      <c r="A22" s="4" t="s">
        <v>136</v>
      </c>
      <c r="B22" s="7">
        <v>0.65924198895398034</v>
      </c>
      <c r="C22" s="7">
        <v>9.479451460923255E-2</v>
      </c>
      <c r="D22" s="7">
        <v>0.99368002898317365</v>
      </c>
      <c r="E22" s="7">
        <v>14.497020383513284</v>
      </c>
      <c r="F22" s="7">
        <v>40.824240348106819</v>
      </c>
      <c r="G22" s="7">
        <v>198.45880277780583</v>
      </c>
      <c r="H22" s="7">
        <v>22.851748291979764</v>
      </c>
      <c r="I22" s="8">
        <v>2.9838565649172883</v>
      </c>
      <c r="J22" s="8">
        <v>3.0561413579872181E-2</v>
      </c>
      <c r="K22" s="8">
        <v>12.091871236496042</v>
      </c>
      <c r="L22" s="9">
        <v>9.4603699716237326</v>
      </c>
      <c r="M22" s="9">
        <v>86.015984561010484</v>
      </c>
      <c r="N22" s="9">
        <v>6.3686733312362645E-2</v>
      </c>
      <c r="O22" s="9">
        <v>7.8840440264895645E-2</v>
      </c>
      <c r="P22" s="9">
        <v>5.9690535263138694E-2</v>
      </c>
      <c r="Q22" s="8">
        <v>6.5984846745294423E-2</v>
      </c>
      <c r="R22" s="8">
        <v>5.9607907193593004</v>
      </c>
      <c r="S22" s="8">
        <v>12.575212284490473</v>
      </c>
      <c r="T22" s="8">
        <v>24.591392803174053</v>
      </c>
      <c r="U22" s="8">
        <v>49.219654956125005</v>
      </c>
      <c r="V22" s="7">
        <v>0.22576536492562374</v>
      </c>
      <c r="W22" s="7">
        <v>9.7652444925869566E-2</v>
      </c>
      <c r="X22" s="7">
        <v>0.36710488964327348</v>
      </c>
      <c r="Y22" s="7">
        <v>0.82812076414011015</v>
      </c>
      <c r="Z22" s="7">
        <v>0.36161581823808525</v>
      </c>
      <c r="AA22" s="7">
        <v>5.616048432839589E-2</v>
      </c>
      <c r="AB22" s="7">
        <v>0.20578143745245839</v>
      </c>
      <c r="AC22" s="8">
        <v>1.1070248416363566</v>
      </c>
      <c r="AD22" s="8">
        <v>0.73859325748344096</v>
      </c>
      <c r="AE22" s="8">
        <v>1.043027324666042</v>
      </c>
      <c r="AF22" s="7">
        <v>3.2382711436814475E-2</v>
      </c>
      <c r="AG22" s="7">
        <v>2.1131493084966799E-2</v>
      </c>
      <c r="AH22" s="7">
        <v>0.18275666882497055</v>
      </c>
      <c r="AI22" s="7">
        <v>9.695359714832652E-2</v>
      </c>
    </row>
    <row r="23" spans="1:35" x14ac:dyDescent="0.3">
      <c r="A23" s="4" t="s">
        <v>138</v>
      </c>
      <c r="B23" s="7">
        <v>2.8382036572451943</v>
      </c>
      <c r="C23" s="7">
        <v>0.11430660523346847</v>
      </c>
      <c r="D23" s="7">
        <v>12.581232054135237</v>
      </c>
      <c r="E23" s="7">
        <v>11.060361657739767</v>
      </c>
      <c r="F23" s="7">
        <v>42.596748702219031</v>
      </c>
      <c r="G23" s="7">
        <v>516.84922308154819</v>
      </c>
      <c r="H23" s="7">
        <v>8.6997931009880922</v>
      </c>
      <c r="I23" s="8">
        <v>3.5571899021559128</v>
      </c>
      <c r="J23" s="8">
        <v>8.00999375780031E-2</v>
      </c>
      <c r="K23" s="8">
        <v>15.563811679662539</v>
      </c>
      <c r="L23" s="9">
        <v>17.542559676398426</v>
      </c>
      <c r="M23" s="9">
        <v>73.313133884727606</v>
      </c>
      <c r="N23" s="9">
        <v>1.593737745050923E-2</v>
      </c>
      <c r="O23" s="9">
        <v>1.7173939067096529E-2</v>
      </c>
      <c r="P23" s="9">
        <v>0.14301237708674031</v>
      </c>
      <c r="Q23" s="8">
        <v>0.19649427472575365</v>
      </c>
      <c r="R23" s="8">
        <v>14.080343390698964</v>
      </c>
      <c r="S23" s="8">
        <v>28.755855577603661</v>
      </c>
      <c r="T23" s="8">
        <v>56.794453954589621</v>
      </c>
      <c r="U23" s="8">
        <v>45.522692517029334</v>
      </c>
      <c r="V23" s="7">
        <v>0.34654869787664777</v>
      </c>
      <c r="W23" s="7">
        <v>0.165993975794304</v>
      </c>
      <c r="X23" s="7">
        <v>1.0807562167297486</v>
      </c>
      <c r="Y23" s="7">
        <v>1.2346416484146323</v>
      </c>
      <c r="Z23" s="7">
        <v>0.27011849251763564</v>
      </c>
      <c r="AA23" s="7">
        <v>0.14354790141273399</v>
      </c>
      <c r="AB23" s="7">
        <v>0.23385037951647622</v>
      </c>
      <c r="AC23" s="8">
        <v>5.1186683815226788</v>
      </c>
      <c r="AD23" s="8">
        <v>1.0510185535945593</v>
      </c>
      <c r="AE23" s="8">
        <v>1.7703575909968015</v>
      </c>
      <c r="AF23" s="7">
        <v>8.8135463917766971E-2</v>
      </c>
      <c r="AG23" s="7">
        <v>1.0587728746053149E-2</v>
      </c>
      <c r="AH23" s="7">
        <v>0.45122056690713913</v>
      </c>
      <c r="AI23" s="7">
        <v>9.2736184954957071E-2</v>
      </c>
    </row>
    <row r="24" spans="1:35" x14ac:dyDescent="0.3">
      <c r="A24" s="4" t="s">
        <v>140</v>
      </c>
      <c r="B24" s="7">
        <v>1.1604309544302926</v>
      </c>
      <c r="C24" s="7">
        <v>4.2965102117881675E-2</v>
      </c>
      <c r="D24" s="7">
        <v>4.5673186882458729</v>
      </c>
      <c r="E24" s="7">
        <v>5.0163731918588388</v>
      </c>
      <c r="F24" s="7">
        <v>69.978746773573803</v>
      </c>
      <c r="G24" s="7">
        <v>112.66391347720895</v>
      </c>
      <c r="H24" s="7">
        <v>3.1833315881321531</v>
      </c>
      <c r="I24" s="8">
        <v>0.89699498326356186</v>
      </c>
      <c r="J24" s="8">
        <v>5.4772255750516682E-3</v>
      </c>
      <c r="K24" s="8">
        <v>7.2149820512597191</v>
      </c>
      <c r="L24" s="9">
        <v>15.677263791873889</v>
      </c>
      <c r="M24" s="9">
        <v>53.048340219086931</v>
      </c>
      <c r="N24" s="9">
        <v>5.0338851794612872E-2</v>
      </c>
      <c r="O24" s="9">
        <v>6.1556989744752794E-2</v>
      </c>
      <c r="P24" s="9">
        <v>7.601078870791958E-2</v>
      </c>
      <c r="Q24" s="8">
        <v>8.5052924699859714E-2</v>
      </c>
      <c r="R24" s="8">
        <v>5.9145256783617048</v>
      </c>
      <c r="S24" s="8">
        <v>12.895084489835643</v>
      </c>
      <c r="T24" s="8">
        <v>38.208724134679009</v>
      </c>
      <c r="U24" s="8">
        <v>30.859064146535601</v>
      </c>
      <c r="V24" s="7">
        <v>8.4225886756982185E-2</v>
      </c>
      <c r="W24" s="7">
        <v>4.5891175622335086E-2</v>
      </c>
      <c r="X24" s="7">
        <v>2.0000000000000007E-2</v>
      </c>
      <c r="Y24" s="7">
        <v>0.23189221634198923</v>
      </c>
      <c r="Z24" s="7">
        <v>0.28382388905798622</v>
      </c>
      <c r="AA24" s="7">
        <v>2.1999999999999995E-2</v>
      </c>
      <c r="AB24" s="7">
        <v>0.12218837915284742</v>
      </c>
      <c r="AC24" s="8">
        <v>0.25352317448312289</v>
      </c>
      <c r="AD24" s="8">
        <v>0.60357766691619708</v>
      </c>
      <c r="AE24" s="8">
        <v>1.2877189134279254</v>
      </c>
      <c r="AF24" s="7">
        <v>7.5828095057175221E-2</v>
      </c>
      <c r="AG24" s="7">
        <v>4.3898291538509784E-2</v>
      </c>
      <c r="AH24" s="7">
        <v>0.1503329637837291</v>
      </c>
      <c r="AI24" s="7">
        <v>0.04</v>
      </c>
    </row>
    <row r="25" spans="1:35" x14ac:dyDescent="0.3">
      <c r="A25" s="4" t="s">
        <v>142</v>
      </c>
      <c r="B25" s="7">
        <v>1.2324771803161307</v>
      </c>
      <c r="C25" s="7">
        <v>8.3940455085733348E-2</v>
      </c>
      <c r="D25" s="7">
        <v>8.6964705484466513</v>
      </c>
      <c r="E25" s="7">
        <v>14.206709682400076</v>
      </c>
      <c r="F25" s="7">
        <v>108.65801120948252</v>
      </c>
      <c r="G25" s="7">
        <v>293.33853377965886</v>
      </c>
      <c r="H25" s="7">
        <v>27.551417386406829</v>
      </c>
      <c r="I25" s="8">
        <v>7.7174736799032821</v>
      </c>
      <c r="J25" s="8">
        <v>1.7029386365926359E-2</v>
      </c>
      <c r="K25" s="8">
        <v>4.4335680890226481</v>
      </c>
      <c r="L25" s="9">
        <v>10.679494370053291</v>
      </c>
      <c r="M25" s="9">
        <v>59.599256706774582</v>
      </c>
      <c r="N25" s="9">
        <v>9.7897906004163357E-2</v>
      </c>
      <c r="O25" s="9">
        <v>0.12146298829262052</v>
      </c>
      <c r="P25" s="9">
        <v>7.0282999366845483E-2</v>
      </c>
      <c r="Q25" s="8">
        <v>0.19050984226543247</v>
      </c>
      <c r="R25" s="8">
        <v>4.3544788436734896</v>
      </c>
      <c r="S25" s="8">
        <v>15.707272646770976</v>
      </c>
      <c r="T25" s="8">
        <v>33.318694452214068</v>
      </c>
      <c r="U25" s="8">
        <v>16.271392872154522</v>
      </c>
      <c r="V25" s="7">
        <v>0.11577564510725048</v>
      </c>
      <c r="W25" s="7">
        <v>2.9086079144498012E-2</v>
      </c>
      <c r="X25" s="7">
        <v>1.0770329614269006E-2</v>
      </c>
      <c r="Y25" s="7">
        <v>0.55576073988722907</v>
      </c>
      <c r="Z25" s="7">
        <v>0.12524376231972592</v>
      </c>
      <c r="AA25" s="7">
        <v>3.3256578296631797E-2</v>
      </c>
      <c r="AB25" s="7">
        <v>0.14427751037497175</v>
      </c>
      <c r="AC25" s="8">
        <v>0.65239098706220677</v>
      </c>
      <c r="AD25" s="8">
        <v>0.2743100435638488</v>
      </c>
      <c r="AE25" s="8">
        <v>1.01912413375408</v>
      </c>
      <c r="AF25" s="7">
        <v>6.1574832521087676E-2</v>
      </c>
      <c r="AG25" s="7">
        <v>2.044015655517345E-2</v>
      </c>
      <c r="AH25" s="7">
        <v>0.24207436873820404</v>
      </c>
      <c r="AI25" s="7">
        <v>1.9999999999999938E-2</v>
      </c>
    </row>
    <row r="26" spans="1:35" x14ac:dyDescent="0.3">
      <c r="A26" s="4" t="s">
        <v>144</v>
      </c>
      <c r="B26" s="7">
        <v>9.2736184954957071E-2</v>
      </c>
      <c r="C26" s="7">
        <v>4.9457052075512938E-2</v>
      </c>
      <c r="D26" s="7">
        <v>1.5744840424723268</v>
      </c>
      <c r="E26" s="7">
        <v>4.7029139902830357</v>
      </c>
      <c r="F26" s="7">
        <v>127.2027539010062</v>
      </c>
      <c r="G26" s="7">
        <v>162.94973028514013</v>
      </c>
      <c r="H26" s="7">
        <v>12.792208566154645</v>
      </c>
      <c r="I26" s="8">
        <v>4.0142745297251405</v>
      </c>
      <c r="J26" s="8">
        <v>7.3484692283495266E-3</v>
      </c>
      <c r="K26" s="8">
        <v>1.6067905899649746</v>
      </c>
      <c r="L26" s="9">
        <v>14.754375622167156</v>
      </c>
      <c r="M26" s="9">
        <v>88.790278747169253</v>
      </c>
      <c r="N26" s="9">
        <v>9.6953597148325688E-3</v>
      </c>
      <c r="O26" s="9">
        <v>1.9632769291747808E-2</v>
      </c>
      <c r="P26" s="9">
        <v>2.3187065359807715E-2</v>
      </c>
      <c r="Q26" s="8">
        <v>7.1791364383190365E-2</v>
      </c>
      <c r="R26" s="8">
        <v>2.6459716551769636</v>
      </c>
      <c r="S26" s="8">
        <v>5.0802868029275707</v>
      </c>
      <c r="T26" s="8">
        <v>12.510451630536769</v>
      </c>
      <c r="U26" s="8">
        <v>12.113210309410123</v>
      </c>
      <c r="V26" s="7">
        <v>9.5530099968544002E-2</v>
      </c>
      <c r="W26" s="7">
        <v>3.7496666518505445E-2</v>
      </c>
      <c r="X26" s="7">
        <v>6.5696270822627356E-2</v>
      </c>
      <c r="Y26" s="7">
        <v>0.34000882341492311</v>
      </c>
      <c r="Z26" s="7">
        <v>0.2484270516670829</v>
      </c>
      <c r="AA26" s="7">
        <v>5.8309518948452968E-3</v>
      </c>
      <c r="AB26" s="7">
        <v>0.1048808848170153</v>
      </c>
      <c r="AC26" s="8">
        <v>0.26208014041510197</v>
      </c>
      <c r="AD26" s="8">
        <v>0.21691933984778758</v>
      </c>
      <c r="AE26" s="8">
        <v>1.1377477752120639</v>
      </c>
      <c r="AF26" s="7">
        <v>6.233506236461147E-2</v>
      </c>
      <c r="AG26" s="7">
        <v>2.0855694665965992E-2</v>
      </c>
      <c r="AH26" s="7">
        <v>0.20149441679609886</v>
      </c>
      <c r="AI26" s="7">
        <v>3.1622776601683798E-2</v>
      </c>
    </row>
    <row r="27" spans="1:35" x14ac:dyDescent="0.3">
      <c r="A27" s="4" t="s">
        <v>146</v>
      </c>
      <c r="B27" s="7">
        <v>0.16</v>
      </c>
      <c r="C27" s="7">
        <v>1.0295630140987005E-2</v>
      </c>
      <c r="D27" s="7">
        <v>2.3144329759144044</v>
      </c>
      <c r="E27" s="7">
        <v>17.107501278678885</v>
      </c>
      <c r="F27" s="7">
        <v>148.1200978935673</v>
      </c>
      <c r="G27" s="7">
        <v>190.83671554499162</v>
      </c>
      <c r="H27" s="7">
        <v>4.5332549012823087</v>
      </c>
      <c r="I27" s="8">
        <v>2.554525396233124</v>
      </c>
      <c r="J27" s="8">
        <v>8.0000000000000088E-3</v>
      </c>
      <c r="K27" s="8">
        <v>4.7237671407468751</v>
      </c>
      <c r="L27" s="9">
        <v>8.8460386614574418</v>
      </c>
      <c r="M27" s="9">
        <v>74.49374067665029</v>
      </c>
      <c r="N27" s="9">
        <v>2.3958297101421881E-2</v>
      </c>
      <c r="O27" s="9">
        <v>2.8434060353952132E-2</v>
      </c>
      <c r="P27" s="9">
        <v>3.6515750026529702E-2</v>
      </c>
      <c r="Q27" s="8">
        <v>9.9428366173844276E-2</v>
      </c>
      <c r="R27" s="8">
        <v>2.5531423775418212</v>
      </c>
      <c r="S27" s="8">
        <v>8.0053978039820173</v>
      </c>
      <c r="T27" s="8">
        <v>15.072445057123256</v>
      </c>
      <c r="U27" s="8">
        <v>14.689544581095763</v>
      </c>
      <c r="V27" s="7">
        <v>8.714355971613795E-2</v>
      </c>
      <c r="W27" s="7">
        <v>5.3141321022345728E-2</v>
      </c>
      <c r="X27" s="7">
        <v>5.6213877290220773E-2</v>
      </c>
      <c r="Y27" s="7">
        <v>0.32601533706253549</v>
      </c>
      <c r="Z27" s="7">
        <v>0.18430952227164069</v>
      </c>
      <c r="AA27" s="7">
        <v>1.0198039027185565E-2</v>
      </c>
      <c r="AB27" s="7">
        <v>8.8000000000000106E-2</v>
      </c>
      <c r="AC27" s="8">
        <v>1.2497495749149108</v>
      </c>
      <c r="AD27" s="8">
        <v>0.3109437248120614</v>
      </c>
      <c r="AE27" s="8">
        <v>1.382297363087984</v>
      </c>
      <c r="AF27" s="7">
        <v>4.7448287640335367E-2</v>
      </c>
      <c r="AG27" s="7">
        <v>4.8065164100416842E-2</v>
      </c>
      <c r="AH27" s="7">
        <v>4.8989794855663696E-2</v>
      </c>
      <c r="AI27" s="7">
        <v>2.4494897427831761E-2</v>
      </c>
    </row>
    <row r="28" spans="1:35" x14ac:dyDescent="0.3">
      <c r="A28" s="4" t="s">
        <v>148</v>
      </c>
      <c r="B28" s="7">
        <v>10.716557283008383</v>
      </c>
      <c r="C28" s="7">
        <v>7.9561297123664346E-2</v>
      </c>
      <c r="D28" s="7">
        <v>2.3682482977931203</v>
      </c>
      <c r="E28" s="7">
        <v>6.6636776632727424</v>
      </c>
      <c r="F28" s="7">
        <v>84.103929753608995</v>
      </c>
      <c r="G28" s="7">
        <v>144.81315547974287</v>
      </c>
      <c r="H28" s="7">
        <v>0.96871048306498664</v>
      </c>
      <c r="I28" s="8">
        <v>3.9154054707015971</v>
      </c>
      <c r="J28" s="8">
        <v>0.25985765334120903</v>
      </c>
      <c r="K28" s="8">
        <v>3.4533404118331532</v>
      </c>
      <c r="L28" s="9">
        <v>12.12861904752558</v>
      </c>
      <c r="M28" s="9">
        <v>76.963643364903049</v>
      </c>
      <c r="N28" s="9">
        <v>3.5071355833500371E-2</v>
      </c>
      <c r="O28" s="9">
        <v>3.4064885687961489E-2</v>
      </c>
      <c r="P28" s="9">
        <v>3.8169883416117344E-2</v>
      </c>
      <c r="Q28" s="8">
        <v>9.2444577991356691E-2</v>
      </c>
      <c r="R28" s="8">
        <v>1.4387147041717478</v>
      </c>
      <c r="S28" s="8">
        <v>18.828879255016748</v>
      </c>
      <c r="T28" s="8">
        <v>13.59822047181175</v>
      </c>
      <c r="U28" s="8">
        <v>35.716880798860352</v>
      </c>
      <c r="V28" s="7">
        <v>6.7749538743816673E-2</v>
      </c>
      <c r="W28" s="7">
        <v>9.297311439335576E-2</v>
      </c>
      <c r="X28" s="7">
        <v>7.6720271115266539E-2</v>
      </c>
      <c r="Y28" s="7">
        <v>0.20776428952059919</v>
      </c>
      <c r="Z28" s="7">
        <v>0.28874556273646729</v>
      </c>
      <c r="AA28" s="7">
        <v>2.1354156504062624E-2</v>
      </c>
      <c r="AB28" s="7">
        <v>0.15882065356873498</v>
      </c>
      <c r="AC28" s="8">
        <v>1.0068733783351296</v>
      </c>
      <c r="AD28" s="8">
        <v>0.20153411621857065</v>
      </c>
      <c r="AE28" s="8">
        <v>0.53435381536955573</v>
      </c>
      <c r="AF28" s="7">
        <v>8.5352797259375099E-2</v>
      </c>
      <c r="AG28" s="7">
        <v>3.1557249563293706E-2</v>
      </c>
      <c r="AH28" s="7">
        <v>6.324555320336743E-2</v>
      </c>
      <c r="AI28" s="7">
        <v>2.4494897427831779E-2</v>
      </c>
    </row>
    <row r="29" spans="1:35" x14ac:dyDescent="0.3">
      <c r="A29" s="4" t="s">
        <v>150</v>
      </c>
      <c r="B29" s="7">
        <v>1.2939860895697441</v>
      </c>
      <c r="C29" s="7">
        <v>5.0990195135927887E-3</v>
      </c>
      <c r="D29" s="7">
        <v>2.7627160548995975</v>
      </c>
      <c r="E29" s="7">
        <v>3.5606740934828567</v>
      </c>
      <c r="F29" s="7">
        <v>29.524457658016349</v>
      </c>
      <c r="G29" s="7">
        <v>175.12900959007339</v>
      </c>
      <c r="H29" s="7">
        <v>4.9638090213061155</v>
      </c>
      <c r="I29" s="8">
        <v>7.5933918639827835</v>
      </c>
      <c r="J29" s="8">
        <v>2.2045407685048608E-2</v>
      </c>
      <c r="K29" s="8">
        <v>4.8476433449667091</v>
      </c>
      <c r="L29" s="9">
        <v>5.1624993946730893</v>
      </c>
      <c r="M29" s="9">
        <v>28.093700361468986</v>
      </c>
      <c r="N29" s="9">
        <v>4.8989794855663548E-3</v>
      </c>
      <c r="O29" s="9">
        <v>4.8003184211364403E-2</v>
      </c>
      <c r="P29" s="9">
        <v>2.5978837541352672E-2</v>
      </c>
      <c r="Q29" s="8">
        <v>0.14154151334502546</v>
      </c>
      <c r="R29" s="8">
        <v>1.1018275727172562</v>
      </c>
      <c r="S29" s="8">
        <v>2.2745694098004559</v>
      </c>
      <c r="T29" s="8">
        <v>12.653244643173545</v>
      </c>
      <c r="U29" s="8">
        <v>3.5410331825612538</v>
      </c>
      <c r="V29" s="7">
        <v>0.17739785793520738</v>
      </c>
      <c r="W29" s="7">
        <v>5.8770741019660559E-2</v>
      </c>
      <c r="X29" s="7">
        <v>4.7476309881876878E-2</v>
      </c>
      <c r="Y29" s="7">
        <v>0.70023853078790221</v>
      </c>
      <c r="Z29" s="7">
        <v>0.24365139031000826</v>
      </c>
      <c r="AA29" s="7">
        <v>1.6852299546352714E-2</v>
      </c>
      <c r="AB29" s="7">
        <v>0.10810180387024074</v>
      </c>
      <c r="AC29" s="8">
        <v>0.42851604404035998</v>
      </c>
      <c r="AD29" s="8">
        <v>0.19456618411224455</v>
      </c>
      <c r="AE29" s="8">
        <v>0.33464010518764725</v>
      </c>
      <c r="AF29" s="7">
        <v>4.3391243356234822E-2</v>
      </c>
      <c r="AG29" s="7">
        <v>7.2318738927058127E-3</v>
      </c>
      <c r="AH29" s="7">
        <v>2.4494897427831775E-2</v>
      </c>
      <c r="AI29" s="7">
        <v>3.1622776601683847E-2</v>
      </c>
    </row>
    <row r="30" spans="1:35" x14ac:dyDescent="0.3">
      <c r="A30" s="4" t="s">
        <v>152</v>
      </c>
      <c r="B30" s="7">
        <v>1.7273100474437122</v>
      </c>
      <c r="C30" s="7">
        <v>1.9235384061671294E-2</v>
      </c>
      <c r="D30" s="7">
        <v>7.6652071074433499</v>
      </c>
      <c r="E30" s="7">
        <v>6.9069819747846601</v>
      </c>
      <c r="F30" s="7">
        <v>188.94458552707994</v>
      </c>
      <c r="G30" s="7">
        <v>239.82398879178058</v>
      </c>
      <c r="H30" s="7">
        <v>6.6345610254183285</v>
      </c>
      <c r="I30" s="8">
        <v>4.1634841178993351</v>
      </c>
      <c r="J30" s="8">
        <v>6.5528619701623506E-2</v>
      </c>
      <c r="K30" s="8">
        <v>2.5946625984894376</v>
      </c>
      <c r="L30" s="9">
        <v>8.5913677607235464</v>
      </c>
      <c r="M30" s="9">
        <v>77.967615071900198</v>
      </c>
      <c r="N30" s="9">
        <v>9.8914104151025889E-2</v>
      </c>
      <c r="O30" s="9">
        <v>0.13744753270329316</v>
      </c>
      <c r="P30" s="9">
        <v>1.2784365451597432E-2</v>
      </c>
      <c r="Q30" s="8">
        <v>7.7743166902307412E-2</v>
      </c>
      <c r="R30" s="8">
        <v>1.1611933516861004</v>
      </c>
      <c r="S30" s="8">
        <v>5.3916188663517346</v>
      </c>
      <c r="T30" s="8">
        <v>11.078465597726069</v>
      </c>
      <c r="U30" s="8">
        <v>27.721918151527696</v>
      </c>
      <c r="V30" s="7">
        <v>7.2979449162076271E-2</v>
      </c>
      <c r="W30" s="7">
        <v>5.0695167422546247E-2</v>
      </c>
      <c r="X30" s="7">
        <v>0.1443814392503413</v>
      </c>
      <c r="Y30" s="7">
        <v>0.23371777852786527</v>
      </c>
      <c r="Z30" s="7">
        <v>0.27864672974933641</v>
      </c>
      <c r="AA30" s="7">
        <v>4.8989794855663557E-3</v>
      </c>
      <c r="AB30" s="7">
        <v>8.0907354424675046E-2</v>
      </c>
      <c r="AC30" s="8">
        <v>1.3874184660728714</v>
      </c>
      <c r="AD30" s="8">
        <v>0.32365722608957787</v>
      </c>
      <c r="AE30" s="8">
        <v>1.2470404965356976</v>
      </c>
      <c r="AF30" s="7">
        <v>4.8200000000000014E-2</v>
      </c>
      <c r="AG30" s="7">
        <v>1.1864231959971118E-2</v>
      </c>
      <c r="AH30" s="7">
        <v>0.56426943918663519</v>
      </c>
      <c r="AI30" s="7">
        <v>2.4494897427831761E-2</v>
      </c>
    </row>
    <row r="31" spans="1:35" x14ac:dyDescent="0.3">
      <c r="A31" s="4" t="s">
        <v>154</v>
      </c>
      <c r="B31" s="7">
        <v>0.90443352436760094</v>
      </c>
      <c r="C31" s="7">
        <v>4.9658836071740563E-2</v>
      </c>
      <c r="D31" s="7">
        <v>3.0939295402448979</v>
      </c>
      <c r="E31" s="7">
        <v>18.96074893035609</v>
      </c>
      <c r="F31" s="7">
        <v>107.68863728360529</v>
      </c>
      <c r="G31" s="7">
        <v>175.05987832738813</v>
      </c>
      <c r="H31" s="7">
        <v>5.8002586149239725</v>
      </c>
      <c r="I31" s="8">
        <v>2.915887514977221</v>
      </c>
      <c r="J31" s="8">
        <v>2.8565713714171444E-2</v>
      </c>
      <c r="K31" s="8">
        <v>5.1740036722058909</v>
      </c>
      <c r="L31" s="9">
        <v>5.3739743207425112</v>
      </c>
      <c r="M31" s="9">
        <v>23.941775205694416</v>
      </c>
      <c r="N31" s="9">
        <v>3.5972211497209902E-2</v>
      </c>
      <c r="O31" s="9">
        <v>5.6647318105872459E-2</v>
      </c>
      <c r="P31" s="9">
        <v>2.2444598459317594E-2</v>
      </c>
      <c r="Q31" s="8">
        <v>8.3330666623998864E-2</v>
      </c>
      <c r="R31" s="8">
        <v>3.3582510329038819</v>
      </c>
      <c r="S31" s="8">
        <v>2.2096796147858115</v>
      </c>
      <c r="T31" s="8">
        <v>18.0851209561894</v>
      </c>
      <c r="U31" s="8">
        <v>14.749182146817564</v>
      </c>
      <c r="V31" s="7">
        <v>8.4935269470344354E-2</v>
      </c>
      <c r="W31" s="7">
        <v>3.5580893749314474E-2</v>
      </c>
      <c r="X31" s="7">
        <v>8.8904443083571441E-2</v>
      </c>
      <c r="Y31" s="7">
        <v>0.34202339101295376</v>
      </c>
      <c r="Z31" s="7">
        <v>0.38611656271131362</v>
      </c>
      <c r="AA31" s="7">
        <v>5.0990195135927827E-3</v>
      </c>
      <c r="AB31" s="7">
        <v>0.21592591322025245</v>
      </c>
      <c r="AC31" s="8">
        <v>1.4528296527810827</v>
      </c>
      <c r="AD31" s="8">
        <v>0.32702293497551627</v>
      </c>
      <c r="AE31" s="8">
        <v>1.5100079469989536</v>
      </c>
      <c r="AF31" s="7">
        <v>2.6324133414036541E-2</v>
      </c>
      <c r="AG31" s="7">
        <v>1.4472732983096179E-2</v>
      </c>
      <c r="AH31" s="7">
        <v>0.19078784028338838</v>
      </c>
      <c r="AI31" s="7">
        <v>2.4494897427831761E-2</v>
      </c>
    </row>
    <row r="32" spans="1:35" x14ac:dyDescent="0.3">
      <c r="A32" s="4" t="s">
        <v>156</v>
      </c>
      <c r="B32" s="7">
        <v>111.18547117317081</v>
      </c>
      <c r="C32" s="7">
        <v>0.15061872393563921</v>
      </c>
      <c r="D32" s="7">
        <v>6.3595282843934271</v>
      </c>
      <c r="E32" s="7">
        <v>20.638735426377263</v>
      </c>
      <c r="F32" s="7">
        <v>69.323802550062084</v>
      </c>
      <c r="G32" s="7">
        <v>225.99967123869899</v>
      </c>
      <c r="H32" s="7">
        <v>13.383295558269648</v>
      </c>
      <c r="I32" s="8">
        <v>1.4562280041257269</v>
      </c>
      <c r="J32" s="8">
        <v>0.57844965208737098</v>
      </c>
      <c r="K32" s="8">
        <v>25.408504678552006</v>
      </c>
      <c r="L32" s="9">
        <v>7.544362133407966</v>
      </c>
      <c r="M32" s="9">
        <v>37.810162655032315</v>
      </c>
      <c r="N32" s="9">
        <v>2.5179356624028346E-2</v>
      </c>
      <c r="O32" s="9">
        <v>3.2977763313327878E-2</v>
      </c>
      <c r="P32" s="9">
        <v>5.3976476357761531E-2</v>
      </c>
      <c r="Q32" s="8">
        <v>9.2379651439047902E-2</v>
      </c>
      <c r="R32" s="8">
        <v>5.9570081416764884</v>
      </c>
      <c r="S32" s="8">
        <v>5.395676602614361</v>
      </c>
      <c r="T32" s="8">
        <v>32.900294831505704</v>
      </c>
      <c r="U32" s="8">
        <v>22.921524731134276</v>
      </c>
      <c r="V32" s="7">
        <v>0.23857912733514666</v>
      </c>
      <c r="W32" s="7">
        <v>0.11844830095868834</v>
      </c>
      <c r="X32" s="7">
        <v>0.35932714898821644</v>
      </c>
      <c r="Y32" s="7">
        <v>0.47362854643697233</v>
      </c>
      <c r="Z32" s="7">
        <v>0.25989613309935955</v>
      </c>
      <c r="AA32" s="7">
        <v>1.140175425099136E-2</v>
      </c>
      <c r="AB32" s="7">
        <v>0.30232432915661955</v>
      </c>
      <c r="AC32" s="8">
        <v>2.617632518135423</v>
      </c>
      <c r="AD32" s="8">
        <v>0.76383636991177684</v>
      </c>
      <c r="AE32" s="8">
        <v>1.9947064947004096</v>
      </c>
      <c r="AF32" s="7">
        <v>9.5156397577882246E-2</v>
      </c>
      <c r="AG32" s="7">
        <v>6.1808090085360189E-3</v>
      </c>
      <c r="AH32" s="7">
        <v>0.45672748986676892</v>
      </c>
      <c r="AI32" s="7">
        <v>0.13190905958272933</v>
      </c>
    </row>
    <row r="33" spans="1:35" x14ac:dyDescent="0.3">
      <c r="A33" s="4" t="s">
        <v>158</v>
      </c>
      <c r="B33" s="7">
        <v>257.58797992142422</v>
      </c>
      <c r="C33" s="7">
        <v>1.7706111939101701</v>
      </c>
      <c r="D33" s="7">
        <v>12.47475851469679</v>
      </c>
      <c r="E33" s="7">
        <v>24.094169419176914</v>
      </c>
      <c r="F33" s="7">
        <v>200.06724219621753</v>
      </c>
      <c r="G33" s="7">
        <v>610.95121032697807</v>
      </c>
      <c r="H33" s="7">
        <v>11.270075421220588</v>
      </c>
      <c r="I33" s="8">
        <v>2.1855434106876026</v>
      </c>
      <c r="J33" s="8">
        <v>0.77325674908144071</v>
      </c>
      <c r="K33" s="8">
        <v>12.391115204048404</v>
      </c>
      <c r="L33" s="9">
        <v>9.7439930213439734</v>
      </c>
      <c r="M33" s="9">
        <v>116.6958808184762</v>
      </c>
      <c r="N33" s="9">
        <v>5.5803225713214825E-2</v>
      </c>
      <c r="O33" s="9">
        <v>6.8319118877972471E-2</v>
      </c>
      <c r="P33" s="9">
        <v>2.6987033923719605E-2</v>
      </c>
      <c r="Q33" s="8">
        <v>8.3282651254628109E-2</v>
      </c>
      <c r="R33" s="8">
        <v>2.1864985707747686</v>
      </c>
      <c r="S33" s="8">
        <v>6.0182284768858789</v>
      </c>
      <c r="T33" s="8">
        <v>5.2505618746949327</v>
      </c>
      <c r="U33" s="8">
        <v>23.358474265242549</v>
      </c>
      <c r="V33" s="7">
        <v>6.860029154456998E-2</v>
      </c>
      <c r="W33" s="7">
        <v>5.6444663166680439E-2</v>
      </c>
      <c r="X33" s="7">
        <v>0.29117005340522234</v>
      </c>
      <c r="Y33" s="7">
        <v>0.24566236993076718</v>
      </c>
      <c r="Z33" s="7">
        <v>2.7092434368288107E-2</v>
      </c>
      <c r="AA33" s="7">
        <v>3.4698703145794943E-2</v>
      </c>
      <c r="AB33" s="7">
        <v>9.6612628574115719E-2</v>
      </c>
      <c r="AC33" s="8">
        <v>1.2366632524660861</v>
      </c>
      <c r="AD33" s="8">
        <v>0.91957272686829961</v>
      </c>
      <c r="AE33" s="8">
        <v>2.1518773199232344</v>
      </c>
      <c r="AF33" s="7">
        <v>5.4624536611306861E-2</v>
      </c>
      <c r="AG33" s="7">
        <v>2.1354156504062617E-3</v>
      </c>
      <c r="AH33" s="7">
        <v>0.3773592452822645</v>
      </c>
      <c r="AI33" s="7">
        <v>3.7416573867739278E-2</v>
      </c>
    </row>
    <row r="34" spans="1:35" x14ac:dyDescent="0.3">
      <c r="A34" s="4" t="s">
        <v>160</v>
      </c>
      <c r="B34" s="7">
        <v>835.35718947046826</v>
      </c>
      <c r="C34" s="7">
        <v>3.5497853456230284</v>
      </c>
      <c r="D34" s="7">
        <v>82.385092098024614</v>
      </c>
      <c r="E34" s="7">
        <v>30.22325925508375</v>
      </c>
      <c r="F34" s="7">
        <v>237.84789887657186</v>
      </c>
      <c r="G34" s="7">
        <v>793.77349943167064</v>
      </c>
      <c r="H34" s="7">
        <v>40.252731584328558</v>
      </c>
      <c r="I34" s="8">
        <v>1.0355674772799688</v>
      </c>
      <c r="J34" s="8">
        <v>3.8765017735066225</v>
      </c>
      <c r="K34" s="8">
        <v>13.599603082443254</v>
      </c>
      <c r="L34" s="9">
        <v>12.90935319835971</v>
      </c>
      <c r="M34" s="9">
        <v>53.639897464480718</v>
      </c>
      <c r="N34" s="9">
        <v>2.5612496949731414E-2</v>
      </c>
      <c r="O34" s="9">
        <v>1.957459324820059E-2</v>
      </c>
      <c r="P34" s="9">
        <v>3.3375739692177595E-2</v>
      </c>
      <c r="Q34" s="8">
        <v>5.0438080851673985E-2</v>
      </c>
      <c r="R34" s="8">
        <v>4.1035813626635864</v>
      </c>
      <c r="S34" s="8">
        <v>20.532514799702444</v>
      </c>
      <c r="T34" s="8">
        <v>66.618650541721394</v>
      </c>
      <c r="U34" s="8">
        <v>26.431547892622589</v>
      </c>
      <c r="V34" s="7">
        <v>5.2383203414835301E-2</v>
      </c>
      <c r="W34" s="7">
        <v>2.5806975801127875E-2</v>
      </c>
      <c r="X34" s="7">
        <v>1.8055470085267786E-2</v>
      </c>
      <c r="Y34" s="7">
        <v>0.26102873405048721</v>
      </c>
      <c r="Z34" s="7">
        <v>8.5592055706123077E-2</v>
      </c>
      <c r="AA34" s="7">
        <v>3.0561413579872229E-2</v>
      </c>
      <c r="AB34" s="7">
        <v>8.3510478384452053E-2</v>
      </c>
      <c r="AC34" s="8">
        <v>0.71215869018077649</v>
      </c>
      <c r="AD34" s="8">
        <v>0.88172898330496108</v>
      </c>
      <c r="AE34" s="8">
        <v>1.2419017674518456</v>
      </c>
      <c r="AF34" s="7">
        <v>0.28546688074100635</v>
      </c>
      <c r="AG34" s="7">
        <v>9.2983869568866607E-3</v>
      </c>
      <c r="AH34" s="7">
        <v>7.3484692283495523E-2</v>
      </c>
      <c r="AI34" s="7">
        <v>2.0000000000000077E-2</v>
      </c>
    </row>
    <row r="35" spans="1:35" x14ac:dyDescent="0.3">
      <c r="A35" s="4" t="s">
        <v>162</v>
      </c>
      <c r="B35" s="7">
        <v>373.88849460768381</v>
      </c>
      <c r="C35" s="7">
        <v>7.2445968831950882</v>
      </c>
      <c r="D35" s="7">
        <v>22.516291879436977</v>
      </c>
      <c r="E35" s="7">
        <v>7.2534819224976372</v>
      </c>
      <c r="F35" s="7">
        <v>98.952825123893987</v>
      </c>
      <c r="G35" s="7">
        <v>428.08403310565097</v>
      </c>
      <c r="H35" s="7">
        <v>13.921400791586938</v>
      </c>
      <c r="I35" s="8">
        <v>5.5232599069752277</v>
      </c>
      <c r="J35" s="8">
        <v>1.9241143417167281</v>
      </c>
      <c r="K35" s="8">
        <v>5.1070701972853056</v>
      </c>
      <c r="L35" s="9">
        <v>11.953727452138095</v>
      </c>
      <c r="M35" s="9">
        <v>67.179406070610582</v>
      </c>
      <c r="N35" s="9">
        <v>3.544009029333868E-2</v>
      </c>
      <c r="O35" s="9">
        <v>4.1875747370796398E-2</v>
      </c>
      <c r="P35" s="9">
        <v>9.5439300081255771E-2</v>
      </c>
      <c r="Q35" s="8">
        <v>8.278888814327684E-2</v>
      </c>
      <c r="R35" s="8">
        <v>5.520324809284328</v>
      </c>
      <c r="S35" s="8">
        <v>20.423424639369333</v>
      </c>
      <c r="T35" s="8">
        <v>55.644361798838119</v>
      </c>
      <c r="U35" s="8">
        <v>29.676743655596628</v>
      </c>
      <c r="V35" s="7">
        <v>4.1785164831552347E-2</v>
      </c>
      <c r="W35" s="7">
        <v>1.7776388834631174E-2</v>
      </c>
      <c r="X35" s="7">
        <v>5.3065996645686439E-2</v>
      </c>
      <c r="Y35" s="7">
        <v>0.61852243289956732</v>
      </c>
      <c r="Z35" s="7">
        <v>8.138795979750299E-2</v>
      </c>
      <c r="AA35" s="7">
        <v>3.507135583350033E-2</v>
      </c>
      <c r="AB35" s="7">
        <v>7.7807454655707944E-2</v>
      </c>
      <c r="AC35" s="8">
        <v>0.42544564870262808</v>
      </c>
      <c r="AD35" s="8">
        <v>0.4749884209115014</v>
      </c>
      <c r="AE35" s="8">
        <v>3.4454366922060831</v>
      </c>
      <c r="AF35" s="7">
        <v>7.5196143518135403E-2</v>
      </c>
      <c r="AG35" s="7">
        <v>5.8906705900092565E-3</v>
      </c>
      <c r="AH35" s="7">
        <v>0.15811388300841897</v>
      </c>
      <c r="AI35" s="7">
        <v>2.4494897427831959E-2</v>
      </c>
    </row>
    <row r="36" spans="1:35" x14ac:dyDescent="0.3">
      <c r="A36" s="4" t="s">
        <v>164</v>
      </c>
      <c r="B36" s="7">
        <v>279.61904727682628</v>
      </c>
      <c r="C36" s="7">
        <v>0.48245207015826963</v>
      </c>
      <c r="D36" s="7">
        <v>19.764473177901809</v>
      </c>
      <c r="E36" s="7">
        <v>11.174497751577039</v>
      </c>
      <c r="F36" s="7">
        <v>143.66371636568522</v>
      </c>
      <c r="G36" s="7">
        <v>135.64753960171956</v>
      </c>
      <c r="H36" s="7">
        <v>21.151775339200242</v>
      </c>
      <c r="I36" s="8">
        <v>6.8351591056829131</v>
      </c>
      <c r="J36" s="8">
        <v>1.5086603328781465</v>
      </c>
      <c r="K36" s="8">
        <v>3.7447683506460168</v>
      </c>
      <c r="L36" s="9">
        <v>6.1610551044443334</v>
      </c>
      <c r="M36" s="9">
        <v>76.525083469409026</v>
      </c>
      <c r="N36" s="9">
        <v>3.6249137920783693E-2</v>
      </c>
      <c r="O36" s="9">
        <v>6.1995616883606157E-2</v>
      </c>
      <c r="P36" s="9">
        <v>0.10726350730793784</v>
      </c>
      <c r="Q36" s="8">
        <v>6.3765194267719372E-2</v>
      </c>
      <c r="R36" s="8">
        <v>3.3205878997551128</v>
      </c>
      <c r="S36" s="8">
        <v>31.243185272951916</v>
      </c>
      <c r="T36" s="8">
        <v>13.455236898694849</v>
      </c>
      <c r="U36" s="8">
        <v>20.763512612272407</v>
      </c>
      <c r="V36" s="7">
        <v>0.27019622499213397</v>
      </c>
      <c r="W36" s="7">
        <v>4.3931765272977825E-2</v>
      </c>
      <c r="X36" s="7">
        <v>2.8740215726399856E-2</v>
      </c>
      <c r="Y36" s="7">
        <v>1.0217631819555846</v>
      </c>
      <c r="Z36" s="7">
        <v>9.5341491492424241E-2</v>
      </c>
      <c r="AA36" s="7">
        <v>1.5362291495737224E-2</v>
      </c>
      <c r="AB36" s="7">
        <v>6.6483080554378654E-2</v>
      </c>
      <c r="AC36" s="8">
        <v>0.63269581948990294</v>
      </c>
      <c r="AD36" s="8">
        <v>0.66851626756571869</v>
      </c>
      <c r="AE36" s="8">
        <v>1.6236853143389525</v>
      </c>
      <c r="AF36" s="7">
        <v>4.6705888279744784E-2</v>
      </c>
      <c r="AG36" s="7">
        <v>4.1112771738232377E-2</v>
      </c>
      <c r="AH36" s="7">
        <v>0.12000000000000022</v>
      </c>
      <c r="AI36" s="7">
        <v>2.4494897427831848E-2</v>
      </c>
    </row>
    <row r="37" spans="1:35" x14ac:dyDescent="0.3">
      <c r="A37" s="4" t="s">
        <v>166</v>
      </c>
      <c r="B37" s="7">
        <v>209.81071326316965</v>
      </c>
      <c r="C37" s="7">
        <v>0.1574611063088277</v>
      </c>
      <c r="D37" s="7">
        <v>12.242573258919055</v>
      </c>
      <c r="E37" s="7">
        <v>7.9170701651558124</v>
      </c>
      <c r="F37" s="7">
        <v>123.70991310319438</v>
      </c>
      <c r="G37" s="7">
        <v>215.13576271740652</v>
      </c>
      <c r="H37" s="7">
        <v>13.259389126200366</v>
      </c>
      <c r="I37" s="8">
        <v>2.4870866490735675</v>
      </c>
      <c r="J37" s="8">
        <v>1.1790360469468266</v>
      </c>
      <c r="K37" s="8">
        <v>10.735427145670558</v>
      </c>
      <c r="L37" s="9">
        <v>6.8325251554604662</v>
      </c>
      <c r="M37" s="9">
        <v>37.887932115648603</v>
      </c>
      <c r="N37" s="9">
        <v>1.5811388300841882E-2</v>
      </c>
      <c r="O37" s="9">
        <v>2.0460894118713591E-2</v>
      </c>
      <c r="P37" s="9">
        <v>4.9164418027675544E-2</v>
      </c>
      <c r="Q37" s="8">
        <v>0.10509043724335725</v>
      </c>
      <c r="R37" s="8">
        <v>2.1921496299294905</v>
      </c>
      <c r="S37" s="8">
        <v>38.742623607597892</v>
      </c>
      <c r="T37" s="8">
        <v>20.225711359554172</v>
      </c>
      <c r="U37" s="8">
        <v>34.070286614585349</v>
      </c>
      <c r="V37" s="7">
        <v>0.15367498169838834</v>
      </c>
      <c r="W37" s="7">
        <v>6.107372593840988E-2</v>
      </c>
      <c r="X37" s="7">
        <v>1.8275666882497165E-2</v>
      </c>
      <c r="Y37" s="7">
        <v>0.52668776329054845</v>
      </c>
      <c r="Z37" s="7">
        <v>0.4017586340080323</v>
      </c>
      <c r="AA37" s="7">
        <v>6.6332495807107815E-3</v>
      </c>
      <c r="AB37" s="7">
        <v>0.11700427342622879</v>
      </c>
      <c r="AC37" s="8">
        <v>0.4787233021276483</v>
      </c>
      <c r="AD37" s="8">
        <v>0.42129087338797216</v>
      </c>
      <c r="AE37" s="8">
        <v>2.3627005734963609</v>
      </c>
      <c r="AF37" s="7">
        <v>6.2073665913976665E-2</v>
      </c>
      <c r="AG37" s="7">
        <v>3.4814364851308136E-2</v>
      </c>
      <c r="AH37" s="7">
        <v>0.10295630140986993</v>
      </c>
      <c r="AI37" s="7">
        <v>3.7416573867739465E-2</v>
      </c>
    </row>
    <row r="38" spans="1:35" x14ac:dyDescent="0.3">
      <c r="A38" s="4" t="s">
        <v>168</v>
      </c>
      <c r="B38" s="7">
        <v>112.9731844288722</v>
      </c>
      <c r="C38" s="7">
        <v>0.15603204799014869</v>
      </c>
      <c r="D38" s="7">
        <v>8.6140002321801692</v>
      </c>
      <c r="E38" s="7">
        <v>13.41659420270287</v>
      </c>
      <c r="F38" s="7">
        <v>242.25213435592264</v>
      </c>
      <c r="G38" s="7">
        <v>200.5100660814814</v>
      </c>
      <c r="H38" s="7">
        <v>23.495433598893207</v>
      </c>
      <c r="I38" s="8">
        <v>1.5976858264377256</v>
      </c>
      <c r="J38" s="8">
        <v>0.56034275225079833</v>
      </c>
      <c r="K38" s="8">
        <v>4.6436339218331995</v>
      </c>
      <c r="L38" s="9">
        <v>7.3821406109610264</v>
      </c>
      <c r="M38" s="9">
        <v>56.266467811654934</v>
      </c>
      <c r="N38" s="9">
        <v>1.1401754250991389E-2</v>
      </c>
      <c r="O38" s="9">
        <v>1.7116054975573211E-2</v>
      </c>
      <c r="P38" s="9">
        <v>2.9853642993778903E-2</v>
      </c>
      <c r="Q38" s="8">
        <v>5.0259327492516305E-2</v>
      </c>
      <c r="R38" s="8">
        <v>1.2070128416881076</v>
      </c>
      <c r="S38" s="8">
        <v>23.275212480233119</v>
      </c>
      <c r="T38" s="8">
        <v>11.218627367017755</v>
      </c>
      <c r="U38" s="8">
        <v>43.779797464127213</v>
      </c>
      <c r="V38" s="7">
        <v>4.7895720059312197E-2</v>
      </c>
      <c r="W38" s="7">
        <v>6.5574385243019992E-2</v>
      </c>
      <c r="X38" s="7">
        <v>2.6191601707417543E-2</v>
      </c>
      <c r="Y38" s="7">
        <v>0.14803377992877148</v>
      </c>
      <c r="Z38" s="7">
        <v>0.17271363582531565</v>
      </c>
      <c r="AA38" s="7">
        <v>3.1208973068654475E-2</v>
      </c>
      <c r="AB38" s="7">
        <v>0.11595688854052644</v>
      </c>
      <c r="AC38" s="8">
        <v>0.31812576129574793</v>
      </c>
      <c r="AD38" s="8">
        <v>0.19888187448835054</v>
      </c>
      <c r="AE38" s="8">
        <v>0.7540981368495755</v>
      </c>
      <c r="AF38" s="7">
        <v>8.2923217496669838E-2</v>
      </c>
      <c r="AG38" s="7">
        <v>2.6884940022250378E-2</v>
      </c>
      <c r="AH38" s="7">
        <v>0.10295630140987025</v>
      </c>
      <c r="AI38" s="7">
        <v>2.4494897427831779E-2</v>
      </c>
    </row>
    <row r="39" spans="1:35" x14ac:dyDescent="0.3">
      <c r="A39" s="4" t="s">
        <v>170</v>
      </c>
      <c r="B39" s="7">
        <v>282.46375519701638</v>
      </c>
      <c r="C39" s="7">
        <v>0.16811900546934</v>
      </c>
      <c r="D39" s="7">
        <v>17.160728422768077</v>
      </c>
      <c r="E39" s="7">
        <v>5.401851534427812</v>
      </c>
      <c r="F39" s="7">
        <v>79.444586977339483</v>
      </c>
      <c r="G39" s="7">
        <v>159.93733022656014</v>
      </c>
      <c r="H39" s="7">
        <v>8.8716965683008073</v>
      </c>
      <c r="I39" s="8">
        <v>2.7347760420187983</v>
      </c>
      <c r="J39" s="8">
        <v>0.72853963516064135</v>
      </c>
      <c r="K39" s="8">
        <v>5.7442197033191498</v>
      </c>
      <c r="L39" s="9">
        <v>5.6370737089379865</v>
      </c>
      <c r="M39" s="9">
        <v>22.585282818685293</v>
      </c>
      <c r="N39" s="9">
        <v>6.3245553203367527E-3</v>
      </c>
      <c r="O39" s="9">
        <v>4.6628137222237569E-2</v>
      </c>
      <c r="P39" s="9">
        <v>8.6862880449591381E-2</v>
      </c>
      <c r="Q39" s="8">
        <v>0.1377824371971986</v>
      </c>
      <c r="R39" s="8">
        <v>2.2918669245835432</v>
      </c>
      <c r="S39" s="8">
        <v>19.692449669860796</v>
      </c>
      <c r="T39" s="8">
        <v>27.137324849734171</v>
      </c>
      <c r="U39" s="8">
        <v>8.903624542847739</v>
      </c>
      <c r="V39" s="7">
        <v>7.038465741907135E-2</v>
      </c>
      <c r="W39" s="7">
        <v>7.6288924491042617E-2</v>
      </c>
      <c r="X39" s="7">
        <v>1.3928388277184109E-2</v>
      </c>
      <c r="Y39" s="7">
        <v>0.20038463014912114</v>
      </c>
      <c r="Z39" s="7">
        <v>0.38349185128239666</v>
      </c>
      <c r="AA39" s="7">
        <v>5.2402290026295609E-2</v>
      </c>
      <c r="AB39" s="7">
        <v>0.15730861387730757</v>
      </c>
      <c r="AC39" s="8">
        <v>0.14089002803605405</v>
      </c>
      <c r="AD39" s="8">
        <v>0.3644502709561358</v>
      </c>
      <c r="AE39" s="8">
        <v>0.7216550422466389</v>
      </c>
      <c r="AF39" s="7">
        <v>9.1146365807968477E-2</v>
      </c>
      <c r="AG39" s="7">
        <v>3.8932505698965732E-2</v>
      </c>
      <c r="AH39" s="7">
        <v>8.944271909999188E-2</v>
      </c>
      <c r="AI39" s="7">
        <v>4.8989794855663564E-2</v>
      </c>
    </row>
    <row r="40" spans="1:35" x14ac:dyDescent="0.3">
      <c r="A40" s="4" t="s">
        <v>172</v>
      </c>
      <c r="B40" s="7">
        <v>47.78396802275843</v>
      </c>
      <c r="C40" s="7">
        <v>6.2721607122267001E-2</v>
      </c>
      <c r="D40" s="7">
        <v>2.4772161795047274</v>
      </c>
      <c r="E40" s="7">
        <v>8.4999647058090755</v>
      </c>
      <c r="F40" s="7">
        <v>283.6485942147433</v>
      </c>
      <c r="G40" s="7">
        <v>226.1546762726785</v>
      </c>
      <c r="H40" s="7">
        <v>17.407969439311426</v>
      </c>
      <c r="I40" s="8">
        <v>1.3552121605121459</v>
      </c>
      <c r="J40" s="8">
        <v>0.14399999999999991</v>
      </c>
      <c r="K40" s="8">
        <v>6.9385622430010727</v>
      </c>
      <c r="L40" s="9">
        <v>7.2007221860033015</v>
      </c>
      <c r="M40" s="9">
        <v>28.884556427267452</v>
      </c>
      <c r="N40" s="9">
        <v>3.9623225512317922E-2</v>
      </c>
      <c r="O40" s="9">
        <v>5.7535196453073117E-2</v>
      </c>
      <c r="P40" s="9">
        <v>5.3192668667777838E-2</v>
      </c>
      <c r="Q40" s="8">
        <v>6.546754921333181E-2</v>
      </c>
      <c r="R40" s="8">
        <v>2.0726601265041076</v>
      </c>
      <c r="S40" s="8">
        <v>22.838340263688167</v>
      </c>
      <c r="T40" s="8">
        <v>14.751033862072187</v>
      </c>
      <c r="U40" s="8">
        <v>73.977856646431718</v>
      </c>
      <c r="V40" s="7">
        <v>9.1564185138076848E-2</v>
      </c>
      <c r="W40" s="7">
        <v>1.7720045146669281E-2</v>
      </c>
      <c r="X40" s="7">
        <v>2.9765752132274399E-2</v>
      </c>
      <c r="Y40" s="7">
        <v>0.2850333313842433</v>
      </c>
      <c r="Z40" s="7">
        <v>8.0473598154922887E-2</v>
      </c>
      <c r="AA40" s="7">
        <v>5.4772255750516604E-3</v>
      </c>
      <c r="AB40" s="7">
        <v>0.11987493482792767</v>
      </c>
      <c r="AC40" s="8">
        <v>1.9612327755776462</v>
      </c>
      <c r="AD40" s="8">
        <v>0.60807400865354988</v>
      </c>
      <c r="AE40" s="8">
        <v>2.0238641258740682</v>
      </c>
      <c r="AF40" s="7">
        <v>6.395044956839635E-2</v>
      </c>
      <c r="AG40" s="7">
        <v>1.7559612751994275E-2</v>
      </c>
      <c r="AH40" s="7">
        <v>0.25961509971494329</v>
      </c>
      <c r="AI40" s="7">
        <v>0</v>
      </c>
    </row>
    <row r="41" spans="1:35" x14ac:dyDescent="0.3">
      <c r="A41" s="4" t="s">
        <v>174</v>
      </c>
      <c r="B41" s="7">
        <v>105.67772423741911</v>
      </c>
      <c r="C41" s="7">
        <v>1.6186333741771175</v>
      </c>
      <c r="D41" s="7">
        <v>5.3059777609786503</v>
      </c>
      <c r="E41" s="7">
        <v>5.9897078392856491</v>
      </c>
      <c r="F41" s="7">
        <v>185.10082765887361</v>
      </c>
      <c r="G41" s="7">
        <v>196.50658614916702</v>
      </c>
      <c r="H41" s="7">
        <v>8.070526624700527</v>
      </c>
      <c r="I41" s="8">
        <v>2.5331008665270298</v>
      </c>
      <c r="J41" s="8">
        <v>1.2910786188300079</v>
      </c>
      <c r="K41" s="8">
        <v>3.8956249819509492</v>
      </c>
      <c r="L41" s="9">
        <v>9.802428270586832</v>
      </c>
      <c r="M41" s="9">
        <v>52.07260316135536</v>
      </c>
      <c r="N41" s="9">
        <v>4.6583258795408471E-2</v>
      </c>
      <c r="O41" s="9">
        <v>5.2912534381125247E-2</v>
      </c>
      <c r="P41" s="9">
        <v>6.8466488152964231E-2</v>
      </c>
      <c r="Q41" s="8">
        <v>4.7180504448341737E-2</v>
      </c>
      <c r="R41" s="8">
        <v>3.6930846185810564</v>
      </c>
      <c r="S41" s="8">
        <v>9.4351762039720199</v>
      </c>
      <c r="T41" s="8">
        <v>23.844571709301078</v>
      </c>
      <c r="U41" s="8">
        <v>34.121142214175627</v>
      </c>
      <c r="V41" s="7">
        <v>6.0794736614282557E-2</v>
      </c>
      <c r="W41" s="7">
        <v>4.0323690307311963E-2</v>
      </c>
      <c r="X41" s="7">
        <v>1.3564659966250463E-2</v>
      </c>
      <c r="Y41" s="7">
        <v>0.21777511336238606</v>
      </c>
      <c r="Z41" s="7">
        <v>0.21846281148058075</v>
      </c>
      <c r="AA41" s="7">
        <v>5.0990195135927844E-3</v>
      </c>
      <c r="AB41" s="7">
        <v>8.3904707853612134E-2</v>
      </c>
      <c r="AC41" s="8">
        <v>0.56887960061862031</v>
      </c>
      <c r="AD41" s="8">
        <v>0.37684214201705457</v>
      </c>
      <c r="AE41" s="8">
        <v>2.443680830223125</v>
      </c>
      <c r="AF41" s="7">
        <v>0.12642127985430301</v>
      </c>
      <c r="AG41" s="7">
        <v>1.6252384440444419E-2</v>
      </c>
      <c r="AH41" s="7">
        <v>0.31144823004794886</v>
      </c>
      <c r="AI41" s="7">
        <v>2.4494897427831806E-2</v>
      </c>
    </row>
  </sheetData>
  <conditionalFormatting sqref="A1:B1 B2:B20 B22:B40 A21:B21 A41:B1048576 C1:XFD1048576">
    <cfRule type="containsText" dxfId="89" priority="44" operator="containsText" text="extra">
      <formula>NOT(ISERROR(SEARCH("extra",A1)))</formula>
    </cfRule>
  </conditionalFormatting>
  <conditionalFormatting sqref="A1:A1048576">
    <cfRule type="containsText" dxfId="88" priority="1" operator="containsText" text="CONTROL">
      <formula>NOT(ISERROR(SEARCH("CONTROL",A1)))</formula>
    </cfRule>
    <cfRule type="containsText" dxfId="87" priority="6" operator="containsText" text="avg">
      <formula>NOT(ISERROR(SEARCH("avg",A1)))</formula>
    </cfRule>
    <cfRule type="containsText" dxfId="86" priority="7" operator="containsText" text="sd">
      <formula>NOT(ISERROR(SEARCH("sd",A1)))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I21"/>
  <sheetViews>
    <sheetView tabSelected="1" workbookViewId="0">
      <selection activeCell="C24" sqref="C24"/>
    </sheetView>
  </sheetViews>
  <sheetFormatPr defaultColWidth="9.109375" defaultRowHeight="14.4" x14ac:dyDescent="0.3"/>
  <cols>
    <col min="1" max="1" width="25.33203125" bestFit="1" customWidth="1"/>
    <col min="2" max="2" width="14" bestFit="1" customWidth="1"/>
    <col min="3" max="3" width="11.5546875" bestFit="1" customWidth="1"/>
    <col min="4" max="4" width="11.6640625" bestFit="1" customWidth="1"/>
    <col min="5" max="5" width="13.88671875" bestFit="1" customWidth="1"/>
    <col min="6" max="6" width="23.44140625" bestFit="1" customWidth="1"/>
    <col min="7" max="7" width="17.88671875" bestFit="1" customWidth="1"/>
    <col min="8" max="8" width="22.88671875" bestFit="1" customWidth="1"/>
    <col min="9" max="9" width="10.33203125" bestFit="1" customWidth="1"/>
    <col min="10" max="10" width="12.88671875" bestFit="1" customWidth="1"/>
    <col min="11" max="11" width="16.44140625" bestFit="1" customWidth="1"/>
    <col min="12" max="12" width="10.88671875" bestFit="1" customWidth="1"/>
    <col min="13" max="13" width="8.5546875" bestFit="1" customWidth="1"/>
    <col min="14" max="14" width="6.109375" bestFit="1" customWidth="1"/>
    <col min="15" max="15" width="8" bestFit="1" customWidth="1"/>
    <col min="16" max="16" width="10.44140625" bestFit="1" customWidth="1"/>
    <col min="20" max="20" width="16.109375" bestFit="1" customWidth="1"/>
  </cols>
  <sheetData>
    <row r="1" spans="1:35" x14ac:dyDescent="0.3">
      <c r="A1" t="s">
        <v>0</v>
      </c>
      <c r="B1" t="s">
        <v>1</v>
      </c>
      <c r="C1" t="s">
        <v>3</v>
      </c>
      <c r="D1" t="s">
        <v>4</v>
      </c>
      <c r="E1" t="s">
        <v>2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33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34</v>
      </c>
    </row>
    <row r="2" spans="1:35" x14ac:dyDescent="0.3">
      <c r="A2" t="s">
        <v>135</v>
      </c>
      <c r="B2">
        <v>3.34</v>
      </c>
      <c r="C2">
        <v>0.496</v>
      </c>
      <c r="D2">
        <v>5.4799999999999995</v>
      </c>
      <c r="E2">
        <v>59.340000000000011</v>
      </c>
      <c r="F2">
        <v>406.56000000000006</v>
      </c>
      <c r="G2">
        <v>709.4799999999999</v>
      </c>
      <c r="H2">
        <v>58.58</v>
      </c>
      <c r="I2">
        <v>6.7799999999999994</v>
      </c>
      <c r="J2">
        <v>0.39800000000000002</v>
      </c>
      <c r="K2">
        <v>85.549999999999983</v>
      </c>
      <c r="L2">
        <v>25.04</v>
      </c>
      <c r="M2">
        <v>268.74</v>
      </c>
      <c r="N2">
        <v>0.20400000000000001</v>
      </c>
      <c r="O2">
        <v>0.2356315262</v>
      </c>
      <c r="P2">
        <v>0.27839999999999998</v>
      </c>
      <c r="Q2">
        <v>0.66200000000000003</v>
      </c>
      <c r="R2">
        <v>28.556000000000001</v>
      </c>
      <c r="S2">
        <v>34.408000000000001</v>
      </c>
      <c r="T2">
        <v>90.039999999999992</v>
      </c>
      <c r="U2">
        <v>165.37799999999999</v>
      </c>
      <c r="V2">
        <v>1.29</v>
      </c>
      <c r="W2">
        <v>0.47400000000000003</v>
      </c>
      <c r="X2">
        <v>1.6800000000000002</v>
      </c>
      <c r="Y2">
        <v>0.63600000000000001</v>
      </c>
      <c r="Z2">
        <v>3.2920000000000003</v>
      </c>
      <c r="AA2">
        <v>1.3759999999999999</v>
      </c>
      <c r="AB2">
        <v>0.13799999999999998</v>
      </c>
      <c r="AC2">
        <v>1.206</v>
      </c>
      <c r="AD2">
        <v>2.3419999999999996</v>
      </c>
      <c r="AE2">
        <v>2.8999999999999995</v>
      </c>
      <c r="AF2">
        <v>5.3759999999999994</v>
      </c>
      <c r="AG2">
        <v>0.33820000000000006</v>
      </c>
      <c r="AH2">
        <v>4.2200000000000001E-2</v>
      </c>
      <c r="AI2">
        <v>0.32</v>
      </c>
    </row>
    <row r="3" spans="1:35" x14ac:dyDescent="0.3">
      <c r="A3" t="s">
        <v>139</v>
      </c>
      <c r="B3">
        <v>2.94</v>
      </c>
      <c r="C3">
        <v>0.30399999999999999</v>
      </c>
      <c r="D3">
        <v>11.08</v>
      </c>
      <c r="E3">
        <v>44.9</v>
      </c>
      <c r="F3">
        <v>535.10000000000014</v>
      </c>
      <c r="G3">
        <v>846.87999999999988</v>
      </c>
      <c r="H3">
        <v>35.839999999999996</v>
      </c>
      <c r="I3">
        <v>7.1400000000000006</v>
      </c>
      <c r="J3">
        <v>0.05</v>
      </c>
      <c r="K3">
        <v>56.436</v>
      </c>
      <c r="L3">
        <v>62.54</v>
      </c>
      <c r="M3">
        <v>520.68000000000006</v>
      </c>
      <c r="N3">
        <v>0.20800000000000002</v>
      </c>
      <c r="O3">
        <v>0.23197972619999999</v>
      </c>
      <c r="P3">
        <v>0.24120000000000003</v>
      </c>
      <c r="Q3">
        <v>0.61799999999999999</v>
      </c>
      <c r="R3">
        <v>32.838000000000001</v>
      </c>
      <c r="S3">
        <v>58.122</v>
      </c>
      <c r="T3">
        <v>161.95999999999998</v>
      </c>
      <c r="U3">
        <v>131.23000000000002</v>
      </c>
      <c r="V3">
        <v>0.59800000000000009</v>
      </c>
      <c r="W3">
        <v>0.20600000000000002</v>
      </c>
      <c r="X3">
        <v>0.55999999999999994</v>
      </c>
      <c r="Y3">
        <v>0.19</v>
      </c>
      <c r="Z3">
        <v>1.6480000000000001</v>
      </c>
      <c r="AA3">
        <v>1.0660000000000001</v>
      </c>
      <c r="AB3">
        <v>0.13200000000000001</v>
      </c>
      <c r="AC3">
        <v>0.67999999999999994</v>
      </c>
      <c r="AD3">
        <v>2.1219999999999999</v>
      </c>
      <c r="AE3">
        <v>3.6740000000000004</v>
      </c>
      <c r="AF3">
        <v>9.42</v>
      </c>
      <c r="AG3">
        <v>0.36199999999999999</v>
      </c>
      <c r="AH3">
        <v>0.1026</v>
      </c>
      <c r="AI3">
        <v>0.16</v>
      </c>
    </row>
    <row r="4" spans="1:35" x14ac:dyDescent="0.3">
      <c r="A4" t="s">
        <v>143</v>
      </c>
      <c r="B4">
        <v>0.55999999999999994</v>
      </c>
      <c r="C4">
        <v>0.13600000000000001</v>
      </c>
      <c r="D4">
        <v>3.7</v>
      </c>
      <c r="E4">
        <v>87.08</v>
      </c>
      <c r="F4">
        <v>1094.7400000000002</v>
      </c>
      <c r="G4">
        <v>1236.56</v>
      </c>
      <c r="H4">
        <v>80.359999999999985</v>
      </c>
      <c r="I4">
        <v>12.68</v>
      </c>
      <c r="J4">
        <v>5.800000000000001E-2</v>
      </c>
      <c r="K4">
        <v>29.816000000000003</v>
      </c>
      <c r="L4">
        <v>60.159999999999989</v>
      </c>
      <c r="M4">
        <v>521.26</v>
      </c>
      <c r="N4">
        <v>0.16200000000000001</v>
      </c>
      <c r="O4">
        <v>0.18060025819999997</v>
      </c>
      <c r="P4">
        <v>0.31380000000000002</v>
      </c>
      <c r="Q4">
        <v>0.82799999999999996</v>
      </c>
      <c r="R4">
        <v>35.776000000000003</v>
      </c>
      <c r="S4">
        <v>26.377999999999997</v>
      </c>
      <c r="T4">
        <v>83.42</v>
      </c>
      <c r="U4">
        <v>68.868000000000009</v>
      </c>
      <c r="V4">
        <v>1.3639999999999999</v>
      </c>
      <c r="W4">
        <v>0.32399999999999995</v>
      </c>
      <c r="X4">
        <v>0.65999999999999992</v>
      </c>
      <c r="Y4">
        <v>0.19600000000000001</v>
      </c>
      <c r="Z4">
        <v>4.6040000000000001</v>
      </c>
      <c r="AA4">
        <v>2.9240000000000004</v>
      </c>
      <c r="AB4">
        <v>2.8000000000000004E-2</v>
      </c>
      <c r="AC4">
        <v>1.43</v>
      </c>
      <c r="AD4">
        <v>2.5940000000000003</v>
      </c>
      <c r="AE4">
        <v>3.3820000000000001</v>
      </c>
      <c r="AF4">
        <v>13.38</v>
      </c>
      <c r="AG4">
        <v>0.2324</v>
      </c>
      <c r="AH4">
        <v>0.18139999999999998</v>
      </c>
      <c r="AI4">
        <v>0.1</v>
      </c>
    </row>
    <row r="5" spans="1:35" x14ac:dyDescent="0.3">
      <c r="A5" t="s">
        <v>147</v>
      </c>
      <c r="B5">
        <v>15.540000000000001</v>
      </c>
      <c r="C5">
        <v>0.37</v>
      </c>
      <c r="D5">
        <v>14.839999999999998</v>
      </c>
      <c r="E5">
        <v>37.239999999999995</v>
      </c>
      <c r="F5">
        <v>867.5</v>
      </c>
      <c r="G5">
        <v>1372.1</v>
      </c>
      <c r="H5">
        <v>23.919999999999998</v>
      </c>
      <c r="I5">
        <v>10.88</v>
      </c>
      <c r="J5">
        <v>0.39400000000000002</v>
      </c>
      <c r="K5">
        <v>24.610000000000003</v>
      </c>
      <c r="L5">
        <v>91.61999999999999</v>
      </c>
      <c r="M5">
        <v>493.22000000000008</v>
      </c>
      <c r="N5">
        <v>0.18</v>
      </c>
      <c r="O5">
        <v>0.17685711679999999</v>
      </c>
      <c r="P5">
        <v>0.40620000000000001</v>
      </c>
      <c r="Q5">
        <v>1.456</v>
      </c>
      <c r="R5">
        <v>30.810000000000002</v>
      </c>
      <c r="S5">
        <v>90.262</v>
      </c>
      <c r="T5">
        <v>91.16</v>
      </c>
      <c r="U5">
        <v>183.58800000000002</v>
      </c>
      <c r="V5">
        <v>1.1100000000000001</v>
      </c>
      <c r="W5">
        <v>0.60799999999999998</v>
      </c>
      <c r="X5">
        <v>0.70000000000000007</v>
      </c>
      <c r="Y5">
        <v>0.34399999999999997</v>
      </c>
      <c r="Z5">
        <v>2.8460000000000005</v>
      </c>
      <c r="AA5">
        <v>3.8880000000000003</v>
      </c>
      <c r="AB5">
        <v>6.6000000000000003E-2</v>
      </c>
      <c r="AC5">
        <v>1.5779999999999998</v>
      </c>
      <c r="AD5">
        <v>5.9620000000000006</v>
      </c>
      <c r="AE5">
        <v>3.1839999999999997</v>
      </c>
      <c r="AF5">
        <v>9.9220000000000006</v>
      </c>
      <c r="AG5">
        <v>0.41600000000000004</v>
      </c>
      <c r="AH5">
        <v>8.2400000000000001E-2</v>
      </c>
      <c r="AI5">
        <v>0.11000000000000001</v>
      </c>
    </row>
    <row r="6" spans="1:35" x14ac:dyDescent="0.3">
      <c r="A6" t="s">
        <v>151</v>
      </c>
      <c r="B6">
        <v>6.24</v>
      </c>
      <c r="C6">
        <v>0.35</v>
      </c>
      <c r="D6">
        <v>29.82</v>
      </c>
      <c r="E6">
        <v>52.179999999999993</v>
      </c>
      <c r="F6">
        <v>1451.02</v>
      </c>
      <c r="G6">
        <v>1780.1399999999999</v>
      </c>
      <c r="H6">
        <v>47.280000000000008</v>
      </c>
      <c r="I6">
        <v>10.440000000000001</v>
      </c>
      <c r="J6">
        <v>0.188</v>
      </c>
      <c r="K6">
        <v>35.347999999999999</v>
      </c>
      <c r="L6">
        <v>43.74</v>
      </c>
      <c r="M6">
        <v>407</v>
      </c>
      <c r="N6">
        <v>0.25800000000000001</v>
      </c>
      <c r="O6">
        <v>0.38227921739999998</v>
      </c>
      <c r="P6">
        <v>0.22720000000000001</v>
      </c>
      <c r="Q6">
        <v>1.0820000000000001</v>
      </c>
      <c r="R6">
        <v>29.839999999999996</v>
      </c>
      <c r="S6">
        <v>27.992000000000001</v>
      </c>
      <c r="T6">
        <v>92.28</v>
      </c>
      <c r="U6">
        <v>138.054</v>
      </c>
      <c r="V6">
        <v>1.0059999999999998</v>
      </c>
      <c r="W6">
        <v>0.44000000000000006</v>
      </c>
      <c r="X6">
        <v>3.5200000000000005</v>
      </c>
      <c r="Y6">
        <v>0.40599999999999997</v>
      </c>
      <c r="Z6">
        <v>2.1179999999999999</v>
      </c>
      <c r="AA6">
        <v>2.8980000000000001</v>
      </c>
      <c r="AB6">
        <v>0.13200000000000001</v>
      </c>
      <c r="AC6">
        <v>1.4860000000000002</v>
      </c>
      <c r="AD6">
        <v>4.07</v>
      </c>
      <c r="AE6">
        <v>2.6079999999999997</v>
      </c>
      <c r="AF6">
        <v>7.8599999999999994</v>
      </c>
      <c r="AG6">
        <v>0.30779999999999996</v>
      </c>
      <c r="AH6">
        <v>4.2599999999999999E-2</v>
      </c>
      <c r="AI6">
        <v>0.16</v>
      </c>
    </row>
    <row r="7" spans="1:35" x14ac:dyDescent="0.3">
      <c r="A7" t="s">
        <v>137</v>
      </c>
      <c r="B7">
        <v>5.62</v>
      </c>
      <c r="C7">
        <v>0.45599999999999996</v>
      </c>
      <c r="D7">
        <v>20.380000000000003</v>
      </c>
      <c r="E7">
        <v>41.760000000000005</v>
      </c>
      <c r="F7">
        <v>273.60000000000002</v>
      </c>
      <c r="G7">
        <v>1189.8200000000002</v>
      </c>
      <c r="H7">
        <v>28.080000000000002</v>
      </c>
      <c r="I7">
        <v>11.34</v>
      </c>
      <c r="J7">
        <v>0.32600000000000001</v>
      </c>
      <c r="K7">
        <v>70.867999999999995</v>
      </c>
      <c r="L7">
        <v>51.98</v>
      </c>
      <c r="M7">
        <v>344.04</v>
      </c>
      <c r="N7">
        <v>7.1999999999999995E-2</v>
      </c>
      <c r="O7">
        <v>9.0660302400000004E-2</v>
      </c>
      <c r="P7">
        <v>0.37679999999999997</v>
      </c>
      <c r="Q7">
        <v>0.63000000000000012</v>
      </c>
      <c r="R7">
        <v>44.25</v>
      </c>
      <c r="S7">
        <v>58.29</v>
      </c>
      <c r="T7">
        <v>170.9</v>
      </c>
      <c r="U7">
        <v>183.12200000000001</v>
      </c>
      <c r="V7">
        <v>1.786</v>
      </c>
      <c r="W7">
        <v>0.66200000000000003</v>
      </c>
      <c r="X7">
        <v>1.7399999999999998</v>
      </c>
      <c r="Y7">
        <v>2.1420000000000003</v>
      </c>
      <c r="Z7">
        <v>5.47</v>
      </c>
      <c r="AA7">
        <v>1.5880000000000001</v>
      </c>
      <c r="AB7">
        <v>0.38400000000000001</v>
      </c>
      <c r="AC7">
        <v>1.4359999999999999</v>
      </c>
      <c r="AD7">
        <v>8.0839999999999996</v>
      </c>
      <c r="AE7">
        <v>3.97</v>
      </c>
      <c r="AF7">
        <v>7.4139999999999997</v>
      </c>
      <c r="AG7">
        <v>0.37259999999999993</v>
      </c>
      <c r="AH7">
        <v>5.5999999999999994E-2</v>
      </c>
      <c r="AI7">
        <v>0.45999999999999996</v>
      </c>
    </row>
    <row r="8" spans="1:35" x14ac:dyDescent="0.3">
      <c r="A8" t="s">
        <v>141</v>
      </c>
      <c r="B8">
        <v>4.3</v>
      </c>
      <c r="C8">
        <v>0.43599999999999994</v>
      </c>
      <c r="D8">
        <v>19.940000000000001</v>
      </c>
      <c r="E8">
        <v>93.460000000000008</v>
      </c>
      <c r="F8">
        <v>624.31999999999994</v>
      </c>
      <c r="G8">
        <v>1626.98</v>
      </c>
      <c r="H8">
        <v>78.539999999999992</v>
      </c>
      <c r="I8">
        <v>58.780000000000008</v>
      </c>
      <c r="J8">
        <v>0.14000000000000001</v>
      </c>
      <c r="K8">
        <v>59.436</v>
      </c>
      <c r="L8">
        <v>60.86</v>
      </c>
      <c r="M8">
        <v>459.27999999999992</v>
      </c>
      <c r="N8">
        <v>0.308</v>
      </c>
      <c r="O8">
        <v>0.37952899159999998</v>
      </c>
      <c r="P8">
        <v>0.41699999999999998</v>
      </c>
      <c r="Q8">
        <v>0.87800000000000011</v>
      </c>
      <c r="R8">
        <v>37.524000000000001</v>
      </c>
      <c r="S8">
        <v>94.768000000000001</v>
      </c>
      <c r="T8">
        <v>172.88</v>
      </c>
      <c r="U8">
        <v>219.67599999999999</v>
      </c>
      <c r="V8">
        <v>0.95199999999999996</v>
      </c>
      <c r="W8">
        <v>0.34399999999999997</v>
      </c>
      <c r="X8">
        <v>0.94000000000000006</v>
      </c>
      <c r="Y8">
        <v>0.25600000000000001</v>
      </c>
      <c r="Z8">
        <v>2.8</v>
      </c>
      <c r="AA8">
        <v>1.3640000000000001</v>
      </c>
      <c r="AB8">
        <v>0.22599999999999998</v>
      </c>
      <c r="AC8">
        <v>1.034</v>
      </c>
      <c r="AD8">
        <v>3.5519999999999996</v>
      </c>
      <c r="AE8">
        <v>3.7939999999999996</v>
      </c>
      <c r="AF8">
        <v>10.001999999999999</v>
      </c>
      <c r="AG8">
        <v>0.37359999999999999</v>
      </c>
      <c r="AH8">
        <v>5.3000000000000005E-2</v>
      </c>
      <c r="AI8">
        <v>0.22000000000000003</v>
      </c>
    </row>
    <row r="9" spans="1:35" x14ac:dyDescent="0.3">
      <c r="A9" t="s">
        <v>145</v>
      </c>
      <c r="B9">
        <v>0.84000000000000008</v>
      </c>
      <c r="C9">
        <v>0.25600000000000001</v>
      </c>
      <c r="D9">
        <v>7.839999999999999</v>
      </c>
      <c r="E9">
        <v>95.059999999999988</v>
      </c>
      <c r="F9">
        <v>1198.92</v>
      </c>
      <c r="G9">
        <v>1493.7</v>
      </c>
      <c r="H9">
        <v>58.58</v>
      </c>
      <c r="I9">
        <v>8.4400000000000013</v>
      </c>
      <c r="J9">
        <v>5.7999999999999996E-2</v>
      </c>
      <c r="K9">
        <v>44.226000000000006</v>
      </c>
      <c r="L9">
        <v>59.02</v>
      </c>
      <c r="M9">
        <v>450.4799999999999</v>
      </c>
      <c r="N9">
        <v>9.8000000000000004E-2</v>
      </c>
      <c r="O9">
        <v>9.6615574925000017E-2</v>
      </c>
      <c r="P9">
        <v>0.30199999999999994</v>
      </c>
      <c r="Q9">
        <v>1.0059999999999998</v>
      </c>
      <c r="R9">
        <v>32.494000000000007</v>
      </c>
      <c r="S9">
        <v>67.477999999999994</v>
      </c>
      <c r="T9">
        <v>111.34</v>
      </c>
      <c r="U9">
        <v>144.69999999999999</v>
      </c>
      <c r="V9">
        <v>1.6519999999999999</v>
      </c>
      <c r="W9">
        <v>0.372</v>
      </c>
      <c r="X9">
        <v>0.51999999999999991</v>
      </c>
      <c r="Y9">
        <v>0.2</v>
      </c>
      <c r="Z9">
        <v>5.1660000000000004</v>
      </c>
      <c r="AA9">
        <v>2.59</v>
      </c>
      <c r="AB9">
        <v>6.2E-2</v>
      </c>
      <c r="AC9">
        <v>1.6019999999999999</v>
      </c>
      <c r="AD9">
        <v>5.7279999999999998</v>
      </c>
      <c r="AE9">
        <v>4.0840000000000005</v>
      </c>
      <c r="AF9">
        <v>14.956</v>
      </c>
      <c r="AG9">
        <v>0.24219999999999997</v>
      </c>
      <c r="AH9">
        <v>0.29159999999999997</v>
      </c>
      <c r="AI9">
        <v>0.16</v>
      </c>
    </row>
    <row r="10" spans="1:35" x14ac:dyDescent="0.3">
      <c r="A10" t="s">
        <v>149</v>
      </c>
      <c r="B10">
        <v>3.62</v>
      </c>
      <c r="C10">
        <v>0.25600000000000001</v>
      </c>
      <c r="D10">
        <v>8.9400000000000013</v>
      </c>
      <c r="E10">
        <v>31.080000000000002</v>
      </c>
      <c r="F10">
        <v>755.83999999999992</v>
      </c>
      <c r="G10">
        <v>1500.7</v>
      </c>
      <c r="H10">
        <v>23.28</v>
      </c>
      <c r="I10">
        <v>26.96</v>
      </c>
      <c r="J10">
        <v>6.5999999999999989E-2</v>
      </c>
      <c r="K10">
        <v>22.783999999999999</v>
      </c>
      <c r="L10">
        <v>43.62</v>
      </c>
      <c r="M10">
        <v>285.60000000000002</v>
      </c>
      <c r="N10">
        <v>0.11799999999999999</v>
      </c>
      <c r="O10">
        <v>0.17785931199999999</v>
      </c>
      <c r="P10">
        <v>0.23000000000000004</v>
      </c>
      <c r="Q10">
        <v>1.042</v>
      </c>
      <c r="R10">
        <v>28.421999999999997</v>
      </c>
      <c r="S10">
        <v>58.084000000000003</v>
      </c>
      <c r="T10">
        <v>58.459999999999994</v>
      </c>
      <c r="U10">
        <v>49.144000000000005</v>
      </c>
      <c r="V10">
        <v>1.29</v>
      </c>
      <c r="W10">
        <v>0.60799999999999998</v>
      </c>
      <c r="X10">
        <v>0.56000000000000005</v>
      </c>
      <c r="Y10">
        <v>0.32200000000000001</v>
      </c>
      <c r="Z10">
        <v>3.5879999999999996</v>
      </c>
      <c r="AA10">
        <v>4.0840000000000005</v>
      </c>
      <c r="AB10">
        <v>7.1999999999999995E-2</v>
      </c>
      <c r="AC10">
        <v>1.7559999999999998</v>
      </c>
      <c r="AD10">
        <v>2.1960000000000002</v>
      </c>
      <c r="AE10">
        <v>2.516</v>
      </c>
      <c r="AF10">
        <v>6.072000000000001</v>
      </c>
      <c r="AG10">
        <v>0.26100000000000001</v>
      </c>
      <c r="AH10">
        <v>3.6000000000000004E-2</v>
      </c>
      <c r="AI10">
        <v>0.19999999999999998</v>
      </c>
    </row>
    <row r="11" spans="1:35" x14ac:dyDescent="0.3">
      <c r="A11" t="s">
        <v>153</v>
      </c>
      <c r="B11">
        <v>3</v>
      </c>
      <c r="C11">
        <v>0.374</v>
      </c>
      <c r="D11">
        <v>13.679999999999998</v>
      </c>
      <c r="E11">
        <v>54.9</v>
      </c>
      <c r="F11">
        <v>1031.8400000000001</v>
      </c>
      <c r="G11">
        <v>1345.5</v>
      </c>
      <c r="H11">
        <v>42.500000000000007</v>
      </c>
      <c r="I11">
        <v>41.879999999999995</v>
      </c>
      <c r="J11">
        <v>0.21599999999999997</v>
      </c>
      <c r="K11">
        <v>43.041999999999994</v>
      </c>
      <c r="L11">
        <v>42.86</v>
      </c>
      <c r="M11">
        <v>246.45999999999998</v>
      </c>
      <c r="N11">
        <v>0.16199999999999998</v>
      </c>
      <c r="O11">
        <v>0.22805491039999998</v>
      </c>
      <c r="P11">
        <v>0.21859999999999999</v>
      </c>
      <c r="Q11">
        <v>0.87199999999999989</v>
      </c>
      <c r="R11">
        <v>30.910000000000004</v>
      </c>
      <c r="S11">
        <v>34.381999999999998</v>
      </c>
      <c r="T11">
        <v>110.55999999999999</v>
      </c>
      <c r="U11">
        <v>169.28799999999995</v>
      </c>
      <c r="V11">
        <v>0.98199999999999998</v>
      </c>
      <c r="W11">
        <v>0.41399999999999998</v>
      </c>
      <c r="X11">
        <v>2.0200000000000005</v>
      </c>
      <c r="Y11">
        <v>0.43200000000000005</v>
      </c>
      <c r="Z11">
        <v>2.5</v>
      </c>
      <c r="AA11">
        <v>3.1560000000000001</v>
      </c>
      <c r="AB11">
        <v>0.14600000000000002</v>
      </c>
      <c r="AC11">
        <v>1.748</v>
      </c>
      <c r="AD11">
        <v>5.9119999999999999</v>
      </c>
      <c r="AE11">
        <v>3.8879999999999995</v>
      </c>
      <c r="AF11">
        <v>10.448</v>
      </c>
      <c r="AG11">
        <v>0.25940000000000002</v>
      </c>
      <c r="AH11">
        <v>4.0400000000000005E-2</v>
      </c>
      <c r="AI11">
        <v>0.16</v>
      </c>
    </row>
    <row r="12" spans="1:35" x14ac:dyDescent="0.3">
      <c r="A12" t="s">
        <v>155</v>
      </c>
      <c r="B12">
        <v>345.8</v>
      </c>
      <c r="C12">
        <v>1.7439999999999998</v>
      </c>
      <c r="D12">
        <v>19.04</v>
      </c>
      <c r="E12">
        <v>69.52000000000001</v>
      </c>
      <c r="F12">
        <v>317.36</v>
      </c>
      <c r="G12">
        <v>1129.48</v>
      </c>
      <c r="H12">
        <v>49.94</v>
      </c>
      <c r="I12">
        <v>6.34</v>
      </c>
      <c r="J12">
        <v>2.9079999999999999</v>
      </c>
      <c r="K12">
        <v>118.55</v>
      </c>
      <c r="L12">
        <v>20.520000000000003</v>
      </c>
      <c r="M12">
        <v>234.21999999999997</v>
      </c>
      <c r="N12">
        <v>7.1999999999999995E-2</v>
      </c>
      <c r="O12">
        <v>7.72234158E-2</v>
      </c>
      <c r="P12">
        <v>0.27260000000000006</v>
      </c>
      <c r="Q12">
        <v>0.54800000000000004</v>
      </c>
      <c r="R12">
        <v>32.046000000000006</v>
      </c>
      <c r="S12">
        <v>30.195999999999998</v>
      </c>
      <c r="T12">
        <v>141.92000000000002</v>
      </c>
      <c r="U12">
        <v>139.35599999999999</v>
      </c>
      <c r="V12">
        <v>1.29</v>
      </c>
      <c r="W12">
        <v>0.51999999999999991</v>
      </c>
      <c r="X12">
        <v>2.4400000000000004</v>
      </c>
      <c r="Y12">
        <v>0.98599999999999999</v>
      </c>
      <c r="Z12">
        <v>3.3980000000000006</v>
      </c>
      <c r="AA12">
        <v>1.3459999999999999</v>
      </c>
      <c r="AB12">
        <v>0.08</v>
      </c>
      <c r="AC12">
        <v>1.4300000000000002</v>
      </c>
      <c r="AD12">
        <v>6.9099999999999993</v>
      </c>
      <c r="AE12">
        <v>4.8259999999999996</v>
      </c>
      <c r="AF12">
        <v>12.108000000000001</v>
      </c>
      <c r="AG12">
        <v>0.49320000000000003</v>
      </c>
      <c r="AH12">
        <v>1.1679999999999999E-2</v>
      </c>
      <c r="AI12">
        <v>0.51999999999999991</v>
      </c>
    </row>
    <row r="13" spans="1:35" x14ac:dyDescent="0.3">
      <c r="A13" t="s">
        <v>159</v>
      </c>
      <c r="B13">
        <v>1609.5</v>
      </c>
      <c r="C13">
        <v>10.534000000000001</v>
      </c>
      <c r="D13">
        <v>135.78</v>
      </c>
      <c r="E13">
        <v>245.17999999999998</v>
      </c>
      <c r="F13">
        <v>1300</v>
      </c>
      <c r="G13">
        <v>3474.5800000000004</v>
      </c>
      <c r="H13">
        <v>286.32</v>
      </c>
      <c r="I13">
        <v>11.68</v>
      </c>
      <c r="J13">
        <v>7.9740000000000011</v>
      </c>
      <c r="K13">
        <v>99.281999999999996</v>
      </c>
      <c r="L13">
        <v>58.879999999999995</v>
      </c>
      <c r="M13">
        <v>542.14</v>
      </c>
      <c r="N13">
        <v>0.16399999999999998</v>
      </c>
      <c r="O13">
        <v>0.20909125940000001</v>
      </c>
      <c r="P13">
        <v>0.2392</v>
      </c>
      <c r="Q13">
        <v>0.59799999999999998</v>
      </c>
      <c r="R13">
        <v>36.83</v>
      </c>
      <c r="S13">
        <v>130.50799999999998</v>
      </c>
      <c r="T13">
        <v>228.94</v>
      </c>
      <c r="U13">
        <v>245.33800000000002</v>
      </c>
      <c r="V13">
        <v>0.752</v>
      </c>
      <c r="W13">
        <v>0.26400000000000001</v>
      </c>
      <c r="X13">
        <v>1.02</v>
      </c>
      <c r="Y13">
        <v>0.16400000000000001</v>
      </c>
      <c r="Z13">
        <v>1.8739999999999999</v>
      </c>
      <c r="AA13">
        <v>1.1459999999999999</v>
      </c>
      <c r="AB13">
        <v>0.16200000000000001</v>
      </c>
      <c r="AC13">
        <v>0.97799999999999998</v>
      </c>
      <c r="AD13">
        <v>4.03</v>
      </c>
      <c r="AE13">
        <v>7.2040000000000006</v>
      </c>
      <c r="AF13">
        <v>17.22</v>
      </c>
      <c r="AG13">
        <v>0.80780000000000007</v>
      </c>
      <c r="AH13">
        <v>2.2400000000000003E-2</v>
      </c>
      <c r="AI13">
        <v>0.18</v>
      </c>
    </row>
    <row r="14" spans="1:35" x14ac:dyDescent="0.3">
      <c r="A14" t="s">
        <v>163</v>
      </c>
      <c r="B14">
        <v>539.64</v>
      </c>
      <c r="C14">
        <v>1.41</v>
      </c>
      <c r="D14">
        <v>37.519999999999996</v>
      </c>
      <c r="E14">
        <v>145.71999999999997</v>
      </c>
      <c r="F14">
        <v>1686.78</v>
      </c>
      <c r="G14">
        <v>1974.7</v>
      </c>
      <c r="H14">
        <v>180.04000000000002</v>
      </c>
      <c r="I14">
        <v>32.519999999999996</v>
      </c>
      <c r="J14">
        <v>3.6259999999999999</v>
      </c>
      <c r="K14">
        <v>71.929999999999993</v>
      </c>
      <c r="L14">
        <v>65.140000000000015</v>
      </c>
      <c r="M14">
        <v>560.4799999999999</v>
      </c>
      <c r="N14">
        <v>0.158</v>
      </c>
      <c r="O14">
        <v>0.26593816600000003</v>
      </c>
      <c r="P14">
        <v>0.71639999999999993</v>
      </c>
      <c r="Q14">
        <v>1.234</v>
      </c>
      <c r="R14">
        <v>33.037999999999997</v>
      </c>
      <c r="S14">
        <v>171.614</v>
      </c>
      <c r="T14">
        <v>158.32</v>
      </c>
      <c r="U14">
        <v>275.54600000000005</v>
      </c>
      <c r="V14">
        <v>1.766</v>
      </c>
      <c r="W14">
        <v>0.46999999999999992</v>
      </c>
      <c r="X14">
        <v>0.97999999999999987</v>
      </c>
      <c r="Y14">
        <v>0.28599999999999998</v>
      </c>
      <c r="Z14">
        <v>5.4599999999999991</v>
      </c>
      <c r="AA14">
        <v>2.4699999999999998</v>
      </c>
      <c r="AB14">
        <v>7.3999999999999996E-2</v>
      </c>
      <c r="AC14">
        <v>1.8900000000000001</v>
      </c>
      <c r="AD14">
        <v>3.7920000000000003</v>
      </c>
      <c r="AE14">
        <v>5.4379999999999997</v>
      </c>
      <c r="AF14">
        <v>18.898000000000003</v>
      </c>
      <c r="AG14">
        <v>0.54820000000000002</v>
      </c>
      <c r="AH14">
        <v>0.19139999999999999</v>
      </c>
      <c r="AI14">
        <v>0.15999999999999998</v>
      </c>
    </row>
    <row r="15" spans="1:35" x14ac:dyDescent="0.3">
      <c r="A15" t="s">
        <v>167</v>
      </c>
      <c r="B15">
        <v>491.92000000000007</v>
      </c>
      <c r="C15">
        <v>0.85399999999999987</v>
      </c>
      <c r="D15">
        <v>36.299999999999997</v>
      </c>
      <c r="E15">
        <v>82</v>
      </c>
      <c r="F15">
        <v>1152.74</v>
      </c>
      <c r="G15">
        <v>1433.74</v>
      </c>
      <c r="H15">
        <v>110.32000000000001</v>
      </c>
      <c r="I15">
        <v>7.24</v>
      </c>
      <c r="J15">
        <v>2.3020000000000005</v>
      </c>
      <c r="K15">
        <v>40.756</v>
      </c>
      <c r="L15">
        <v>33</v>
      </c>
      <c r="M15">
        <v>295.58000000000004</v>
      </c>
      <c r="N15">
        <v>0.12</v>
      </c>
      <c r="O15">
        <v>0.11144475199999999</v>
      </c>
      <c r="P15">
        <v>0.35720000000000002</v>
      </c>
      <c r="Q15">
        <v>0.76600000000000001</v>
      </c>
      <c r="R15">
        <v>21.130000000000003</v>
      </c>
      <c r="S15">
        <v>87.964000000000013</v>
      </c>
      <c r="T15">
        <v>80.16</v>
      </c>
      <c r="U15">
        <v>182.23400000000001</v>
      </c>
      <c r="V15">
        <v>1.0619999999999998</v>
      </c>
      <c r="W15">
        <v>0.4</v>
      </c>
      <c r="X15">
        <v>0.86</v>
      </c>
      <c r="Y15">
        <v>0.17600000000000002</v>
      </c>
      <c r="Z15">
        <v>2.1779999999999999</v>
      </c>
      <c r="AA15">
        <v>2.91</v>
      </c>
      <c r="AB15">
        <v>8.2000000000000003E-2</v>
      </c>
      <c r="AC15">
        <v>1.7239999999999998</v>
      </c>
      <c r="AD15">
        <v>3.4720000000000004</v>
      </c>
      <c r="AE15">
        <v>4.8520000000000003</v>
      </c>
      <c r="AF15">
        <v>11.257999999999999</v>
      </c>
      <c r="AG15">
        <v>0.51159999999999994</v>
      </c>
      <c r="AH15">
        <v>6.3E-2</v>
      </c>
      <c r="AI15">
        <v>0.14000000000000001</v>
      </c>
    </row>
    <row r="16" spans="1:35" x14ac:dyDescent="0.3">
      <c r="A16" t="s">
        <v>171</v>
      </c>
      <c r="B16">
        <v>114.55999999999999</v>
      </c>
      <c r="C16">
        <v>0.47199999999999998</v>
      </c>
      <c r="D16">
        <v>7.8600000000000012</v>
      </c>
      <c r="E16">
        <v>49.58</v>
      </c>
      <c r="F16">
        <v>1534.6999999999998</v>
      </c>
      <c r="G16">
        <v>1580.66</v>
      </c>
      <c r="H16">
        <v>69.419999999999987</v>
      </c>
      <c r="I16">
        <v>8.34</v>
      </c>
      <c r="J16">
        <v>0.74600000000000011</v>
      </c>
      <c r="K16">
        <v>52.736000000000004</v>
      </c>
      <c r="L16">
        <v>47.519999999999996</v>
      </c>
      <c r="M16">
        <v>308.44</v>
      </c>
      <c r="N16">
        <v>0.15999999999999998</v>
      </c>
      <c r="O16">
        <v>0.23302496380000001</v>
      </c>
      <c r="P16">
        <v>0.3296</v>
      </c>
      <c r="Q16">
        <v>0.55599999999999994</v>
      </c>
      <c r="R16">
        <v>33.9</v>
      </c>
      <c r="S16">
        <v>53.345999999999989</v>
      </c>
      <c r="T16">
        <v>96.8</v>
      </c>
      <c r="U16">
        <v>216.19800000000001</v>
      </c>
      <c r="V16">
        <v>0.80800000000000005</v>
      </c>
      <c r="W16">
        <v>0.32800000000000001</v>
      </c>
      <c r="X16">
        <v>2.3199999999999998</v>
      </c>
      <c r="Y16">
        <v>0.23600000000000004</v>
      </c>
      <c r="Z16">
        <v>1.4620000000000002</v>
      </c>
      <c r="AA16">
        <v>2.4859999999999998</v>
      </c>
      <c r="AB16">
        <v>0.11000000000000001</v>
      </c>
      <c r="AC16">
        <v>1.48</v>
      </c>
      <c r="AD16">
        <v>4.1779999999999999</v>
      </c>
      <c r="AE16">
        <v>4.7680000000000007</v>
      </c>
      <c r="AF16">
        <v>15.146000000000001</v>
      </c>
      <c r="AG16">
        <v>0.44340000000000002</v>
      </c>
      <c r="AH16">
        <v>6.5200000000000008E-2</v>
      </c>
      <c r="AI16">
        <v>0.2</v>
      </c>
    </row>
    <row r="17" spans="1:35" x14ac:dyDescent="0.3">
      <c r="A17" t="s">
        <v>157</v>
      </c>
      <c r="B17">
        <v>1511.42</v>
      </c>
      <c r="C17">
        <v>7.048</v>
      </c>
      <c r="D17">
        <v>54.660000000000004</v>
      </c>
      <c r="E17">
        <v>118.1</v>
      </c>
      <c r="F17">
        <v>688.98</v>
      </c>
      <c r="G17">
        <v>2887.1800000000003</v>
      </c>
      <c r="H17">
        <v>89.939999999999984</v>
      </c>
      <c r="I17">
        <v>6.8600000000000012</v>
      </c>
      <c r="J17">
        <v>5.0940000000000003</v>
      </c>
      <c r="K17">
        <v>113.10599999999999</v>
      </c>
      <c r="L17">
        <v>36.819999999999993</v>
      </c>
      <c r="M17">
        <v>416.73999999999995</v>
      </c>
      <c r="N17">
        <v>9.1999999999999998E-2</v>
      </c>
      <c r="O17">
        <v>0.11652051399999999</v>
      </c>
      <c r="P17">
        <v>0.28600000000000003</v>
      </c>
      <c r="Q17">
        <v>0.50399999999999989</v>
      </c>
      <c r="R17">
        <v>36.105999999999995</v>
      </c>
      <c r="S17">
        <v>39.757999999999996</v>
      </c>
      <c r="T17">
        <v>149.68</v>
      </c>
      <c r="U17">
        <v>182.04000000000002</v>
      </c>
      <c r="V17">
        <v>1.3859999999999999</v>
      </c>
      <c r="W17">
        <v>0.52399999999999991</v>
      </c>
      <c r="X17">
        <v>2.38</v>
      </c>
      <c r="Y17">
        <v>0.79999999999999993</v>
      </c>
      <c r="Z17">
        <v>3.78</v>
      </c>
      <c r="AA17">
        <v>1.3979999999999999</v>
      </c>
      <c r="AB17">
        <v>0.152</v>
      </c>
      <c r="AC17">
        <v>1.3180000000000001</v>
      </c>
      <c r="AD17">
        <v>4.2140000000000004</v>
      </c>
      <c r="AE17">
        <v>5.282</v>
      </c>
      <c r="AF17">
        <v>12.343999999999999</v>
      </c>
      <c r="AG17">
        <v>0.46920000000000001</v>
      </c>
      <c r="AH17">
        <v>2.8399999999999998E-2</v>
      </c>
      <c r="AI17">
        <v>0.52</v>
      </c>
    </row>
    <row r="18" spans="1:35" x14ac:dyDescent="0.3">
      <c r="A18" t="s">
        <v>161</v>
      </c>
      <c r="B18">
        <v>1619.28</v>
      </c>
      <c r="C18">
        <v>19.372</v>
      </c>
      <c r="D18">
        <v>113.28000000000002</v>
      </c>
      <c r="E18">
        <v>189.2</v>
      </c>
      <c r="F18">
        <v>1137.26</v>
      </c>
      <c r="G18">
        <v>2740.18</v>
      </c>
      <c r="H18">
        <v>260.18</v>
      </c>
      <c r="I18">
        <v>23.22</v>
      </c>
      <c r="J18">
        <v>8.2940000000000005</v>
      </c>
      <c r="K18">
        <v>91.385999999999996</v>
      </c>
      <c r="L18">
        <v>64.86</v>
      </c>
      <c r="M18">
        <v>473.66</v>
      </c>
      <c r="N18">
        <v>0.156</v>
      </c>
      <c r="O18">
        <v>0.21097278060000005</v>
      </c>
      <c r="P18">
        <v>0.45640000000000003</v>
      </c>
      <c r="Q18">
        <v>0.94800000000000006</v>
      </c>
      <c r="R18">
        <v>41.935999999999993</v>
      </c>
      <c r="S18">
        <v>124.53200000000001</v>
      </c>
      <c r="T18">
        <v>264.50000000000006</v>
      </c>
      <c r="U18">
        <v>260.16800000000001</v>
      </c>
      <c r="V18">
        <v>0.99399999999999999</v>
      </c>
      <c r="W18">
        <v>0.376</v>
      </c>
      <c r="X18">
        <v>1.3</v>
      </c>
      <c r="Y18">
        <v>0.29399999999999998</v>
      </c>
      <c r="Z18">
        <v>2.7600000000000002</v>
      </c>
      <c r="AA18">
        <v>1.1819999999999999</v>
      </c>
      <c r="AB18">
        <v>0.23000000000000004</v>
      </c>
      <c r="AC18">
        <v>1.3480000000000001</v>
      </c>
      <c r="AD18">
        <v>3.4180000000000001</v>
      </c>
      <c r="AE18">
        <v>7.1779999999999999</v>
      </c>
      <c r="AF18">
        <v>15.657999999999998</v>
      </c>
      <c r="AG18">
        <v>0.60660000000000003</v>
      </c>
      <c r="AH18">
        <v>3.1E-2</v>
      </c>
      <c r="AI18">
        <v>0.25999999999999995</v>
      </c>
    </row>
    <row r="19" spans="1:35" x14ac:dyDescent="0.3">
      <c r="A19" t="s">
        <v>165</v>
      </c>
      <c r="B19">
        <v>380.82</v>
      </c>
      <c r="C19">
        <v>0.96200000000000008</v>
      </c>
      <c r="D19">
        <v>21.360000000000003</v>
      </c>
      <c r="E19">
        <v>106.3</v>
      </c>
      <c r="F19">
        <v>1185.0400000000002</v>
      </c>
      <c r="G19">
        <v>1640.1799999999998</v>
      </c>
      <c r="H19">
        <v>108.11999999999998</v>
      </c>
      <c r="I19">
        <v>16.360000000000003</v>
      </c>
      <c r="J19">
        <v>2.9359999999999999</v>
      </c>
      <c r="K19">
        <v>87.093999999999994</v>
      </c>
      <c r="L19">
        <v>54.98</v>
      </c>
      <c r="M19">
        <v>340.18</v>
      </c>
      <c r="N19">
        <v>0.11000000000000001</v>
      </c>
      <c r="O19">
        <v>0.14130369640000001</v>
      </c>
      <c r="P19">
        <v>0.5411999999999999</v>
      </c>
      <c r="Q19">
        <v>1.0820000000000001</v>
      </c>
      <c r="R19">
        <v>24.68</v>
      </c>
      <c r="S19">
        <v>227.22199999999998</v>
      </c>
      <c r="T19">
        <v>155.88000000000002</v>
      </c>
      <c r="U19">
        <v>338.15</v>
      </c>
      <c r="V19">
        <v>1.3340000000000001</v>
      </c>
      <c r="W19">
        <v>0.45</v>
      </c>
      <c r="X19">
        <v>1.06</v>
      </c>
      <c r="Y19">
        <v>0.23799999999999999</v>
      </c>
      <c r="Z19">
        <v>4.4399999999999995</v>
      </c>
      <c r="AA19">
        <v>2.5</v>
      </c>
      <c r="AB19">
        <v>6.8000000000000005E-2</v>
      </c>
      <c r="AC19">
        <v>1.8400000000000003</v>
      </c>
      <c r="AD19">
        <v>4.2160000000000002</v>
      </c>
      <c r="AE19">
        <v>5.0659999999999998</v>
      </c>
      <c r="AF19">
        <v>17.052</v>
      </c>
      <c r="AG19">
        <v>0.53280000000000005</v>
      </c>
      <c r="AH19">
        <v>0.14319999999999999</v>
      </c>
      <c r="AI19">
        <v>0.21999999999999997</v>
      </c>
    </row>
    <row r="20" spans="1:35" x14ac:dyDescent="0.3">
      <c r="A20" t="s">
        <v>169</v>
      </c>
      <c r="B20">
        <v>790.89999999999986</v>
      </c>
      <c r="C20">
        <v>1.1080000000000001</v>
      </c>
      <c r="D20">
        <v>51.04</v>
      </c>
      <c r="E20">
        <v>75.599999999999994</v>
      </c>
      <c r="F20">
        <v>1527.98</v>
      </c>
      <c r="G20">
        <v>2109.2400000000002</v>
      </c>
      <c r="H20">
        <v>100.1</v>
      </c>
      <c r="I20">
        <v>10.1</v>
      </c>
      <c r="J20">
        <v>2.8299999999999996</v>
      </c>
      <c r="K20">
        <v>53.070000000000007</v>
      </c>
      <c r="L20">
        <v>40.96</v>
      </c>
      <c r="M20">
        <v>319.5</v>
      </c>
      <c r="N20">
        <v>7.0000000000000007E-2</v>
      </c>
      <c r="O20">
        <v>0.13691068740000001</v>
      </c>
      <c r="P20">
        <v>0.63039999999999996</v>
      </c>
      <c r="Q20">
        <v>1.1220000000000001</v>
      </c>
      <c r="R20">
        <v>29.401999999999997</v>
      </c>
      <c r="S20">
        <v>162.30799999999999</v>
      </c>
      <c r="T20">
        <v>132.12</v>
      </c>
      <c r="U20">
        <v>110.95</v>
      </c>
      <c r="V20">
        <v>1.3180000000000001</v>
      </c>
      <c r="W20">
        <v>0.51</v>
      </c>
      <c r="X20">
        <v>0.79999999999999993</v>
      </c>
      <c r="Y20">
        <v>0.26200000000000001</v>
      </c>
      <c r="Z20">
        <v>2.702</v>
      </c>
      <c r="AA20">
        <v>3.036</v>
      </c>
      <c r="AB20">
        <v>0.13600000000000001</v>
      </c>
      <c r="AC20">
        <v>1.996</v>
      </c>
      <c r="AD20">
        <v>1.5699999999999998</v>
      </c>
      <c r="AE20">
        <v>5.5119999999999996</v>
      </c>
      <c r="AF20">
        <v>10.846</v>
      </c>
      <c r="AG20">
        <v>0.75160000000000005</v>
      </c>
      <c r="AH20">
        <v>7.4200000000000016E-2</v>
      </c>
      <c r="AI20">
        <v>0.18</v>
      </c>
    </row>
    <row r="21" spans="1:35" x14ac:dyDescent="0.3">
      <c r="A21" t="s">
        <v>173</v>
      </c>
      <c r="B21">
        <v>460.28000000000003</v>
      </c>
      <c r="C21">
        <v>4.548</v>
      </c>
      <c r="D21">
        <v>27.580000000000002</v>
      </c>
      <c r="E21">
        <v>35.56</v>
      </c>
      <c r="F21">
        <v>1184.1799999999998</v>
      </c>
      <c r="G21">
        <v>1147.28</v>
      </c>
      <c r="H21">
        <v>55.179999999999993</v>
      </c>
      <c r="I21">
        <v>9.56</v>
      </c>
      <c r="J21">
        <v>3.468</v>
      </c>
      <c r="K21">
        <v>51.887999999999991</v>
      </c>
      <c r="L21">
        <v>45.24</v>
      </c>
      <c r="M21">
        <v>320.8</v>
      </c>
      <c r="N21">
        <v>0.16999999999999998</v>
      </c>
      <c r="O21">
        <v>0.25210270099999998</v>
      </c>
      <c r="P21">
        <v>0.33160000000000001</v>
      </c>
      <c r="Q21">
        <v>0.67599999999999993</v>
      </c>
      <c r="R21">
        <v>35.007999999999996</v>
      </c>
      <c r="S21">
        <v>46.980000000000004</v>
      </c>
      <c r="T21">
        <v>125.73999999999998</v>
      </c>
      <c r="U21">
        <v>192.05400000000003</v>
      </c>
      <c r="V21">
        <v>0.83399999999999996</v>
      </c>
      <c r="W21">
        <v>0.374</v>
      </c>
      <c r="X21">
        <v>2.2999999999999998</v>
      </c>
      <c r="Y21">
        <v>0.17800000000000002</v>
      </c>
      <c r="Z21">
        <v>1.6439999999999997</v>
      </c>
      <c r="AA21">
        <v>2.6960000000000002</v>
      </c>
      <c r="AB21">
        <v>0.11599999999999999</v>
      </c>
      <c r="AC21">
        <v>1.6800000000000002</v>
      </c>
      <c r="AD21">
        <v>3.2379999999999995</v>
      </c>
      <c r="AE21">
        <v>5.72</v>
      </c>
      <c r="AF21">
        <v>17.146000000000001</v>
      </c>
      <c r="AG21">
        <v>0.32019999999999998</v>
      </c>
      <c r="AH21">
        <v>5.28E-2</v>
      </c>
      <c r="AI21">
        <v>0.13999999999999999</v>
      </c>
    </row>
  </sheetData>
  <conditionalFormatting sqref="A1:B1 C1:W4 B5:W14 B2:B4 B15:K15 A21:W1048576 L15:W17 C18:W20 C16:K17 B16:B20 X1:XFD1048576">
    <cfRule type="containsText" dxfId="85" priority="8" operator="containsText" text="extra">
      <formula>NOT(ISERROR(SEARCH("extra",A1)))</formula>
    </cfRule>
  </conditionalFormatting>
  <conditionalFormatting sqref="A1:A1048576">
    <cfRule type="containsText" dxfId="84" priority="1" operator="containsText" text="CONTROL">
      <formula>NOT(ISERROR(SEARCH("CONTROL",A1)))</formula>
    </cfRule>
    <cfRule type="containsText" dxfId="83" priority="6" operator="containsText" text="avg">
      <formula>NOT(ISERROR(SEARCH("avg",A1)))</formula>
    </cfRule>
    <cfRule type="containsText" dxfId="82" priority="7" operator="containsText" text="sd">
      <formula>NOT(ISERROR(SEARCH("sd",A1)))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I31"/>
  <sheetViews>
    <sheetView zoomScaleNormal="100" workbookViewId="0">
      <selection activeCell="D36" sqref="D36"/>
    </sheetView>
  </sheetViews>
  <sheetFormatPr defaultColWidth="9.109375" defaultRowHeight="14.4" x14ac:dyDescent="0.3"/>
  <cols>
    <col min="1" max="1" width="25.33203125" style="1" bestFit="1" customWidth="1"/>
    <col min="2" max="2" width="15.44140625" style="1" bestFit="1" customWidth="1"/>
    <col min="3" max="3" width="13" style="1" bestFit="1" customWidth="1"/>
    <col min="4" max="4" width="12.5546875" style="1" bestFit="1" customWidth="1"/>
    <col min="5" max="5" width="15.44140625" style="1" bestFit="1" customWidth="1"/>
    <col min="6" max="6" width="25.6640625" style="1" bestFit="1" customWidth="1"/>
    <col min="7" max="7" width="19.5546875" style="1" bestFit="1" customWidth="1"/>
    <col min="8" max="8" width="25.33203125" style="1" bestFit="1" customWidth="1"/>
    <col min="9" max="9" width="11.109375" style="1" bestFit="1" customWidth="1"/>
    <col min="10" max="10" width="14.33203125" style="1" bestFit="1" customWidth="1"/>
    <col min="11" max="11" width="18.109375" style="1" bestFit="1" customWidth="1"/>
    <col min="12" max="16" width="13.44140625" style="1" customWidth="1"/>
    <col min="17" max="17" width="14.88671875" style="1" bestFit="1" customWidth="1"/>
    <col min="18" max="18" width="12.109375" style="1" bestFit="1" customWidth="1"/>
    <col min="19" max="19" width="26.6640625" style="1" bestFit="1" customWidth="1"/>
    <col min="20" max="20" width="13" style="1" bestFit="1" customWidth="1"/>
    <col min="21" max="21" width="12.109375" style="1" bestFit="1" customWidth="1"/>
    <col min="22" max="22" width="14.44140625" style="1" bestFit="1" customWidth="1"/>
    <col min="23" max="23" width="23.5546875" style="1" bestFit="1" customWidth="1"/>
    <col min="24" max="24" width="18.88671875" style="1" bestFit="1" customWidth="1"/>
    <col min="25" max="25" width="8.88671875" style="1" bestFit="1" customWidth="1"/>
    <col min="26" max="26" width="17.109375" style="1" bestFit="1" customWidth="1"/>
    <col min="27" max="28" width="15.6640625" style="1" bestFit="1" customWidth="1"/>
    <col min="29" max="29" width="23.44140625" style="1" bestFit="1" customWidth="1"/>
    <col min="30" max="30" width="12.109375" style="1" bestFit="1" customWidth="1"/>
    <col min="31" max="31" width="12.5546875" style="1" bestFit="1" customWidth="1"/>
    <col min="32" max="35" width="15.44140625" style="1" customWidth="1"/>
    <col min="36" max="16384" width="9.109375" style="1"/>
  </cols>
  <sheetData>
    <row r="1" spans="1:35" x14ac:dyDescent="0.3">
      <c r="A1" s="1" t="s">
        <v>0</v>
      </c>
      <c r="B1" s="1" t="s">
        <v>1</v>
      </c>
      <c r="C1" s="1" t="s">
        <v>3</v>
      </c>
      <c r="D1" s="1" t="s">
        <v>4</v>
      </c>
      <c r="E1" s="1" t="s">
        <v>2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21</v>
      </c>
      <c r="R1" s="1" t="s">
        <v>24</v>
      </c>
      <c r="S1" s="1" t="s">
        <v>22</v>
      </c>
      <c r="T1" s="1" t="s">
        <v>23</v>
      </c>
      <c r="U1" s="1" t="s">
        <v>25</v>
      </c>
      <c r="V1" s="1" t="s">
        <v>26</v>
      </c>
      <c r="W1" s="1" t="s">
        <v>27</v>
      </c>
      <c r="X1" s="1" t="s">
        <v>17</v>
      </c>
      <c r="Y1" s="1" t="s">
        <v>18</v>
      </c>
      <c r="Z1" s="1" t="s">
        <v>19</v>
      </c>
      <c r="AA1" s="1" t="s">
        <v>16</v>
      </c>
      <c r="AB1" s="1" t="s">
        <v>20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x14ac:dyDescent="0.3">
      <c r="A2" s="4" t="s">
        <v>135</v>
      </c>
      <c r="B2" s="7">
        <v>3.34</v>
      </c>
      <c r="C2" s="7">
        <v>0.496</v>
      </c>
      <c r="D2" s="7">
        <v>5.48</v>
      </c>
      <c r="E2" s="7">
        <v>59.340000000000011</v>
      </c>
      <c r="F2" s="7">
        <v>406.56000000000006</v>
      </c>
      <c r="G2" s="7">
        <v>709.4799999999999</v>
      </c>
      <c r="H2" s="7">
        <v>58.58</v>
      </c>
      <c r="I2" s="7">
        <v>6.7799999999999994</v>
      </c>
      <c r="J2" s="7">
        <v>0.39800000000000002</v>
      </c>
      <c r="K2" s="7">
        <v>85.549999999999983</v>
      </c>
      <c r="L2" s="7">
        <v>25.04</v>
      </c>
      <c r="M2" s="7">
        <v>268.74</v>
      </c>
      <c r="N2" s="7">
        <v>0.20400000000000001</v>
      </c>
      <c r="O2" s="7">
        <v>0.2356315262</v>
      </c>
      <c r="P2" s="7">
        <v>0.27839999999999998</v>
      </c>
      <c r="Q2" s="7">
        <v>1.29</v>
      </c>
      <c r="R2" s="7">
        <v>3.2920000000000003</v>
      </c>
      <c r="S2" s="7">
        <v>0.47400000000000003</v>
      </c>
      <c r="T2" s="7">
        <v>0.63600000000000001</v>
      </c>
      <c r="U2" s="7">
        <v>1.3759999999999999</v>
      </c>
      <c r="V2" s="7">
        <v>0.13799999999999998</v>
      </c>
      <c r="W2" s="7">
        <v>1.206</v>
      </c>
      <c r="X2" s="7">
        <v>28.556000000000001</v>
      </c>
      <c r="Y2" s="7">
        <v>34.408000000000001</v>
      </c>
      <c r="Z2" s="7">
        <v>90.039999999999992</v>
      </c>
      <c r="AA2" s="7">
        <v>0.66200000000000003</v>
      </c>
      <c r="AB2" s="7">
        <v>165.37799999999999</v>
      </c>
      <c r="AC2" s="7">
        <v>2.3419999999999996</v>
      </c>
      <c r="AD2" s="7">
        <v>2.8999999999999995</v>
      </c>
      <c r="AE2" s="7">
        <v>5.3759999999999994</v>
      </c>
      <c r="AF2" s="7">
        <v>0.33820000000000006</v>
      </c>
      <c r="AG2" s="8">
        <v>4.2200000000000001E-2</v>
      </c>
      <c r="AH2" s="7">
        <v>1.6800000000000002</v>
      </c>
      <c r="AI2" s="7">
        <v>0.32</v>
      </c>
    </row>
    <row r="3" spans="1:35" x14ac:dyDescent="0.3">
      <c r="A3" s="4" t="s">
        <v>137</v>
      </c>
      <c r="B3" s="7">
        <v>5.62</v>
      </c>
      <c r="C3" s="7">
        <v>0.45599999999999996</v>
      </c>
      <c r="D3" s="7">
        <v>20.380000000000003</v>
      </c>
      <c r="E3" s="7">
        <v>41.760000000000005</v>
      </c>
      <c r="F3" s="7">
        <v>273.60000000000002</v>
      </c>
      <c r="G3" s="7">
        <v>1189.8200000000002</v>
      </c>
      <c r="H3" s="7">
        <v>28.080000000000002</v>
      </c>
      <c r="I3" s="7">
        <v>11.34</v>
      </c>
      <c r="J3" s="7">
        <v>0.32600000000000001</v>
      </c>
      <c r="K3" s="7">
        <v>70.867999999999995</v>
      </c>
      <c r="L3" s="7">
        <v>51.98</v>
      </c>
      <c r="M3" s="7">
        <v>344.04</v>
      </c>
      <c r="N3" s="7">
        <v>7.1999999999999995E-2</v>
      </c>
      <c r="O3" s="7">
        <v>9.0660302400000004E-2</v>
      </c>
      <c r="P3" s="7">
        <v>0.37679999999999997</v>
      </c>
      <c r="Q3" s="7">
        <v>1.786</v>
      </c>
      <c r="R3" s="7">
        <v>5.47</v>
      </c>
      <c r="S3" s="7">
        <v>0.66200000000000003</v>
      </c>
      <c r="T3" s="7">
        <v>2.1420000000000003</v>
      </c>
      <c r="U3" s="7">
        <v>1.5880000000000001</v>
      </c>
      <c r="V3" s="7">
        <v>0.38400000000000001</v>
      </c>
      <c r="W3" s="7">
        <v>1.4359999999999999</v>
      </c>
      <c r="X3" s="7">
        <v>44.25</v>
      </c>
      <c r="Y3" s="7">
        <v>58.29</v>
      </c>
      <c r="Z3" s="7">
        <v>170.9</v>
      </c>
      <c r="AA3" s="7">
        <v>0.63000000000000012</v>
      </c>
      <c r="AB3" s="7">
        <v>183.12200000000001</v>
      </c>
      <c r="AC3" s="7">
        <v>8.0839999999999996</v>
      </c>
      <c r="AD3" s="7">
        <v>3.97</v>
      </c>
      <c r="AE3" s="7">
        <v>7.4139999999999997</v>
      </c>
      <c r="AF3" s="7">
        <v>0.37259999999999993</v>
      </c>
      <c r="AG3" s="7">
        <v>5.5999999999999994E-2</v>
      </c>
      <c r="AH3" s="7">
        <v>1.7399999999999998</v>
      </c>
      <c r="AI3" s="7">
        <v>0.45999999999999996</v>
      </c>
    </row>
    <row r="4" spans="1:35" ht="15.75" customHeight="1" x14ac:dyDescent="0.3">
      <c r="A4" s="5" t="s">
        <v>175</v>
      </c>
      <c r="B4" s="7">
        <f>B3/B2</f>
        <v>1.6826347305389222</v>
      </c>
      <c r="C4" s="7">
        <f t="shared" ref="C4" si="0">C3/C2</f>
        <v>0.91935483870967738</v>
      </c>
      <c r="D4" s="7">
        <f t="shared" ref="D4:M4" si="1">D3/D2</f>
        <v>3.7189781021897814</v>
      </c>
      <c r="E4" s="7">
        <f t="shared" si="1"/>
        <v>0.70374115267947412</v>
      </c>
      <c r="F4" s="7">
        <f t="shared" si="1"/>
        <v>0.67296340023612744</v>
      </c>
      <c r="G4" s="7">
        <f t="shared" si="1"/>
        <v>1.6770310650053566</v>
      </c>
      <c r="H4" s="7">
        <f t="shared" si="1"/>
        <v>0.47934448617275527</v>
      </c>
      <c r="I4" s="7">
        <f t="shared" si="1"/>
        <v>1.6725663716814161</v>
      </c>
      <c r="J4" s="7">
        <f t="shared" si="1"/>
        <v>0.81909547738693467</v>
      </c>
      <c r="K4" s="7">
        <f t="shared" si="1"/>
        <v>0.82838106370543552</v>
      </c>
      <c r="L4" s="7">
        <f t="shared" si="1"/>
        <v>2.0758785942492013</v>
      </c>
      <c r="M4" s="7">
        <f t="shared" si="1"/>
        <v>1.2801964724268811</v>
      </c>
      <c r="N4" s="7">
        <f t="shared" ref="N4:AI4" si="2">N3/N2</f>
        <v>0.3529411764705882</v>
      </c>
      <c r="O4" s="7">
        <f t="shared" si="2"/>
        <v>0.38475455242372403</v>
      </c>
      <c r="P4" s="7">
        <f t="shared" si="2"/>
        <v>1.353448275862069</v>
      </c>
      <c r="Q4" s="7">
        <f t="shared" si="2"/>
        <v>1.3844961240310076</v>
      </c>
      <c r="R4" s="7">
        <f>R3/R2</f>
        <v>1.6616038882138515</v>
      </c>
      <c r="S4" s="7">
        <f t="shared" si="2"/>
        <v>1.3966244725738397</v>
      </c>
      <c r="T4" s="7">
        <f t="shared" si="2"/>
        <v>3.3679245283018875</v>
      </c>
      <c r="U4" s="7">
        <f t="shared" si="2"/>
        <v>1.1540697674418605</v>
      </c>
      <c r="V4" s="7">
        <f t="shared" si="2"/>
        <v>2.7826086956521743</v>
      </c>
      <c r="W4" s="7">
        <f t="shared" si="2"/>
        <v>1.1907131011608623</v>
      </c>
      <c r="X4" s="7">
        <f>X3/X2</f>
        <v>1.5495867768595042</v>
      </c>
      <c r="Y4" s="7">
        <f>Y3/Y2</f>
        <v>1.6940827714485003</v>
      </c>
      <c r="Z4" s="7">
        <f>Z3/Z2</f>
        <v>1.8980453131941362</v>
      </c>
      <c r="AA4" s="7">
        <f>AA3/AA2</f>
        <v>0.95166163141993976</v>
      </c>
      <c r="AB4" s="7">
        <f>AB3/AB2</f>
        <v>1.1072935940693442</v>
      </c>
      <c r="AC4" s="7">
        <f t="shared" si="2"/>
        <v>3.4517506404782243</v>
      </c>
      <c r="AD4" s="7">
        <f t="shared" si="2"/>
        <v>1.3689655172413797</v>
      </c>
      <c r="AE4" s="7">
        <f t="shared" si="2"/>
        <v>1.3790922619047621</v>
      </c>
      <c r="AF4" s="7">
        <f t="shared" si="2"/>
        <v>1.1017149615612061</v>
      </c>
      <c r="AG4" s="7">
        <f t="shared" si="2"/>
        <v>1.3270142180094784</v>
      </c>
      <c r="AH4" s="7">
        <f t="shared" si="2"/>
        <v>1.0357142857142856</v>
      </c>
      <c r="AI4" s="7">
        <f t="shared" si="2"/>
        <v>1.4374999999999998</v>
      </c>
    </row>
    <row r="5" spans="1:35" x14ac:dyDescent="0.3">
      <c r="A5" s="4" t="s">
        <v>139</v>
      </c>
      <c r="B5" s="7">
        <v>2.94</v>
      </c>
      <c r="C5" s="7">
        <v>0.30399999999999999</v>
      </c>
      <c r="D5" s="7">
        <v>11.08</v>
      </c>
      <c r="E5" s="7">
        <v>44.9</v>
      </c>
      <c r="F5" s="7">
        <v>535.10000000000014</v>
      </c>
      <c r="G5" s="7">
        <v>846.87999999999988</v>
      </c>
      <c r="H5" s="7">
        <v>35.839999999999996</v>
      </c>
      <c r="I5" s="7">
        <v>7.1400000000000006</v>
      </c>
      <c r="J5" s="7">
        <v>0.05</v>
      </c>
      <c r="K5" s="7">
        <v>56.436</v>
      </c>
      <c r="L5" s="7">
        <v>62.54</v>
      </c>
      <c r="M5" s="7">
        <v>520.68000000000006</v>
      </c>
      <c r="N5" s="7">
        <v>0.20800000000000002</v>
      </c>
      <c r="O5" s="7">
        <v>0.23197972619999999</v>
      </c>
      <c r="P5" s="7">
        <v>0.24120000000000003</v>
      </c>
      <c r="Q5" s="7">
        <v>0.59800000000000009</v>
      </c>
      <c r="R5" s="7">
        <v>1.6480000000000001</v>
      </c>
      <c r="S5" s="7">
        <v>0.20600000000000002</v>
      </c>
      <c r="T5" s="7">
        <v>0.19</v>
      </c>
      <c r="U5" s="7">
        <v>1.0660000000000001</v>
      </c>
      <c r="V5" s="7">
        <v>0.13200000000000001</v>
      </c>
      <c r="W5" s="7">
        <v>0.67999999999999994</v>
      </c>
      <c r="X5" s="7">
        <v>32.838000000000001</v>
      </c>
      <c r="Y5" s="7">
        <v>58.122</v>
      </c>
      <c r="Z5" s="7">
        <v>161.95999999999998</v>
      </c>
      <c r="AA5" s="7">
        <v>0.61799999999999999</v>
      </c>
      <c r="AB5" s="7">
        <v>131.23000000000002</v>
      </c>
      <c r="AC5" s="7">
        <v>2.1219999999999999</v>
      </c>
      <c r="AD5" s="7">
        <v>3.6740000000000004</v>
      </c>
      <c r="AE5" s="7">
        <v>9.42</v>
      </c>
      <c r="AF5" s="7">
        <v>0.36199999999999999</v>
      </c>
      <c r="AG5" s="7">
        <v>0.1026</v>
      </c>
      <c r="AH5" s="7">
        <v>0.55999999999999994</v>
      </c>
      <c r="AI5" s="7">
        <v>0.16</v>
      </c>
    </row>
    <row r="6" spans="1:35" x14ac:dyDescent="0.3">
      <c r="A6" s="4" t="s">
        <v>141</v>
      </c>
      <c r="B6" s="7">
        <v>4.3</v>
      </c>
      <c r="C6" s="7">
        <v>0.43599999999999994</v>
      </c>
      <c r="D6" s="7">
        <v>19.940000000000001</v>
      </c>
      <c r="E6" s="7">
        <v>93.460000000000008</v>
      </c>
      <c r="F6" s="7">
        <v>624.31999999999994</v>
      </c>
      <c r="G6" s="7">
        <v>1626.98</v>
      </c>
      <c r="H6" s="7">
        <v>78.539999999999992</v>
      </c>
      <c r="I6" s="7">
        <v>58.780000000000008</v>
      </c>
      <c r="J6" s="7">
        <v>0.14000000000000001</v>
      </c>
      <c r="K6" s="7">
        <v>59.436</v>
      </c>
      <c r="L6" s="7">
        <v>60.86</v>
      </c>
      <c r="M6" s="7">
        <v>459.27999999999992</v>
      </c>
      <c r="N6" s="7">
        <v>0.308</v>
      </c>
      <c r="O6" s="7">
        <v>0.37952899159999998</v>
      </c>
      <c r="P6" s="7">
        <v>0.41699999999999998</v>
      </c>
      <c r="Q6" s="7">
        <v>0.95199999999999996</v>
      </c>
      <c r="R6" s="7">
        <v>2.8</v>
      </c>
      <c r="S6" s="7">
        <v>0.34399999999999997</v>
      </c>
      <c r="T6" s="7">
        <v>0.25600000000000001</v>
      </c>
      <c r="U6" s="7">
        <v>1.3640000000000001</v>
      </c>
      <c r="V6" s="7">
        <v>0.22599999999999998</v>
      </c>
      <c r="W6" s="7">
        <v>1.034</v>
      </c>
      <c r="X6" s="7">
        <v>37.524000000000001</v>
      </c>
      <c r="Y6" s="7">
        <v>94.768000000000001</v>
      </c>
      <c r="Z6" s="7">
        <v>172.88</v>
      </c>
      <c r="AA6" s="7">
        <v>0.87800000000000011</v>
      </c>
      <c r="AB6" s="7">
        <v>219.67599999999999</v>
      </c>
      <c r="AC6" s="7">
        <v>3.5519999999999996</v>
      </c>
      <c r="AD6" s="7">
        <v>3.7939999999999996</v>
      </c>
      <c r="AE6" s="7">
        <v>10.001999999999999</v>
      </c>
      <c r="AF6" s="7">
        <v>0.37359999999999999</v>
      </c>
      <c r="AG6" s="7">
        <v>5.3000000000000005E-2</v>
      </c>
      <c r="AH6" s="7">
        <v>0.94000000000000006</v>
      </c>
      <c r="AI6" s="7">
        <v>0.22000000000000003</v>
      </c>
    </row>
    <row r="7" spans="1:35" x14ac:dyDescent="0.3">
      <c r="A7" s="5" t="s">
        <v>176</v>
      </c>
      <c r="B7" s="7">
        <f>B6/B5</f>
        <v>1.4625850340136055</v>
      </c>
      <c r="C7" s="7">
        <f t="shared" ref="C7" si="3">C6/C5</f>
        <v>1.4342105263157894</v>
      </c>
      <c r="D7" s="7">
        <f t="shared" ref="D7:M7" si="4">D6/D5</f>
        <v>1.7996389891696751</v>
      </c>
      <c r="E7" s="7">
        <f t="shared" si="4"/>
        <v>2.0815144766146996</v>
      </c>
      <c r="F7" s="7">
        <f t="shared" si="4"/>
        <v>1.1667351896841707</v>
      </c>
      <c r="G7" s="7">
        <f t="shared" si="4"/>
        <v>1.9211458530134142</v>
      </c>
      <c r="H7" s="7">
        <f t="shared" si="4"/>
        <v>2.19140625</v>
      </c>
      <c r="I7" s="7">
        <f t="shared" si="4"/>
        <v>8.2324929971988805</v>
      </c>
      <c r="J7" s="7">
        <f t="shared" si="4"/>
        <v>2.8000000000000003</v>
      </c>
      <c r="K7" s="7">
        <f t="shared" si="4"/>
        <v>1.0531575590048905</v>
      </c>
      <c r="L7" s="7">
        <f t="shared" si="4"/>
        <v>0.97313719219699391</v>
      </c>
      <c r="M7" s="7">
        <f t="shared" si="4"/>
        <v>0.88207728355227755</v>
      </c>
      <c r="N7" s="7">
        <f t="shared" ref="N7:AI7" si="5">N6/N5</f>
        <v>1.4807692307692306</v>
      </c>
      <c r="O7" s="7">
        <f t="shared" si="5"/>
        <v>1.6360437949340074</v>
      </c>
      <c r="P7" s="7">
        <f t="shared" si="5"/>
        <v>1.7288557213930347</v>
      </c>
      <c r="Q7" s="7">
        <f t="shared" si="5"/>
        <v>1.5919732441471568</v>
      </c>
      <c r="R7" s="7">
        <f>R6/R5</f>
        <v>1.6990291262135919</v>
      </c>
      <c r="S7" s="7">
        <f t="shared" si="5"/>
        <v>1.6699029126213589</v>
      </c>
      <c r="T7" s="7">
        <f t="shared" si="5"/>
        <v>1.3473684210526315</v>
      </c>
      <c r="U7" s="7">
        <f t="shared" si="5"/>
        <v>1.2795497185741089</v>
      </c>
      <c r="V7" s="7">
        <f t="shared" si="5"/>
        <v>1.7121212121212119</v>
      </c>
      <c r="W7" s="7">
        <f t="shared" si="5"/>
        <v>1.5205882352941178</v>
      </c>
      <c r="X7" s="7">
        <f>X6/X5</f>
        <v>1.1427005298739266</v>
      </c>
      <c r="Y7" s="7">
        <f>Y6/Y5</f>
        <v>1.6305013592099378</v>
      </c>
      <c r="Z7" s="7">
        <f>Z6/Z5</f>
        <v>1.067424055322302</v>
      </c>
      <c r="AA7" s="7">
        <f>AA6/AA5</f>
        <v>1.4207119741100325</v>
      </c>
      <c r="AB7" s="7">
        <f>AB6/AB5</f>
        <v>1.6739769869694425</v>
      </c>
      <c r="AC7" s="7">
        <f t="shared" si="5"/>
        <v>1.6738925541941563</v>
      </c>
      <c r="AD7" s="7">
        <f t="shared" si="5"/>
        <v>1.0326619488296134</v>
      </c>
      <c r="AE7" s="7">
        <f t="shared" si="5"/>
        <v>1.0617834394904457</v>
      </c>
      <c r="AF7" s="7">
        <f t="shared" si="5"/>
        <v>1.0320441988950275</v>
      </c>
      <c r="AG7" s="7">
        <f t="shared" si="5"/>
        <v>0.51656920077972712</v>
      </c>
      <c r="AH7" s="7">
        <f t="shared" si="5"/>
        <v>1.6785714285714288</v>
      </c>
      <c r="AI7" s="7">
        <f t="shared" si="5"/>
        <v>1.3750000000000002</v>
      </c>
    </row>
    <row r="8" spans="1:35" x14ac:dyDescent="0.3">
      <c r="A8" s="4" t="s">
        <v>143</v>
      </c>
      <c r="B8" s="7">
        <v>0.55999999999999994</v>
      </c>
      <c r="C8" s="7">
        <v>0.13600000000000001</v>
      </c>
      <c r="D8" s="7">
        <v>3.7</v>
      </c>
      <c r="E8" s="7">
        <v>87.08</v>
      </c>
      <c r="F8" s="7">
        <v>1094.7400000000002</v>
      </c>
      <c r="G8" s="7">
        <v>1236.56</v>
      </c>
      <c r="H8" s="7">
        <v>80.359999999999985</v>
      </c>
      <c r="I8" s="7">
        <v>12.68</v>
      </c>
      <c r="J8" s="7">
        <v>5.800000000000001E-2</v>
      </c>
      <c r="K8" s="7">
        <v>29.816000000000003</v>
      </c>
      <c r="L8" s="7">
        <v>60.159999999999989</v>
      </c>
      <c r="M8" s="7">
        <v>521.26</v>
      </c>
      <c r="N8" s="7">
        <v>0.16200000000000001</v>
      </c>
      <c r="O8" s="7">
        <v>0.18060025819999997</v>
      </c>
      <c r="P8" s="7">
        <v>0.31380000000000002</v>
      </c>
      <c r="Q8" s="7">
        <v>1.3639999999999999</v>
      </c>
      <c r="R8" s="7">
        <v>4.6040000000000001</v>
      </c>
      <c r="S8" s="7">
        <v>0.32399999999999995</v>
      </c>
      <c r="T8" s="7">
        <v>0.19600000000000001</v>
      </c>
      <c r="U8" s="7">
        <v>2.9240000000000004</v>
      </c>
      <c r="V8" s="7">
        <v>2.8000000000000004E-2</v>
      </c>
      <c r="W8" s="7">
        <v>1.43</v>
      </c>
      <c r="X8" s="7">
        <v>35.776000000000003</v>
      </c>
      <c r="Y8" s="7">
        <v>26.377999999999997</v>
      </c>
      <c r="Z8" s="7">
        <v>83.42</v>
      </c>
      <c r="AA8" s="7">
        <v>0.82799999999999996</v>
      </c>
      <c r="AB8" s="7">
        <v>68.868000000000009</v>
      </c>
      <c r="AC8" s="7">
        <v>2.5940000000000003</v>
      </c>
      <c r="AD8" s="7">
        <v>3.3820000000000001</v>
      </c>
      <c r="AE8" s="7">
        <v>13.38</v>
      </c>
      <c r="AF8" s="7">
        <v>0.2324</v>
      </c>
      <c r="AG8" s="7">
        <v>0.18139999999999998</v>
      </c>
      <c r="AH8" s="7">
        <v>0.65999999999999992</v>
      </c>
      <c r="AI8" s="7">
        <v>0.1</v>
      </c>
    </row>
    <row r="9" spans="1:35" x14ac:dyDescent="0.3">
      <c r="A9" s="4" t="s">
        <v>145</v>
      </c>
      <c r="B9" s="7">
        <v>0.84000000000000008</v>
      </c>
      <c r="C9" s="7">
        <v>0.25600000000000001</v>
      </c>
      <c r="D9" s="7">
        <v>7.839999999999999</v>
      </c>
      <c r="E9" s="7">
        <v>95.059999999999988</v>
      </c>
      <c r="F9" s="7">
        <v>1198.92</v>
      </c>
      <c r="G9" s="7">
        <v>1493.7</v>
      </c>
      <c r="H9" s="7">
        <v>58.58</v>
      </c>
      <c r="I9" s="7">
        <v>8.4400000000000013</v>
      </c>
      <c r="J9" s="7">
        <v>5.7999999999999996E-2</v>
      </c>
      <c r="K9" s="7">
        <v>44.226000000000006</v>
      </c>
      <c r="L9" s="7">
        <v>59.02</v>
      </c>
      <c r="M9" s="7">
        <v>450.4799999999999</v>
      </c>
      <c r="N9" s="7">
        <v>9.8000000000000004E-2</v>
      </c>
      <c r="O9" s="7">
        <v>9.6615574925000017E-2</v>
      </c>
      <c r="P9" s="7">
        <v>0.30199999999999994</v>
      </c>
      <c r="Q9" s="7">
        <v>1.6519999999999999</v>
      </c>
      <c r="R9" s="7">
        <v>5.1660000000000004</v>
      </c>
      <c r="S9" s="7">
        <v>0.372</v>
      </c>
      <c r="T9" s="7">
        <v>0.2</v>
      </c>
      <c r="U9" s="7">
        <v>2.59</v>
      </c>
      <c r="V9" s="7">
        <v>6.2E-2</v>
      </c>
      <c r="W9" s="7">
        <v>1.6019999999999999</v>
      </c>
      <c r="X9" s="7">
        <v>32.494000000000007</v>
      </c>
      <c r="Y9" s="7">
        <v>67.477999999999994</v>
      </c>
      <c r="Z9" s="7">
        <v>111.34</v>
      </c>
      <c r="AA9" s="7">
        <v>1.0059999999999998</v>
      </c>
      <c r="AB9" s="7">
        <v>144.69999999999999</v>
      </c>
      <c r="AC9" s="7">
        <v>5.7279999999999998</v>
      </c>
      <c r="AD9" s="7">
        <v>4.0840000000000005</v>
      </c>
      <c r="AE9" s="7">
        <v>14.956</v>
      </c>
      <c r="AF9" s="7">
        <v>0.24219999999999997</v>
      </c>
      <c r="AG9" s="7">
        <v>0.29159999999999997</v>
      </c>
      <c r="AH9" s="7">
        <v>0.51999999999999991</v>
      </c>
      <c r="AI9" s="7">
        <v>0.16</v>
      </c>
    </row>
    <row r="10" spans="1:35" x14ac:dyDescent="0.3">
      <c r="A10" s="5" t="s">
        <v>177</v>
      </c>
      <c r="B10" s="7">
        <f>B9/B8</f>
        <v>1.5000000000000002</v>
      </c>
      <c r="C10" s="7">
        <f t="shared" ref="C10" si="6">C9/C8</f>
        <v>1.8823529411764706</v>
      </c>
      <c r="D10" s="7">
        <f t="shared" ref="D10:M10" si="7">D9/D8</f>
        <v>2.1189189189189186</v>
      </c>
      <c r="E10" s="7">
        <f t="shared" si="7"/>
        <v>1.0916398713826365</v>
      </c>
      <c r="F10" s="7">
        <f t="shared" si="7"/>
        <v>1.0951641485649559</v>
      </c>
      <c r="G10" s="7">
        <f t="shared" si="7"/>
        <v>1.2079478553406224</v>
      </c>
      <c r="H10" s="7">
        <f t="shared" si="7"/>
        <v>0.72896963663514203</v>
      </c>
      <c r="I10" s="7">
        <f t="shared" si="7"/>
        <v>0.66561514195583604</v>
      </c>
      <c r="J10" s="7">
        <f t="shared" si="7"/>
        <v>0.99999999999999978</v>
      </c>
      <c r="K10" s="7">
        <f t="shared" si="7"/>
        <v>1.4832975583579286</v>
      </c>
      <c r="L10" s="7">
        <f t="shared" si="7"/>
        <v>0.98105053191489389</v>
      </c>
      <c r="M10" s="7">
        <f t="shared" si="7"/>
        <v>0.86421363618923364</v>
      </c>
      <c r="N10" s="7">
        <f t="shared" ref="N10:AI10" si="8">N9/N8</f>
        <v>0.60493827160493829</v>
      </c>
      <c r="O10" s="7">
        <f t="shared" si="8"/>
        <v>0.53496919599088388</v>
      </c>
      <c r="P10" s="7">
        <f t="shared" si="8"/>
        <v>0.96239643084767335</v>
      </c>
      <c r="Q10" s="7">
        <f t="shared" si="8"/>
        <v>1.2111436950146628</v>
      </c>
      <c r="R10" s="7">
        <f>R9/R8</f>
        <v>1.1220677671589923</v>
      </c>
      <c r="S10" s="7">
        <f t="shared" si="8"/>
        <v>1.1481481481481484</v>
      </c>
      <c r="T10" s="7">
        <f t="shared" si="8"/>
        <v>1.0204081632653061</v>
      </c>
      <c r="U10" s="7">
        <f t="shared" si="8"/>
        <v>0.88577291381668932</v>
      </c>
      <c r="V10" s="7">
        <f t="shared" si="8"/>
        <v>2.214285714285714</v>
      </c>
      <c r="W10" s="7">
        <f t="shared" si="8"/>
        <v>1.1202797202797203</v>
      </c>
      <c r="X10" s="7">
        <f>X9/X8</f>
        <v>0.90826252236135963</v>
      </c>
      <c r="Y10" s="7">
        <f>Y9/Y8</f>
        <v>2.5581166123284556</v>
      </c>
      <c r="Z10" s="7">
        <f>Z9/Z8</f>
        <v>1.3346919204027812</v>
      </c>
      <c r="AA10" s="7">
        <f>AA9/AA8</f>
        <v>1.2149758454106279</v>
      </c>
      <c r="AB10" s="7">
        <f>AB9/AB8</f>
        <v>2.1011209850728925</v>
      </c>
      <c r="AC10" s="7">
        <f t="shared" si="8"/>
        <v>2.2081727062451808</v>
      </c>
      <c r="AD10" s="7">
        <f t="shared" si="8"/>
        <v>1.2075694855115318</v>
      </c>
      <c r="AE10" s="7">
        <f t="shared" si="8"/>
        <v>1.1177877428998504</v>
      </c>
      <c r="AF10" s="7">
        <f t="shared" si="8"/>
        <v>1.042168674698795</v>
      </c>
      <c r="AG10" s="7">
        <f t="shared" si="8"/>
        <v>1.6074972436604189</v>
      </c>
      <c r="AH10" s="7">
        <f t="shared" si="8"/>
        <v>0.78787878787878785</v>
      </c>
      <c r="AI10" s="7">
        <f t="shared" si="8"/>
        <v>1.5999999999999999</v>
      </c>
    </row>
    <row r="11" spans="1:35" x14ac:dyDescent="0.3">
      <c r="A11" s="4" t="s">
        <v>147</v>
      </c>
      <c r="B11" s="7">
        <v>15.540000000000001</v>
      </c>
      <c r="C11" s="7">
        <v>0.37</v>
      </c>
      <c r="D11" s="7">
        <v>14.839999999999998</v>
      </c>
      <c r="E11" s="7">
        <v>37.239999999999995</v>
      </c>
      <c r="F11" s="7">
        <v>867.5</v>
      </c>
      <c r="G11" s="7">
        <v>1372.1</v>
      </c>
      <c r="H11" s="7">
        <v>23.919999999999998</v>
      </c>
      <c r="I11" s="7">
        <v>10.88</v>
      </c>
      <c r="J11" s="7">
        <v>0.39400000000000002</v>
      </c>
      <c r="K11" s="7">
        <v>24.610000000000003</v>
      </c>
      <c r="L11" s="7">
        <v>91.61999999999999</v>
      </c>
      <c r="M11" s="7">
        <v>493.22000000000008</v>
      </c>
      <c r="N11" s="7">
        <v>0.18</v>
      </c>
      <c r="O11" s="7">
        <v>0.17685711679999999</v>
      </c>
      <c r="P11" s="7">
        <v>0.40620000000000001</v>
      </c>
      <c r="Q11" s="7">
        <v>1.1100000000000001</v>
      </c>
      <c r="R11" s="7">
        <v>2.8460000000000005</v>
      </c>
      <c r="S11" s="7">
        <v>0.60799999999999998</v>
      </c>
      <c r="T11" s="7">
        <v>0.34399999999999997</v>
      </c>
      <c r="U11" s="7">
        <v>3.8880000000000003</v>
      </c>
      <c r="V11" s="7">
        <v>6.6000000000000003E-2</v>
      </c>
      <c r="W11" s="7">
        <v>1.5779999999999998</v>
      </c>
      <c r="X11" s="7">
        <v>30.810000000000002</v>
      </c>
      <c r="Y11" s="7">
        <v>90.262</v>
      </c>
      <c r="Z11" s="7">
        <v>91.16</v>
      </c>
      <c r="AA11" s="7">
        <v>1.456</v>
      </c>
      <c r="AB11" s="7">
        <v>183.58800000000002</v>
      </c>
      <c r="AC11" s="7">
        <v>5.9620000000000006</v>
      </c>
      <c r="AD11" s="7">
        <v>3.1839999999999997</v>
      </c>
      <c r="AE11" s="7">
        <v>9.9220000000000006</v>
      </c>
      <c r="AF11" s="7">
        <v>0.41600000000000004</v>
      </c>
      <c r="AG11" s="7">
        <v>8.2400000000000001E-2</v>
      </c>
      <c r="AH11" s="7">
        <v>0.70000000000000007</v>
      </c>
      <c r="AI11" s="7">
        <v>0.11000000000000001</v>
      </c>
    </row>
    <row r="12" spans="1:35" x14ac:dyDescent="0.3">
      <c r="A12" s="4" t="s">
        <v>149</v>
      </c>
      <c r="B12" s="7">
        <v>3.62</v>
      </c>
      <c r="C12" s="7">
        <v>0.25600000000000001</v>
      </c>
      <c r="D12" s="7">
        <v>8.9400000000000013</v>
      </c>
      <c r="E12" s="7">
        <v>31.080000000000002</v>
      </c>
      <c r="F12" s="7">
        <v>755.83999999999992</v>
      </c>
      <c r="G12" s="7">
        <v>1500.7</v>
      </c>
      <c r="H12" s="7">
        <v>23.28</v>
      </c>
      <c r="I12" s="7">
        <v>26.96</v>
      </c>
      <c r="J12" s="7">
        <v>6.5999999999999989E-2</v>
      </c>
      <c r="K12" s="7">
        <v>22.783999999999999</v>
      </c>
      <c r="L12" s="7">
        <v>43.62</v>
      </c>
      <c r="M12" s="7">
        <v>285.60000000000002</v>
      </c>
      <c r="N12" s="7">
        <v>0.11799999999999999</v>
      </c>
      <c r="O12" s="7">
        <v>0.17785931199999999</v>
      </c>
      <c r="P12" s="7">
        <v>0.23000000000000004</v>
      </c>
      <c r="Q12" s="7">
        <v>1.29</v>
      </c>
      <c r="R12" s="7">
        <v>3.5879999999999996</v>
      </c>
      <c r="S12" s="7">
        <v>0.60799999999999998</v>
      </c>
      <c r="T12" s="7">
        <v>0.32200000000000001</v>
      </c>
      <c r="U12" s="7">
        <v>4.0840000000000005</v>
      </c>
      <c r="V12" s="7">
        <v>7.1999999999999995E-2</v>
      </c>
      <c r="W12" s="7">
        <v>1.7559999999999998</v>
      </c>
      <c r="X12" s="7">
        <v>28.421999999999997</v>
      </c>
      <c r="Y12" s="7">
        <v>58.084000000000003</v>
      </c>
      <c r="Z12" s="7">
        <v>58.459999999999994</v>
      </c>
      <c r="AA12" s="7">
        <v>1.042</v>
      </c>
      <c r="AB12" s="7">
        <v>49.144000000000005</v>
      </c>
      <c r="AC12" s="7">
        <v>2.1960000000000002</v>
      </c>
      <c r="AD12" s="7">
        <v>2.516</v>
      </c>
      <c r="AE12" s="7">
        <v>6.072000000000001</v>
      </c>
      <c r="AF12" s="7">
        <v>0.26100000000000001</v>
      </c>
      <c r="AG12" s="8">
        <v>3.6000000000000004E-2</v>
      </c>
      <c r="AH12" s="7">
        <v>0.56000000000000005</v>
      </c>
      <c r="AI12" s="7">
        <v>0.19999999999999998</v>
      </c>
    </row>
    <row r="13" spans="1:35" x14ac:dyDescent="0.3">
      <c r="A13" s="5" t="s">
        <v>178</v>
      </c>
      <c r="B13" s="7">
        <f>B12/B11</f>
        <v>0.23294723294723294</v>
      </c>
      <c r="C13" s="7">
        <f t="shared" ref="C13" si="9">C12/C11</f>
        <v>0.69189189189189193</v>
      </c>
      <c r="D13" s="7">
        <f t="shared" ref="D13:M13" si="10">D12/D11</f>
        <v>0.60242587601078179</v>
      </c>
      <c r="E13" s="7">
        <f t="shared" si="10"/>
        <v>0.83458646616541365</v>
      </c>
      <c r="F13" s="7">
        <f t="shared" si="10"/>
        <v>0.87128530259365988</v>
      </c>
      <c r="G13" s="7">
        <f t="shared" si="10"/>
        <v>1.0937249471612858</v>
      </c>
      <c r="H13" s="7">
        <f t="shared" si="10"/>
        <v>0.97324414715719076</v>
      </c>
      <c r="I13" s="7">
        <f t="shared" si="10"/>
        <v>2.4779411764705883</v>
      </c>
      <c r="J13" s="7">
        <f t="shared" si="10"/>
        <v>0.16751269035532992</v>
      </c>
      <c r="K13" s="7">
        <f t="shared" si="10"/>
        <v>0.92580251930109692</v>
      </c>
      <c r="L13" s="7">
        <f t="shared" si="10"/>
        <v>0.47609692206941717</v>
      </c>
      <c r="M13" s="7">
        <f t="shared" si="10"/>
        <v>0.57905194436559748</v>
      </c>
      <c r="N13" s="7">
        <f t="shared" ref="N13:AI13" si="11">N12/N11</f>
        <v>0.65555555555555556</v>
      </c>
      <c r="O13" s="7">
        <f t="shared" si="11"/>
        <v>1.0056666942113126</v>
      </c>
      <c r="P13" s="7">
        <f t="shared" si="11"/>
        <v>0.56622353520433288</v>
      </c>
      <c r="Q13" s="7">
        <f t="shared" si="11"/>
        <v>1.1621621621621621</v>
      </c>
      <c r="R13" s="7">
        <f>R12/R11</f>
        <v>1.2607167955024592</v>
      </c>
      <c r="S13" s="7">
        <f t="shared" si="11"/>
        <v>1</v>
      </c>
      <c r="T13" s="7">
        <f t="shared" si="11"/>
        <v>0.93604651162790709</v>
      </c>
      <c r="U13" s="7">
        <f t="shared" si="11"/>
        <v>1.0504115226337449</v>
      </c>
      <c r="V13" s="7">
        <f t="shared" si="11"/>
        <v>1.0909090909090908</v>
      </c>
      <c r="W13" s="7">
        <f t="shared" si="11"/>
        <v>1.1128010139416984</v>
      </c>
      <c r="X13" s="7">
        <f>X12/X11</f>
        <v>0.92249269717624127</v>
      </c>
      <c r="Y13" s="7">
        <f>Y12/Y11</f>
        <v>0.64350446478030621</v>
      </c>
      <c r="Z13" s="7">
        <f>Z12/Z11</f>
        <v>0.64129003949100483</v>
      </c>
      <c r="AA13" s="7">
        <f>AA12/AA11</f>
        <v>0.71565934065934067</v>
      </c>
      <c r="AB13" s="7">
        <f>AB12/AB11</f>
        <v>0.26768634115519535</v>
      </c>
      <c r="AC13" s="7">
        <f t="shared" si="11"/>
        <v>0.36833277423683325</v>
      </c>
      <c r="AD13" s="7">
        <f t="shared" si="11"/>
        <v>0.79020100502512569</v>
      </c>
      <c r="AE13" s="7">
        <f t="shared" si="11"/>
        <v>0.61197339246119742</v>
      </c>
      <c r="AF13" s="7">
        <f t="shared" si="11"/>
        <v>0.62740384615384615</v>
      </c>
      <c r="AG13" s="7">
        <f t="shared" si="11"/>
        <v>0.43689320388349517</v>
      </c>
      <c r="AH13" s="7">
        <f t="shared" si="11"/>
        <v>0.8</v>
      </c>
      <c r="AI13" s="7">
        <f t="shared" si="11"/>
        <v>1.8181818181818179</v>
      </c>
    </row>
    <row r="14" spans="1:35" x14ac:dyDescent="0.3">
      <c r="A14" s="4" t="s">
        <v>151</v>
      </c>
      <c r="B14" s="7">
        <v>6.24</v>
      </c>
      <c r="C14" s="7">
        <v>0.35</v>
      </c>
      <c r="D14" s="7">
        <v>29.82</v>
      </c>
      <c r="E14" s="7">
        <v>52.179999999999993</v>
      </c>
      <c r="F14" s="7">
        <v>1451.02</v>
      </c>
      <c r="G14" s="7">
        <v>1780.1399999999999</v>
      </c>
      <c r="H14" s="7">
        <v>47.280000000000008</v>
      </c>
      <c r="I14" s="7">
        <v>10.440000000000001</v>
      </c>
      <c r="J14" s="7">
        <v>0.188</v>
      </c>
      <c r="K14" s="7">
        <v>35.347999999999999</v>
      </c>
      <c r="L14" s="7">
        <v>43.74</v>
      </c>
      <c r="M14" s="7">
        <v>407</v>
      </c>
      <c r="N14" s="7">
        <v>0.25800000000000001</v>
      </c>
      <c r="O14" s="7">
        <v>0.38227921739999998</v>
      </c>
      <c r="P14" s="7">
        <v>0.22720000000000001</v>
      </c>
      <c r="Q14" s="7">
        <v>1.0059999999999998</v>
      </c>
      <c r="R14" s="7">
        <v>2.1179999999999999</v>
      </c>
      <c r="S14" s="7">
        <v>0.44000000000000006</v>
      </c>
      <c r="T14" s="7">
        <v>0.40599999999999997</v>
      </c>
      <c r="U14" s="7">
        <v>2.8980000000000001</v>
      </c>
      <c r="V14" s="7">
        <v>0.13200000000000001</v>
      </c>
      <c r="W14" s="7">
        <v>1.4860000000000002</v>
      </c>
      <c r="X14" s="7">
        <v>29.839999999999996</v>
      </c>
      <c r="Y14" s="7">
        <v>27.992000000000001</v>
      </c>
      <c r="Z14" s="7">
        <v>92.28</v>
      </c>
      <c r="AA14" s="7">
        <v>1.0820000000000001</v>
      </c>
      <c r="AB14" s="7">
        <v>138.054</v>
      </c>
      <c r="AC14" s="7">
        <v>4.07</v>
      </c>
      <c r="AD14" s="7">
        <v>2.6079999999999997</v>
      </c>
      <c r="AE14" s="7">
        <v>7.8599999999999994</v>
      </c>
      <c r="AF14" s="7">
        <v>0.30779999999999996</v>
      </c>
      <c r="AG14" s="7">
        <v>4.2599999999999999E-2</v>
      </c>
      <c r="AH14" s="7">
        <v>3.5200000000000005</v>
      </c>
      <c r="AI14" s="7">
        <v>0.16</v>
      </c>
    </row>
    <row r="15" spans="1:35" x14ac:dyDescent="0.3">
      <c r="A15" s="4" t="s">
        <v>153</v>
      </c>
      <c r="B15" s="7">
        <v>3</v>
      </c>
      <c r="C15" s="7">
        <v>0.374</v>
      </c>
      <c r="D15" s="7">
        <v>13.679999999999998</v>
      </c>
      <c r="E15" s="7">
        <v>54.9</v>
      </c>
      <c r="F15" s="7">
        <v>1031.8400000000001</v>
      </c>
      <c r="G15" s="7">
        <v>1345.5</v>
      </c>
      <c r="H15" s="7">
        <v>42.500000000000007</v>
      </c>
      <c r="I15" s="7">
        <v>41.879999999999995</v>
      </c>
      <c r="J15" s="7">
        <v>0.21599999999999997</v>
      </c>
      <c r="K15" s="7">
        <v>43.041999999999994</v>
      </c>
      <c r="L15" s="7">
        <v>42.86</v>
      </c>
      <c r="M15" s="7">
        <v>246.45999999999998</v>
      </c>
      <c r="N15" s="7">
        <v>0.16199999999999998</v>
      </c>
      <c r="O15" s="7">
        <v>0.22805491039999998</v>
      </c>
      <c r="P15" s="7">
        <v>0.21859999999999999</v>
      </c>
      <c r="Q15" s="7">
        <v>0.98199999999999998</v>
      </c>
      <c r="R15" s="7">
        <v>2.5</v>
      </c>
      <c r="S15" s="7">
        <v>0.41399999999999998</v>
      </c>
      <c r="T15" s="7">
        <v>0.43200000000000005</v>
      </c>
      <c r="U15" s="7">
        <v>3.1560000000000001</v>
      </c>
      <c r="V15" s="7">
        <v>0.14600000000000002</v>
      </c>
      <c r="W15" s="7">
        <v>1.748</v>
      </c>
      <c r="X15" s="7">
        <v>30.910000000000004</v>
      </c>
      <c r="Y15" s="7">
        <v>34.381999999999998</v>
      </c>
      <c r="Z15" s="7">
        <v>110.55999999999999</v>
      </c>
      <c r="AA15" s="7">
        <v>0.87199999999999989</v>
      </c>
      <c r="AB15" s="7">
        <v>169.28799999999995</v>
      </c>
      <c r="AC15" s="7">
        <v>5.9119999999999999</v>
      </c>
      <c r="AD15" s="7">
        <v>3.8879999999999995</v>
      </c>
      <c r="AE15" s="7">
        <v>10.448</v>
      </c>
      <c r="AF15" s="7">
        <v>0.25940000000000002</v>
      </c>
      <c r="AG15" s="7">
        <v>4.0400000000000005E-2</v>
      </c>
      <c r="AH15" s="7">
        <v>2.0200000000000005</v>
      </c>
      <c r="AI15" s="7">
        <v>0.16</v>
      </c>
    </row>
    <row r="16" spans="1:35" x14ac:dyDescent="0.3">
      <c r="A16" s="5" t="s">
        <v>179</v>
      </c>
      <c r="B16" s="7">
        <f>B15/B14</f>
        <v>0.48076923076923073</v>
      </c>
      <c r="C16" s="7">
        <f t="shared" ref="C16" si="12">C15/C14</f>
        <v>1.0685714285714287</v>
      </c>
      <c r="D16" s="7">
        <f t="shared" ref="D16:M16" si="13">D15/D14</f>
        <v>0.45875251509054321</v>
      </c>
      <c r="E16" s="7">
        <f t="shared" si="13"/>
        <v>1.0521272518206211</v>
      </c>
      <c r="F16" s="7">
        <f t="shared" si="13"/>
        <v>0.71111356149467286</v>
      </c>
      <c r="G16" s="7">
        <f t="shared" si="13"/>
        <v>0.7558394283595673</v>
      </c>
      <c r="H16" s="7">
        <f t="shared" si="13"/>
        <v>0.8989001692047377</v>
      </c>
      <c r="I16" s="7">
        <f t="shared" si="13"/>
        <v>4.011494252873562</v>
      </c>
      <c r="J16" s="7">
        <f t="shared" si="13"/>
        <v>1.1489361702127658</v>
      </c>
      <c r="K16" s="7">
        <f t="shared" si="13"/>
        <v>1.2176643657349777</v>
      </c>
      <c r="L16" s="7">
        <f t="shared" si="13"/>
        <v>0.97988111568358471</v>
      </c>
      <c r="M16" s="7">
        <f t="shared" si="13"/>
        <v>0.60555282555282552</v>
      </c>
      <c r="N16" s="7">
        <f t="shared" ref="N16:AI16" si="14">N15/N14</f>
        <v>0.62790697674418594</v>
      </c>
      <c r="O16" s="7">
        <f t="shared" si="14"/>
        <v>0.59656633167524109</v>
      </c>
      <c r="P16" s="7">
        <f t="shared" si="14"/>
        <v>0.96214788732394352</v>
      </c>
      <c r="Q16" s="7">
        <f t="shared" si="14"/>
        <v>0.97614314115308165</v>
      </c>
      <c r="R16" s="7">
        <f>R15/R14</f>
        <v>1.1803588290840417</v>
      </c>
      <c r="S16" s="7">
        <f t="shared" si="14"/>
        <v>0.9409090909090907</v>
      </c>
      <c r="T16" s="7">
        <f t="shared" si="14"/>
        <v>1.0640394088669953</v>
      </c>
      <c r="U16" s="7">
        <f t="shared" si="14"/>
        <v>1.0890269151138716</v>
      </c>
      <c r="V16" s="7">
        <f t="shared" si="14"/>
        <v>1.1060606060606062</v>
      </c>
      <c r="W16" s="7">
        <f t="shared" si="14"/>
        <v>1.1763122476446835</v>
      </c>
      <c r="X16" s="7">
        <f>X15/X14</f>
        <v>1.0358579088471853</v>
      </c>
      <c r="Y16" s="7">
        <f>Y15/Y14</f>
        <v>1.2282795084309801</v>
      </c>
      <c r="Z16" s="7">
        <f>Z15/Z14</f>
        <v>1.1980927611616816</v>
      </c>
      <c r="AA16" s="7">
        <f>AA15/AA14</f>
        <v>0.80591497227356734</v>
      </c>
      <c r="AB16" s="7">
        <f>AB15/AB14</f>
        <v>1.2262448027583406</v>
      </c>
      <c r="AC16" s="7">
        <f t="shared" si="14"/>
        <v>1.4525798525798526</v>
      </c>
      <c r="AD16" s="7">
        <f t="shared" si="14"/>
        <v>1.49079754601227</v>
      </c>
      <c r="AE16" s="7">
        <f t="shared" si="14"/>
        <v>1.329262086513995</v>
      </c>
      <c r="AF16" s="7">
        <f t="shared" si="14"/>
        <v>0.842755035737492</v>
      </c>
      <c r="AG16" s="7">
        <f t="shared" si="14"/>
        <v>0.94835680751173723</v>
      </c>
      <c r="AH16" s="7">
        <f t="shared" si="14"/>
        <v>0.57386363636363646</v>
      </c>
      <c r="AI16" s="7">
        <f t="shared" si="14"/>
        <v>1</v>
      </c>
    </row>
    <row r="17" spans="1:35" x14ac:dyDescent="0.3">
      <c r="A17" s="4" t="s">
        <v>155</v>
      </c>
      <c r="B17" s="7">
        <v>345.8</v>
      </c>
      <c r="C17" s="7">
        <v>1.7439999999999998</v>
      </c>
      <c r="D17" s="7">
        <v>19.04</v>
      </c>
      <c r="E17" s="7">
        <v>69.52000000000001</v>
      </c>
      <c r="F17" s="7">
        <v>317.36</v>
      </c>
      <c r="G17" s="7">
        <v>1129.48</v>
      </c>
      <c r="H17" s="7">
        <v>49.94</v>
      </c>
      <c r="I17" s="7">
        <v>6.34</v>
      </c>
      <c r="J17" s="7">
        <v>2.9079999999999999</v>
      </c>
      <c r="K17" s="7">
        <v>118.55</v>
      </c>
      <c r="L17" s="7">
        <v>20.520000000000003</v>
      </c>
      <c r="M17" s="7">
        <v>234.21999999999997</v>
      </c>
      <c r="N17" s="7">
        <v>7.1999999999999995E-2</v>
      </c>
      <c r="O17" s="7">
        <v>7.72234158E-2</v>
      </c>
      <c r="P17" s="7">
        <v>0.27260000000000006</v>
      </c>
      <c r="Q17" s="7">
        <v>1.29</v>
      </c>
      <c r="R17" s="7">
        <v>3.3980000000000006</v>
      </c>
      <c r="S17" s="7">
        <v>0.51999999999999991</v>
      </c>
      <c r="T17" s="7">
        <v>0.98599999999999999</v>
      </c>
      <c r="U17" s="7">
        <v>1.3459999999999999</v>
      </c>
      <c r="V17" s="7">
        <v>0.08</v>
      </c>
      <c r="W17" s="7">
        <v>1.4300000000000002</v>
      </c>
      <c r="X17" s="7">
        <v>32.046000000000006</v>
      </c>
      <c r="Y17" s="7">
        <v>30.195999999999998</v>
      </c>
      <c r="Z17" s="7">
        <v>141.92000000000002</v>
      </c>
      <c r="AA17" s="7">
        <v>0.54800000000000004</v>
      </c>
      <c r="AB17" s="7">
        <v>139.35599999999999</v>
      </c>
      <c r="AC17" s="7">
        <v>6.9099999999999993</v>
      </c>
      <c r="AD17" s="7">
        <v>4.8259999999999996</v>
      </c>
      <c r="AE17" s="7">
        <v>12.108000000000001</v>
      </c>
      <c r="AF17" s="7">
        <v>0.49320000000000003</v>
      </c>
      <c r="AG17" s="7">
        <v>1.1679999999999999E-2</v>
      </c>
      <c r="AH17" s="7">
        <v>2.4400000000000004</v>
      </c>
      <c r="AI17" s="7">
        <v>0.51999999999999991</v>
      </c>
    </row>
    <row r="18" spans="1:35" x14ac:dyDescent="0.3">
      <c r="A18" s="4" t="s">
        <v>157</v>
      </c>
      <c r="B18" s="7">
        <v>1511.42</v>
      </c>
      <c r="C18" s="7">
        <v>7.048</v>
      </c>
      <c r="D18" s="7">
        <v>54.660000000000004</v>
      </c>
      <c r="E18" s="7">
        <v>118.1</v>
      </c>
      <c r="F18" s="7">
        <v>688.98</v>
      </c>
      <c r="G18" s="7">
        <v>2887.1800000000003</v>
      </c>
      <c r="H18" s="7">
        <v>89.939999999999984</v>
      </c>
      <c r="I18" s="7">
        <v>6.8600000000000012</v>
      </c>
      <c r="J18" s="7">
        <v>5.0940000000000003</v>
      </c>
      <c r="K18" s="7">
        <v>113.10599999999999</v>
      </c>
      <c r="L18" s="7">
        <v>36.819999999999993</v>
      </c>
      <c r="M18" s="7">
        <v>416.73999999999995</v>
      </c>
      <c r="N18" s="7">
        <v>9.1999999999999998E-2</v>
      </c>
      <c r="O18" s="7">
        <v>0.11652051399999999</v>
      </c>
      <c r="P18" s="7">
        <v>0.28600000000000003</v>
      </c>
      <c r="Q18" s="7">
        <v>1.3859999999999999</v>
      </c>
      <c r="R18" s="7">
        <v>3.78</v>
      </c>
      <c r="S18" s="7">
        <v>0.52399999999999991</v>
      </c>
      <c r="T18" s="7">
        <v>0.79999999999999993</v>
      </c>
      <c r="U18" s="7">
        <v>1.3979999999999999</v>
      </c>
      <c r="V18" s="7">
        <v>0.152</v>
      </c>
      <c r="W18" s="7">
        <v>1.3180000000000001</v>
      </c>
      <c r="X18" s="7">
        <v>36.105999999999995</v>
      </c>
      <c r="Y18" s="7">
        <v>39.757999999999996</v>
      </c>
      <c r="Z18" s="7">
        <v>149.68</v>
      </c>
      <c r="AA18" s="7">
        <v>0.50399999999999989</v>
      </c>
      <c r="AB18" s="7">
        <v>182.04000000000002</v>
      </c>
      <c r="AC18" s="7">
        <v>4.2140000000000004</v>
      </c>
      <c r="AD18" s="7">
        <v>5.282</v>
      </c>
      <c r="AE18" s="7">
        <v>12.343999999999999</v>
      </c>
      <c r="AF18" s="7">
        <v>0.46920000000000001</v>
      </c>
      <c r="AG18" s="7">
        <v>2.8399999999999998E-2</v>
      </c>
      <c r="AH18" s="7">
        <v>2.38</v>
      </c>
      <c r="AI18" s="7">
        <v>0.52</v>
      </c>
    </row>
    <row r="19" spans="1:35" x14ac:dyDescent="0.3">
      <c r="A19" s="5" t="s">
        <v>180</v>
      </c>
      <c r="B19" s="7">
        <f>B18/B17</f>
        <v>4.3707923655292076</v>
      </c>
      <c r="C19" s="7">
        <f t="shared" ref="C19" si="15">C18/C17</f>
        <v>4.0412844036697253</v>
      </c>
      <c r="D19" s="7">
        <f t="shared" ref="D19:M19" si="16">D18/D17</f>
        <v>2.8707983193277316</v>
      </c>
      <c r="E19" s="7">
        <f t="shared" si="16"/>
        <v>1.6987917146144991</v>
      </c>
      <c r="F19" s="7">
        <f t="shared" si="16"/>
        <v>2.1709730274766827</v>
      </c>
      <c r="G19" s="7">
        <f t="shared" si="16"/>
        <v>2.5562028544108797</v>
      </c>
      <c r="H19" s="7">
        <f t="shared" si="16"/>
        <v>1.8009611533840606</v>
      </c>
      <c r="I19" s="7">
        <f t="shared" si="16"/>
        <v>1.0820189274447951</v>
      </c>
      <c r="J19" s="7">
        <f t="shared" si="16"/>
        <v>1.7517193947730401</v>
      </c>
      <c r="K19" s="7">
        <f t="shared" si="16"/>
        <v>0.95407844791227325</v>
      </c>
      <c r="L19" s="7">
        <f t="shared" si="16"/>
        <v>1.7943469785575044</v>
      </c>
      <c r="M19" s="7">
        <f t="shared" si="16"/>
        <v>1.7792673554777561</v>
      </c>
      <c r="N19" s="7">
        <f t="shared" ref="N19:AI19" si="17">N18/N17</f>
        <v>1.2777777777777779</v>
      </c>
      <c r="O19" s="7">
        <f t="shared" si="17"/>
        <v>1.5088754206596491</v>
      </c>
      <c r="P19" s="7">
        <f t="shared" si="17"/>
        <v>1.049156272927366</v>
      </c>
      <c r="Q19" s="7">
        <f t="shared" si="17"/>
        <v>1.0744186046511628</v>
      </c>
      <c r="R19" s="7">
        <f>R18/R17</f>
        <v>1.1124190700412004</v>
      </c>
      <c r="S19" s="7">
        <f t="shared" si="17"/>
        <v>1.0076923076923077</v>
      </c>
      <c r="T19" s="7">
        <f t="shared" si="17"/>
        <v>0.81135902636916835</v>
      </c>
      <c r="U19" s="7">
        <f t="shared" si="17"/>
        <v>1.0386329866270432</v>
      </c>
      <c r="V19" s="7">
        <f t="shared" si="17"/>
        <v>1.9</v>
      </c>
      <c r="W19" s="7">
        <f t="shared" si="17"/>
        <v>0.92167832167832164</v>
      </c>
      <c r="X19" s="7">
        <f>X18/X17</f>
        <v>1.1266928789864565</v>
      </c>
      <c r="Y19" s="7">
        <f>Y18/Y17</f>
        <v>1.3166644588687242</v>
      </c>
      <c r="Z19" s="7">
        <f>Z18/Z17</f>
        <v>1.0546786922209694</v>
      </c>
      <c r="AA19" s="7">
        <f>AA18/AA17</f>
        <v>0.91970802919708006</v>
      </c>
      <c r="AB19" s="7">
        <f>AB18/AB17</f>
        <v>1.3062946697666411</v>
      </c>
      <c r="AC19" s="7">
        <f t="shared" si="17"/>
        <v>0.60984081041968174</v>
      </c>
      <c r="AD19" s="7">
        <f t="shared" si="17"/>
        <v>1.094488188976378</v>
      </c>
      <c r="AE19" s="7">
        <f t="shared" si="17"/>
        <v>1.0194912454575487</v>
      </c>
      <c r="AF19" s="7">
        <f t="shared" si="17"/>
        <v>0.95133819951338194</v>
      </c>
      <c r="AG19" s="7">
        <f t="shared" si="17"/>
        <v>2.4315068493150687</v>
      </c>
      <c r="AH19" s="7">
        <f t="shared" si="17"/>
        <v>0.97540983606557352</v>
      </c>
      <c r="AI19" s="7">
        <f t="shared" si="17"/>
        <v>1.0000000000000002</v>
      </c>
    </row>
    <row r="20" spans="1:35" x14ac:dyDescent="0.3">
      <c r="A20" s="4" t="s">
        <v>159</v>
      </c>
      <c r="B20" s="7">
        <v>1609.5</v>
      </c>
      <c r="C20" s="7">
        <v>10.534000000000001</v>
      </c>
      <c r="D20" s="7">
        <v>135.78</v>
      </c>
      <c r="E20" s="7">
        <v>245.17999999999998</v>
      </c>
      <c r="F20" s="7">
        <v>1300</v>
      </c>
      <c r="G20" s="7">
        <v>3474.5800000000004</v>
      </c>
      <c r="H20" s="7">
        <v>286.32</v>
      </c>
      <c r="I20" s="7">
        <v>11.68</v>
      </c>
      <c r="J20" s="7">
        <v>7.9740000000000011</v>
      </c>
      <c r="K20" s="7">
        <v>99.281999999999996</v>
      </c>
      <c r="L20" s="7">
        <v>58.879999999999995</v>
      </c>
      <c r="M20" s="7">
        <v>542.14</v>
      </c>
      <c r="N20" s="7">
        <v>0.16399999999999998</v>
      </c>
      <c r="O20" s="7">
        <v>0.20909125940000001</v>
      </c>
      <c r="P20" s="7">
        <v>0.2392</v>
      </c>
      <c r="Q20" s="7">
        <v>0.752</v>
      </c>
      <c r="R20" s="7">
        <v>1.8739999999999999</v>
      </c>
      <c r="S20" s="7">
        <v>0.26400000000000001</v>
      </c>
      <c r="T20" s="7">
        <v>0.16400000000000001</v>
      </c>
      <c r="U20" s="7">
        <v>1.1459999999999999</v>
      </c>
      <c r="V20" s="7">
        <v>0.16200000000000001</v>
      </c>
      <c r="W20" s="7">
        <v>0.97799999999999998</v>
      </c>
      <c r="X20" s="7">
        <v>36.83</v>
      </c>
      <c r="Y20" s="7">
        <v>130.50799999999998</v>
      </c>
      <c r="Z20" s="7">
        <v>228.94</v>
      </c>
      <c r="AA20" s="7">
        <v>0.59799999999999998</v>
      </c>
      <c r="AB20" s="7">
        <v>245.33800000000002</v>
      </c>
      <c r="AC20" s="7">
        <v>4.03</v>
      </c>
      <c r="AD20" s="7">
        <v>7.2040000000000006</v>
      </c>
      <c r="AE20" s="7">
        <v>17.22</v>
      </c>
      <c r="AF20" s="7">
        <v>0.80780000000000007</v>
      </c>
      <c r="AG20" s="7">
        <v>2.2400000000000003E-2</v>
      </c>
      <c r="AH20" s="7">
        <v>1.02</v>
      </c>
      <c r="AI20" s="7">
        <v>0.18</v>
      </c>
    </row>
    <row r="21" spans="1:35" x14ac:dyDescent="0.3">
      <c r="A21" s="4" t="s">
        <v>161</v>
      </c>
      <c r="B21" s="7">
        <v>1619.28</v>
      </c>
      <c r="C21" s="7">
        <v>19.372</v>
      </c>
      <c r="D21" s="7">
        <v>113.28000000000002</v>
      </c>
      <c r="E21" s="7">
        <v>189.2</v>
      </c>
      <c r="F21" s="7">
        <v>1137.26</v>
      </c>
      <c r="G21" s="7">
        <v>2740.18</v>
      </c>
      <c r="H21" s="7">
        <v>260.18</v>
      </c>
      <c r="I21" s="7">
        <v>23.22</v>
      </c>
      <c r="J21" s="7">
        <v>8.2940000000000005</v>
      </c>
      <c r="K21" s="7">
        <v>91.385999999999996</v>
      </c>
      <c r="L21" s="7">
        <v>64.86</v>
      </c>
      <c r="M21" s="7">
        <v>473.66</v>
      </c>
      <c r="N21" s="7">
        <v>0.156</v>
      </c>
      <c r="O21" s="7">
        <v>0.21097278060000005</v>
      </c>
      <c r="P21" s="7">
        <v>0.45640000000000003</v>
      </c>
      <c r="Q21" s="7">
        <v>0.99399999999999999</v>
      </c>
      <c r="R21" s="7">
        <v>2.7600000000000002</v>
      </c>
      <c r="S21" s="7">
        <v>0.376</v>
      </c>
      <c r="T21" s="7">
        <v>0.29399999999999998</v>
      </c>
      <c r="U21" s="7">
        <v>1.1819999999999999</v>
      </c>
      <c r="V21" s="7">
        <v>0.23000000000000004</v>
      </c>
      <c r="W21" s="7">
        <v>1.3480000000000001</v>
      </c>
      <c r="X21" s="7">
        <v>41.935999999999993</v>
      </c>
      <c r="Y21" s="7">
        <v>124.53200000000001</v>
      </c>
      <c r="Z21" s="7">
        <v>264.50000000000006</v>
      </c>
      <c r="AA21" s="7">
        <v>0.94800000000000006</v>
      </c>
      <c r="AB21" s="7">
        <v>260.16800000000001</v>
      </c>
      <c r="AC21" s="7">
        <v>3.4180000000000001</v>
      </c>
      <c r="AD21" s="7">
        <v>7.1779999999999999</v>
      </c>
      <c r="AE21" s="7">
        <v>15.657999999999998</v>
      </c>
      <c r="AF21" s="7">
        <v>0.60660000000000003</v>
      </c>
      <c r="AG21" s="7">
        <v>3.1E-2</v>
      </c>
      <c r="AH21" s="7">
        <v>1.3</v>
      </c>
      <c r="AI21" s="7">
        <v>0.25999999999999995</v>
      </c>
    </row>
    <row r="22" spans="1:35" x14ac:dyDescent="0.3">
      <c r="A22" s="5" t="s">
        <v>181</v>
      </c>
      <c r="B22" s="7">
        <f>B21/B20</f>
        <v>1.0060764212488351</v>
      </c>
      <c r="C22" s="7">
        <f t="shared" ref="C22" si="18">C21/C20</f>
        <v>1.8389975318017846</v>
      </c>
      <c r="D22" s="7">
        <f t="shared" ref="D22:M22" si="19">D21/D20</f>
        <v>0.83429076447194006</v>
      </c>
      <c r="E22" s="7">
        <f t="shared" si="19"/>
        <v>0.77167795089322133</v>
      </c>
      <c r="F22" s="7">
        <f t="shared" si="19"/>
        <v>0.87481538461538466</v>
      </c>
      <c r="G22" s="7">
        <f t="shared" si="19"/>
        <v>0.78863632439028586</v>
      </c>
      <c r="H22" s="7">
        <f t="shared" si="19"/>
        <v>0.90870354847722834</v>
      </c>
      <c r="I22" s="7">
        <f t="shared" si="19"/>
        <v>1.9880136986301369</v>
      </c>
      <c r="J22" s="7">
        <f t="shared" si="19"/>
        <v>1.0401304238776021</v>
      </c>
      <c r="K22" s="7">
        <f t="shared" si="19"/>
        <v>0.92046896718438387</v>
      </c>
      <c r="L22" s="7">
        <f t="shared" si="19"/>
        <v>1.1015625</v>
      </c>
      <c r="M22" s="7">
        <f t="shared" si="19"/>
        <v>0.87368576382484231</v>
      </c>
      <c r="N22" s="7">
        <f t="shared" ref="N22:AI22" si="20">N21/N20</f>
        <v>0.95121951219512202</v>
      </c>
      <c r="O22" s="7">
        <f t="shared" si="20"/>
        <v>1.0089985645760573</v>
      </c>
      <c r="P22" s="7">
        <f t="shared" si="20"/>
        <v>1.908026755852843</v>
      </c>
      <c r="Q22" s="7">
        <f t="shared" si="20"/>
        <v>1.321808510638298</v>
      </c>
      <c r="R22" s="7">
        <f>R21/R20</f>
        <v>1.4727854855923161</v>
      </c>
      <c r="S22" s="7">
        <f t="shared" si="20"/>
        <v>1.4242424242424241</v>
      </c>
      <c r="T22" s="7">
        <f t="shared" si="20"/>
        <v>1.7926829268292681</v>
      </c>
      <c r="U22" s="7">
        <f t="shared" si="20"/>
        <v>1.0314136125654449</v>
      </c>
      <c r="V22" s="7">
        <f t="shared" si="20"/>
        <v>1.4197530864197532</v>
      </c>
      <c r="W22" s="7">
        <f t="shared" si="20"/>
        <v>1.3783231083844583</v>
      </c>
      <c r="X22" s="7">
        <f>X21/X20</f>
        <v>1.1386369807222372</v>
      </c>
      <c r="Y22" s="7">
        <f>Y21/Y20</f>
        <v>0.9542097036197017</v>
      </c>
      <c r="Z22" s="7">
        <f>Z21/Z20</f>
        <v>1.1553245391805715</v>
      </c>
      <c r="AA22" s="7">
        <f>AA21/AA20</f>
        <v>1.5852842809364551</v>
      </c>
      <c r="AB22" s="7">
        <f>AB21/AB20</f>
        <v>1.060447219753972</v>
      </c>
      <c r="AC22" s="7">
        <f t="shared" si="20"/>
        <v>0.84813895781637716</v>
      </c>
      <c r="AD22" s="7">
        <f t="shared" si="20"/>
        <v>0.99639089394780667</v>
      </c>
      <c r="AE22" s="7">
        <f t="shared" si="20"/>
        <v>0.90929152148664338</v>
      </c>
      <c r="AF22" s="7">
        <f t="shared" si="20"/>
        <v>0.75092844763555333</v>
      </c>
      <c r="AG22" s="7">
        <f t="shared" si="20"/>
        <v>1.3839285714285712</v>
      </c>
      <c r="AH22" s="7">
        <f t="shared" si="20"/>
        <v>1.2745098039215685</v>
      </c>
      <c r="AI22" s="7">
        <f t="shared" si="20"/>
        <v>1.4444444444444442</v>
      </c>
    </row>
    <row r="23" spans="1:35" x14ac:dyDescent="0.3">
      <c r="A23" s="4" t="s">
        <v>163</v>
      </c>
      <c r="B23" s="7">
        <v>539.64</v>
      </c>
      <c r="C23" s="7">
        <v>1.41</v>
      </c>
      <c r="D23" s="7">
        <v>37.519999999999996</v>
      </c>
      <c r="E23" s="7">
        <v>145.71999999999997</v>
      </c>
      <c r="F23" s="7">
        <v>1686.78</v>
      </c>
      <c r="G23" s="7">
        <v>1974.7</v>
      </c>
      <c r="H23" s="7">
        <v>180.04000000000002</v>
      </c>
      <c r="I23" s="7">
        <v>32.519999999999996</v>
      </c>
      <c r="J23" s="7">
        <v>3.6259999999999999</v>
      </c>
      <c r="K23" s="7">
        <v>71.929999999999993</v>
      </c>
      <c r="L23" s="7">
        <v>65.140000000000015</v>
      </c>
      <c r="M23" s="7">
        <v>560.4799999999999</v>
      </c>
      <c r="N23" s="7">
        <v>0.158</v>
      </c>
      <c r="O23" s="7">
        <v>0.26593816600000003</v>
      </c>
      <c r="P23" s="7">
        <v>0.71639999999999993</v>
      </c>
      <c r="Q23" s="7">
        <v>1.766</v>
      </c>
      <c r="R23" s="7">
        <v>5.4599999999999991</v>
      </c>
      <c r="S23" s="7">
        <v>0.46999999999999992</v>
      </c>
      <c r="T23" s="7">
        <v>0.28599999999999998</v>
      </c>
      <c r="U23" s="7">
        <v>2.4699999999999998</v>
      </c>
      <c r="V23" s="7">
        <v>7.3999999999999996E-2</v>
      </c>
      <c r="W23" s="7">
        <v>1.8900000000000001</v>
      </c>
      <c r="X23" s="7">
        <v>33.037999999999997</v>
      </c>
      <c r="Y23" s="7">
        <v>171.614</v>
      </c>
      <c r="Z23" s="7">
        <v>158.32</v>
      </c>
      <c r="AA23" s="7">
        <v>1.234</v>
      </c>
      <c r="AB23" s="7">
        <v>275.54600000000005</v>
      </c>
      <c r="AC23" s="7">
        <v>3.7920000000000003</v>
      </c>
      <c r="AD23" s="7">
        <v>5.4379999999999997</v>
      </c>
      <c r="AE23" s="7">
        <v>18.898000000000003</v>
      </c>
      <c r="AF23" s="7">
        <v>0.54820000000000002</v>
      </c>
      <c r="AG23" s="7">
        <v>0.19139999999999999</v>
      </c>
      <c r="AH23" s="7">
        <v>0.97999999999999987</v>
      </c>
      <c r="AI23" s="7">
        <v>0.15999999999999998</v>
      </c>
    </row>
    <row r="24" spans="1:35" x14ac:dyDescent="0.3">
      <c r="A24" s="4" t="s">
        <v>165</v>
      </c>
      <c r="B24" s="7">
        <v>380.82</v>
      </c>
      <c r="C24" s="7">
        <v>0.96200000000000008</v>
      </c>
      <c r="D24" s="7">
        <v>21.360000000000003</v>
      </c>
      <c r="E24" s="7">
        <v>106.3</v>
      </c>
      <c r="F24" s="7">
        <v>1185.0400000000002</v>
      </c>
      <c r="G24" s="7">
        <v>1640.1799999999998</v>
      </c>
      <c r="H24" s="7">
        <v>108.11999999999998</v>
      </c>
      <c r="I24" s="7">
        <v>16.360000000000003</v>
      </c>
      <c r="J24" s="7">
        <v>2.9359999999999999</v>
      </c>
      <c r="K24" s="7">
        <v>87.093999999999994</v>
      </c>
      <c r="L24" s="7">
        <v>54.98</v>
      </c>
      <c r="M24" s="7">
        <v>340.18</v>
      </c>
      <c r="N24" s="7">
        <v>0.11000000000000001</v>
      </c>
      <c r="O24" s="7">
        <v>0.14130369640000001</v>
      </c>
      <c r="P24" s="7">
        <v>0.5411999999999999</v>
      </c>
      <c r="Q24" s="7">
        <v>1.3340000000000001</v>
      </c>
      <c r="R24" s="7">
        <v>4.4399999999999995</v>
      </c>
      <c r="S24" s="7">
        <v>0.45</v>
      </c>
      <c r="T24" s="7">
        <v>0.23799999999999999</v>
      </c>
      <c r="U24" s="7">
        <v>2.5</v>
      </c>
      <c r="V24" s="7">
        <v>6.8000000000000005E-2</v>
      </c>
      <c r="W24" s="7">
        <v>1.8400000000000003</v>
      </c>
      <c r="X24" s="7">
        <v>24.68</v>
      </c>
      <c r="Y24" s="7">
        <v>227.22199999999998</v>
      </c>
      <c r="Z24" s="7">
        <v>155.88000000000002</v>
      </c>
      <c r="AA24" s="7">
        <v>1.0820000000000001</v>
      </c>
      <c r="AB24" s="7">
        <v>338.15</v>
      </c>
      <c r="AC24" s="7">
        <v>4.2160000000000002</v>
      </c>
      <c r="AD24" s="7">
        <v>5.0659999999999998</v>
      </c>
      <c r="AE24" s="7">
        <v>17.052</v>
      </c>
      <c r="AF24" s="7">
        <v>0.53280000000000005</v>
      </c>
      <c r="AG24" s="7">
        <v>0.14319999999999999</v>
      </c>
      <c r="AH24" s="7">
        <v>1.06</v>
      </c>
      <c r="AI24" s="7">
        <v>0.21999999999999997</v>
      </c>
    </row>
    <row r="25" spans="1:35" x14ac:dyDescent="0.3">
      <c r="A25" s="5" t="s">
        <v>182</v>
      </c>
      <c r="B25" s="7">
        <f>B24/B23</f>
        <v>0.70569268401156326</v>
      </c>
      <c r="C25" s="7">
        <f t="shared" ref="C25" si="21">C24/C23</f>
        <v>0.68226950354609939</v>
      </c>
      <c r="D25" s="7">
        <f t="shared" ref="D25:M25" si="22">D24/D23</f>
        <v>0.56929637526652466</v>
      </c>
      <c r="E25" s="7">
        <f t="shared" si="22"/>
        <v>0.72948119681581125</v>
      </c>
      <c r="F25" s="7">
        <f t="shared" si="22"/>
        <v>0.70254567874885887</v>
      </c>
      <c r="G25" s="7">
        <f t="shared" si="22"/>
        <v>0.83059705271686823</v>
      </c>
      <c r="H25" s="7">
        <f t="shared" si="22"/>
        <v>0.60053321484114619</v>
      </c>
      <c r="I25" s="7">
        <f t="shared" si="22"/>
        <v>0.50307503075030768</v>
      </c>
      <c r="J25" s="7">
        <f t="shared" si="22"/>
        <v>0.80970766685052398</v>
      </c>
      <c r="K25" s="7">
        <f t="shared" si="22"/>
        <v>1.2108160711803142</v>
      </c>
      <c r="L25" s="7">
        <f t="shared" si="22"/>
        <v>0.84402824685293187</v>
      </c>
      <c r="M25" s="7">
        <f t="shared" si="22"/>
        <v>0.60694404795889245</v>
      </c>
      <c r="N25" s="7">
        <f t="shared" ref="N25:AI25" si="23">N24/N23</f>
        <v>0.69620253164556967</v>
      </c>
      <c r="O25" s="7">
        <f t="shared" si="23"/>
        <v>0.53134041843396029</v>
      </c>
      <c r="P25" s="7">
        <f t="shared" si="23"/>
        <v>0.75544388609715241</v>
      </c>
      <c r="Q25" s="7">
        <f t="shared" si="23"/>
        <v>0.75537938844847119</v>
      </c>
      <c r="R25" s="7">
        <f>R24/R23</f>
        <v>0.81318681318681318</v>
      </c>
      <c r="S25" s="7">
        <f t="shared" si="23"/>
        <v>0.95744680851063846</v>
      </c>
      <c r="T25" s="7">
        <f t="shared" si="23"/>
        <v>0.83216783216783219</v>
      </c>
      <c r="U25" s="7">
        <f t="shared" si="23"/>
        <v>1.0121457489878543</v>
      </c>
      <c r="V25" s="7">
        <f t="shared" si="23"/>
        <v>0.91891891891891908</v>
      </c>
      <c r="W25" s="7">
        <f t="shared" si="23"/>
        <v>0.9735449735449736</v>
      </c>
      <c r="X25" s="7">
        <f>X24/X23</f>
        <v>0.74701858466008841</v>
      </c>
      <c r="Y25" s="7">
        <f>Y24/Y23</f>
        <v>1.324029508082091</v>
      </c>
      <c r="Z25" s="7">
        <f>Z24/Z23</f>
        <v>0.98458817584638725</v>
      </c>
      <c r="AA25" s="7">
        <f>AA24/AA23</f>
        <v>0.87682333873581852</v>
      </c>
      <c r="AB25" s="7">
        <f>AB24/AB23</f>
        <v>1.2271998141871046</v>
      </c>
      <c r="AC25" s="7">
        <f t="shared" si="23"/>
        <v>1.1118143459915613</v>
      </c>
      <c r="AD25" s="7">
        <f t="shared" si="23"/>
        <v>0.93159249724163296</v>
      </c>
      <c r="AE25" s="7">
        <f t="shared" si="23"/>
        <v>0.90231770557730961</v>
      </c>
      <c r="AF25" s="7">
        <f t="shared" si="23"/>
        <v>0.97190806275082098</v>
      </c>
      <c r="AG25" s="7">
        <f t="shared" si="23"/>
        <v>0.74817136886102409</v>
      </c>
      <c r="AH25" s="7">
        <f t="shared" si="23"/>
        <v>1.0816326530612246</v>
      </c>
      <c r="AI25" s="7">
        <f t="shared" si="23"/>
        <v>1.375</v>
      </c>
    </row>
    <row r="26" spans="1:35" x14ac:dyDescent="0.3">
      <c r="A26" s="4" t="s">
        <v>167</v>
      </c>
      <c r="B26" s="7">
        <v>491.92000000000007</v>
      </c>
      <c r="C26" s="7">
        <v>0.85399999999999987</v>
      </c>
      <c r="D26" s="7">
        <v>36.299999999999997</v>
      </c>
      <c r="E26" s="7">
        <v>82</v>
      </c>
      <c r="F26" s="7">
        <v>1152.74</v>
      </c>
      <c r="G26" s="7">
        <v>1433.74</v>
      </c>
      <c r="H26" s="7">
        <v>110.32000000000001</v>
      </c>
      <c r="I26" s="7">
        <v>7.24</v>
      </c>
      <c r="J26" s="7">
        <v>2.3020000000000005</v>
      </c>
      <c r="K26" s="7">
        <v>40.756</v>
      </c>
      <c r="L26" s="7">
        <v>33</v>
      </c>
      <c r="M26" s="7">
        <v>295.58000000000004</v>
      </c>
      <c r="N26" s="7">
        <v>0.12</v>
      </c>
      <c r="O26" s="7">
        <v>0.11144475199999999</v>
      </c>
      <c r="P26" s="7">
        <v>0.35720000000000002</v>
      </c>
      <c r="Q26" s="7">
        <v>1.0619999999999998</v>
      </c>
      <c r="R26" s="7">
        <v>2.1779999999999999</v>
      </c>
      <c r="S26" s="7">
        <v>0.4</v>
      </c>
      <c r="T26" s="7">
        <v>0.17600000000000002</v>
      </c>
      <c r="U26" s="7">
        <v>2.91</v>
      </c>
      <c r="V26" s="7">
        <v>8.2000000000000003E-2</v>
      </c>
      <c r="W26" s="7">
        <v>1.7239999999999998</v>
      </c>
      <c r="X26" s="7">
        <v>21.130000000000003</v>
      </c>
      <c r="Y26" s="7">
        <v>87.964000000000013</v>
      </c>
      <c r="Z26" s="7">
        <v>80.16</v>
      </c>
      <c r="AA26" s="7">
        <v>0.76600000000000001</v>
      </c>
      <c r="AB26" s="7">
        <v>182.23400000000001</v>
      </c>
      <c r="AC26" s="7">
        <v>3.4720000000000004</v>
      </c>
      <c r="AD26" s="7">
        <v>4.8520000000000003</v>
      </c>
      <c r="AE26" s="7">
        <v>11.257999999999999</v>
      </c>
      <c r="AF26" s="7">
        <v>0.51159999999999994</v>
      </c>
      <c r="AG26" s="7">
        <v>6.3E-2</v>
      </c>
      <c r="AH26" s="7">
        <v>0.86</v>
      </c>
      <c r="AI26" s="7">
        <v>0.14000000000000001</v>
      </c>
    </row>
    <row r="27" spans="1:35" x14ac:dyDescent="0.3">
      <c r="A27" s="4" t="s">
        <v>169</v>
      </c>
      <c r="B27" s="7">
        <v>790.89999999999986</v>
      </c>
      <c r="C27" s="7">
        <v>1.1080000000000001</v>
      </c>
      <c r="D27" s="7">
        <v>51.04</v>
      </c>
      <c r="E27" s="7">
        <v>75.599999999999994</v>
      </c>
      <c r="F27" s="7">
        <v>1527.98</v>
      </c>
      <c r="G27" s="7">
        <v>2109.2400000000002</v>
      </c>
      <c r="H27" s="7">
        <v>100.1</v>
      </c>
      <c r="I27" s="7">
        <v>10.1</v>
      </c>
      <c r="J27" s="7">
        <v>2.8299999999999996</v>
      </c>
      <c r="K27" s="7">
        <v>53.070000000000007</v>
      </c>
      <c r="L27" s="7">
        <v>40.96</v>
      </c>
      <c r="M27" s="7">
        <v>319.5</v>
      </c>
      <c r="N27" s="7">
        <v>7.0000000000000007E-2</v>
      </c>
      <c r="O27" s="7">
        <v>0.13691068740000001</v>
      </c>
      <c r="P27" s="7">
        <v>0.63039999999999996</v>
      </c>
      <c r="Q27" s="7">
        <v>1.3180000000000001</v>
      </c>
      <c r="R27" s="7">
        <v>2.702</v>
      </c>
      <c r="S27" s="7">
        <v>0.51</v>
      </c>
      <c r="T27" s="7">
        <v>0.26200000000000001</v>
      </c>
      <c r="U27" s="7">
        <v>3.036</v>
      </c>
      <c r="V27" s="7">
        <v>0.13600000000000001</v>
      </c>
      <c r="W27" s="7">
        <v>1.996</v>
      </c>
      <c r="X27" s="7">
        <v>29.401999999999997</v>
      </c>
      <c r="Y27" s="7">
        <v>162.30799999999999</v>
      </c>
      <c r="Z27" s="7">
        <v>132.12</v>
      </c>
      <c r="AA27" s="7">
        <v>1.1220000000000001</v>
      </c>
      <c r="AB27" s="7">
        <v>110.95</v>
      </c>
      <c r="AC27" s="7">
        <v>1.5699999999999998</v>
      </c>
      <c r="AD27" s="7">
        <v>5.5119999999999996</v>
      </c>
      <c r="AE27" s="7">
        <v>10.846</v>
      </c>
      <c r="AF27" s="7">
        <v>0.75160000000000005</v>
      </c>
      <c r="AG27" s="7">
        <v>7.4200000000000016E-2</v>
      </c>
      <c r="AH27" s="7">
        <v>0.79999999999999993</v>
      </c>
      <c r="AI27" s="7">
        <v>0.18</v>
      </c>
    </row>
    <row r="28" spans="1:35" x14ac:dyDescent="0.3">
      <c r="A28" s="5" t="s">
        <v>183</v>
      </c>
      <c r="B28" s="7">
        <f>B27/B26</f>
        <v>1.6077817531305898</v>
      </c>
      <c r="C28" s="7">
        <f t="shared" ref="C28" si="24">C27/C26</f>
        <v>1.2974238875878223</v>
      </c>
      <c r="D28" s="7">
        <f t="shared" ref="D28:M28" si="25">D27/D26</f>
        <v>1.4060606060606062</v>
      </c>
      <c r="E28" s="7">
        <f t="shared" si="25"/>
        <v>0.92195121951219505</v>
      </c>
      <c r="F28" s="7">
        <f t="shared" si="25"/>
        <v>1.3255200652358727</v>
      </c>
      <c r="G28" s="7">
        <f t="shared" si="25"/>
        <v>1.4711453959574261</v>
      </c>
      <c r="H28" s="7">
        <f t="shared" si="25"/>
        <v>0.90736040609137047</v>
      </c>
      <c r="I28" s="7">
        <f t="shared" si="25"/>
        <v>1.3950276243093922</v>
      </c>
      <c r="J28" s="7">
        <f t="shared" si="25"/>
        <v>1.2293657688966113</v>
      </c>
      <c r="K28" s="7">
        <f t="shared" si="25"/>
        <v>1.3021395622730396</v>
      </c>
      <c r="L28" s="7">
        <f t="shared" si="25"/>
        <v>1.2412121212121212</v>
      </c>
      <c r="M28" s="7">
        <f t="shared" si="25"/>
        <v>1.0809256377292102</v>
      </c>
      <c r="N28" s="7">
        <f t="shared" ref="N28:AI28" si="26">N27/N26</f>
        <v>0.58333333333333337</v>
      </c>
      <c r="O28" s="7">
        <f t="shared" si="26"/>
        <v>1.2285072642989956</v>
      </c>
      <c r="P28" s="7">
        <f t="shared" si="26"/>
        <v>1.7648376259798431</v>
      </c>
      <c r="Q28" s="7">
        <f t="shared" si="26"/>
        <v>1.2410546139359702</v>
      </c>
      <c r="R28" s="7">
        <f>R27/R26</f>
        <v>1.2405876951331496</v>
      </c>
      <c r="S28" s="7">
        <f t="shared" si="26"/>
        <v>1.2749999999999999</v>
      </c>
      <c r="T28" s="7">
        <f t="shared" si="26"/>
        <v>1.4886363636363635</v>
      </c>
      <c r="U28" s="7">
        <f t="shared" si="26"/>
        <v>1.043298969072165</v>
      </c>
      <c r="V28" s="7">
        <f t="shared" si="26"/>
        <v>1.6585365853658538</v>
      </c>
      <c r="W28" s="7">
        <f t="shared" si="26"/>
        <v>1.1577726218097451</v>
      </c>
      <c r="X28" s="7">
        <f>X27/X26</f>
        <v>1.3914813061997158</v>
      </c>
      <c r="Y28" s="7">
        <f>Y27/Y26</f>
        <v>1.845163930698922</v>
      </c>
      <c r="Z28" s="7">
        <f>Z27/Z26</f>
        <v>1.6482035928143715</v>
      </c>
      <c r="AA28" s="7">
        <f>AA27/AA26</f>
        <v>1.4647519582245432</v>
      </c>
      <c r="AB28" s="7">
        <f>AB27/AB26</f>
        <v>0.60883259984415639</v>
      </c>
      <c r="AC28" s="7">
        <f t="shared" si="26"/>
        <v>0.45218894009216581</v>
      </c>
      <c r="AD28" s="7">
        <f t="shared" si="26"/>
        <v>1.1360263808738662</v>
      </c>
      <c r="AE28" s="7">
        <f t="shared" si="26"/>
        <v>0.96340380174098428</v>
      </c>
      <c r="AF28" s="7">
        <f t="shared" si="26"/>
        <v>1.4691164972634874</v>
      </c>
      <c r="AG28" s="7">
        <f t="shared" si="26"/>
        <v>1.177777777777778</v>
      </c>
      <c r="AH28" s="7">
        <f t="shared" si="26"/>
        <v>0.93023255813953487</v>
      </c>
      <c r="AI28" s="7">
        <f t="shared" si="26"/>
        <v>1.2857142857142856</v>
      </c>
    </row>
    <row r="29" spans="1:35" x14ac:dyDescent="0.3">
      <c r="A29" s="4" t="s">
        <v>171</v>
      </c>
      <c r="B29" s="7">
        <v>114.55999999999999</v>
      </c>
      <c r="C29" s="7">
        <v>0.47199999999999998</v>
      </c>
      <c r="D29" s="7">
        <v>7.8600000000000012</v>
      </c>
      <c r="E29" s="7">
        <v>49.58</v>
      </c>
      <c r="F29" s="7">
        <v>1534.6999999999998</v>
      </c>
      <c r="G29" s="7">
        <v>1580.66</v>
      </c>
      <c r="H29" s="7">
        <v>69.419999999999987</v>
      </c>
      <c r="I29" s="7">
        <v>8.34</v>
      </c>
      <c r="J29" s="7">
        <v>0.74600000000000011</v>
      </c>
      <c r="K29" s="7">
        <v>52.736000000000004</v>
      </c>
      <c r="L29" s="7">
        <v>47.519999999999996</v>
      </c>
      <c r="M29" s="7">
        <v>308.44</v>
      </c>
      <c r="N29" s="7">
        <v>0.15999999999999998</v>
      </c>
      <c r="O29" s="7">
        <v>0.23302496380000001</v>
      </c>
      <c r="P29" s="7">
        <v>0.3296</v>
      </c>
      <c r="Q29" s="7">
        <v>0.80800000000000005</v>
      </c>
      <c r="R29" s="7">
        <v>1.4620000000000002</v>
      </c>
      <c r="S29" s="7">
        <v>0.32800000000000001</v>
      </c>
      <c r="T29" s="7">
        <v>0.23600000000000004</v>
      </c>
      <c r="U29" s="7">
        <v>2.4859999999999998</v>
      </c>
      <c r="V29" s="7">
        <v>0.11000000000000001</v>
      </c>
      <c r="W29" s="7">
        <v>1.48</v>
      </c>
      <c r="X29" s="7">
        <v>33.9</v>
      </c>
      <c r="Y29" s="7">
        <v>53.345999999999989</v>
      </c>
      <c r="Z29" s="7">
        <v>96.8</v>
      </c>
      <c r="AA29" s="7">
        <v>0.55599999999999994</v>
      </c>
      <c r="AB29" s="7">
        <v>216.19800000000001</v>
      </c>
      <c r="AC29" s="7">
        <v>4.1779999999999999</v>
      </c>
      <c r="AD29" s="7">
        <v>4.7680000000000007</v>
      </c>
      <c r="AE29" s="7">
        <v>15.146000000000001</v>
      </c>
      <c r="AF29" s="7">
        <v>0.44340000000000002</v>
      </c>
      <c r="AG29" s="7">
        <v>6.5200000000000008E-2</v>
      </c>
      <c r="AH29" s="7">
        <v>2.3199999999999998</v>
      </c>
      <c r="AI29" s="7">
        <v>0.2</v>
      </c>
    </row>
    <row r="30" spans="1:35" x14ac:dyDescent="0.3">
      <c r="A30" s="4" t="s">
        <v>173</v>
      </c>
      <c r="B30" s="7">
        <v>460.28000000000003</v>
      </c>
      <c r="C30" s="7">
        <v>4.548</v>
      </c>
      <c r="D30" s="7">
        <v>27.580000000000002</v>
      </c>
      <c r="E30" s="7">
        <v>35.56</v>
      </c>
      <c r="F30" s="7">
        <v>1184.1799999999998</v>
      </c>
      <c r="G30" s="7">
        <v>1147.28</v>
      </c>
      <c r="H30" s="7">
        <v>55.179999999999993</v>
      </c>
      <c r="I30" s="7">
        <v>9.56</v>
      </c>
      <c r="J30" s="7">
        <v>3.468</v>
      </c>
      <c r="K30" s="7">
        <v>51.887999999999991</v>
      </c>
      <c r="L30" s="7">
        <v>45.24</v>
      </c>
      <c r="M30" s="7">
        <v>320.8</v>
      </c>
      <c r="N30" s="7">
        <v>0.16999999999999998</v>
      </c>
      <c r="O30" s="7">
        <v>0.25210270099999998</v>
      </c>
      <c r="P30" s="7">
        <v>0.33160000000000001</v>
      </c>
      <c r="Q30" s="7">
        <v>0.83399999999999996</v>
      </c>
      <c r="R30" s="7">
        <v>1.6439999999999997</v>
      </c>
      <c r="S30" s="7">
        <v>0.374</v>
      </c>
      <c r="T30" s="7">
        <v>0.17800000000000002</v>
      </c>
      <c r="U30" s="7">
        <v>2.6960000000000002</v>
      </c>
      <c r="V30" s="7">
        <v>0.11599999999999999</v>
      </c>
      <c r="W30" s="7">
        <v>1.6800000000000002</v>
      </c>
      <c r="X30" s="7">
        <v>35.007999999999996</v>
      </c>
      <c r="Y30" s="7">
        <v>46.980000000000004</v>
      </c>
      <c r="Z30" s="7">
        <v>125.73999999999998</v>
      </c>
      <c r="AA30" s="7">
        <v>0.67599999999999993</v>
      </c>
      <c r="AB30" s="7">
        <v>192.05400000000003</v>
      </c>
      <c r="AC30" s="7">
        <v>3.2379999999999995</v>
      </c>
      <c r="AD30" s="7">
        <v>5.72</v>
      </c>
      <c r="AE30" s="7">
        <v>17.146000000000001</v>
      </c>
      <c r="AF30" s="7">
        <v>0.32019999999999998</v>
      </c>
      <c r="AG30" s="7">
        <v>5.28E-2</v>
      </c>
      <c r="AH30" s="7">
        <v>2.2999999999999998</v>
      </c>
      <c r="AI30" s="7">
        <v>0.13999999999999999</v>
      </c>
    </row>
    <row r="31" spans="1:35" x14ac:dyDescent="0.3">
      <c r="A31" s="5" t="s">
        <v>184</v>
      </c>
      <c r="B31" s="7">
        <f>B30/B29</f>
        <v>4.0178072625698329</v>
      </c>
      <c r="C31" s="7">
        <f t="shared" ref="C31" si="27">C30/C29</f>
        <v>9.6355932203389845</v>
      </c>
      <c r="D31" s="7">
        <f t="shared" ref="D31:M31" si="28">D30/D29</f>
        <v>3.5089058524173025</v>
      </c>
      <c r="E31" s="7">
        <f t="shared" si="28"/>
        <v>0.71722468737394118</v>
      </c>
      <c r="F31" s="7">
        <f t="shared" si="28"/>
        <v>0.77160357073043595</v>
      </c>
      <c r="G31" s="7">
        <f t="shared" si="28"/>
        <v>0.72582339022939779</v>
      </c>
      <c r="H31" s="7">
        <f t="shared" si="28"/>
        <v>0.79487179487179493</v>
      </c>
      <c r="I31" s="7">
        <f t="shared" si="28"/>
        <v>1.1462829736211031</v>
      </c>
      <c r="J31" s="7">
        <f t="shared" si="28"/>
        <v>4.6487935656836452</v>
      </c>
      <c r="K31" s="7">
        <f t="shared" si="28"/>
        <v>0.9839199029126211</v>
      </c>
      <c r="L31" s="7">
        <f t="shared" si="28"/>
        <v>0.9520202020202021</v>
      </c>
      <c r="M31" s="7">
        <f t="shared" si="28"/>
        <v>1.0400726235248348</v>
      </c>
      <c r="N31" s="7">
        <f t="shared" ref="N31:AI31" si="29">N30/N29</f>
        <v>1.0625</v>
      </c>
      <c r="O31" s="7">
        <f t="shared" si="29"/>
        <v>1.0818699288217632</v>
      </c>
      <c r="P31" s="7">
        <f t="shared" si="29"/>
        <v>1.0060679611650485</v>
      </c>
      <c r="Q31" s="7">
        <f t="shared" si="29"/>
        <v>1.032178217821782</v>
      </c>
      <c r="R31" s="7">
        <f>R30/R29</f>
        <v>1.1244870041039667</v>
      </c>
      <c r="S31" s="7">
        <f t="shared" si="29"/>
        <v>1.1402439024390243</v>
      </c>
      <c r="T31" s="7">
        <f t="shared" si="29"/>
        <v>0.75423728813559321</v>
      </c>
      <c r="U31" s="7">
        <f t="shared" si="29"/>
        <v>1.0844730490748191</v>
      </c>
      <c r="V31" s="7">
        <f t="shared" si="29"/>
        <v>1.0545454545454542</v>
      </c>
      <c r="W31" s="7">
        <f t="shared" si="29"/>
        <v>1.1351351351351353</v>
      </c>
      <c r="X31" s="7">
        <f>X30/X29</f>
        <v>1.0326843657817109</v>
      </c>
      <c r="Y31" s="7">
        <f>Y30/Y29</f>
        <v>0.88066584186255792</v>
      </c>
      <c r="Z31" s="7">
        <f>Z30/Z29</f>
        <v>1.2989669421487602</v>
      </c>
      <c r="AA31" s="7">
        <f>AA30/AA29</f>
        <v>1.2158273381294964</v>
      </c>
      <c r="AB31" s="7">
        <f>AB30/AB29</f>
        <v>0.88832459134682107</v>
      </c>
      <c r="AC31" s="7">
        <f t="shared" si="29"/>
        <v>0.77501196744853984</v>
      </c>
      <c r="AD31" s="7">
        <f t="shared" si="29"/>
        <v>1.199664429530201</v>
      </c>
      <c r="AE31" s="7">
        <f t="shared" si="29"/>
        <v>1.1320480654958405</v>
      </c>
      <c r="AF31" s="7">
        <f t="shared" si="29"/>
        <v>0.722147045557059</v>
      </c>
      <c r="AG31" s="7">
        <f t="shared" si="29"/>
        <v>0.80981595092024528</v>
      </c>
      <c r="AH31" s="7">
        <f t="shared" si="29"/>
        <v>0.99137931034482762</v>
      </c>
      <c r="AI31" s="7">
        <f t="shared" si="29"/>
        <v>0.69999999999999984</v>
      </c>
    </row>
  </sheetData>
  <conditionalFormatting sqref="A10">
    <cfRule type="cellIs" dxfId="81" priority="79" operator="greaterThan">
      <formula>2</formula>
    </cfRule>
    <cfRule type="cellIs" dxfId="80" priority="80" operator="greaterThan">
      <formula>3</formula>
    </cfRule>
    <cfRule type="cellIs" dxfId="79" priority="81" operator="greaterThan">
      <formula>4</formula>
    </cfRule>
    <cfRule type="cellIs" dxfId="78" priority="82" operator="greaterThan">
      <formula>5</formula>
    </cfRule>
  </conditionalFormatting>
  <conditionalFormatting sqref="A10">
    <cfRule type="cellIs" dxfId="77" priority="77" operator="lessThan">
      <formula>0.5</formula>
    </cfRule>
    <cfRule type="cellIs" dxfId="76" priority="78" operator="greaterThan">
      <formula>2</formula>
    </cfRule>
  </conditionalFormatting>
  <conditionalFormatting sqref="A7">
    <cfRule type="cellIs" dxfId="75" priority="76" operator="greaterThan">
      <formula>3</formula>
    </cfRule>
  </conditionalFormatting>
  <conditionalFormatting sqref="A7">
    <cfRule type="cellIs" dxfId="74" priority="75" operator="greaterThan">
      <formula>2</formula>
    </cfRule>
  </conditionalFormatting>
  <conditionalFormatting sqref="A7">
    <cfRule type="cellIs" dxfId="73" priority="73" operator="lessThan">
      <formula>0.5</formula>
    </cfRule>
    <cfRule type="cellIs" dxfId="72" priority="74" operator="greaterThan">
      <formula>2</formula>
    </cfRule>
  </conditionalFormatting>
  <conditionalFormatting sqref="A4">
    <cfRule type="cellIs" dxfId="71" priority="72" operator="greaterThan">
      <formula>3</formula>
    </cfRule>
  </conditionalFormatting>
  <conditionalFormatting sqref="A4">
    <cfRule type="cellIs" dxfId="70" priority="71" operator="greaterThan">
      <formula>2</formula>
    </cfRule>
  </conditionalFormatting>
  <conditionalFormatting sqref="A4">
    <cfRule type="cellIs" dxfId="69" priority="69" operator="lessThan">
      <formula>0.5</formula>
    </cfRule>
    <cfRule type="cellIs" dxfId="68" priority="70" operator="greaterThan">
      <formula>2</formula>
    </cfRule>
  </conditionalFormatting>
  <conditionalFormatting sqref="A13">
    <cfRule type="cellIs" dxfId="67" priority="68" operator="greaterThan">
      <formula>4</formula>
    </cfRule>
  </conditionalFormatting>
  <conditionalFormatting sqref="A13">
    <cfRule type="cellIs" dxfId="66" priority="67" operator="greaterThan">
      <formula>3</formula>
    </cfRule>
  </conditionalFormatting>
  <conditionalFormatting sqref="A13">
    <cfRule type="cellIs" dxfId="65" priority="66" operator="greaterThan">
      <formula>2</formula>
    </cfRule>
  </conditionalFormatting>
  <conditionalFormatting sqref="A13">
    <cfRule type="cellIs" dxfId="64" priority="64" operator="lessThan">
      <formula>0.5</formula>
    </cfRule>
    <cfRule type="cellIs" dxfId="63" priority="65" operator="greaterThan">
      <formula>2</formula>
    </cfRule>
  </conditionalFormatting>
  <conditionalFormatting sqref="A16">
    <cfRule type="cellIs" dxfId="62" priority="63" operator="greaterThan">
      <formula>4</formula>
    </cfRule>
  </conditionalFormatting>
  <conditionalFormatting sqref="A16">
    <cfRule type="cellIs" dxfId="61" priority="62" operator="greaterThan">
      <formula>3</formula>
    </cfRule>
  </conditionalFormatting>
  <conditionalFormatting sqref="A16">
    <cfRule type="cellIs" dxfId="60" priority="60" operator="lessThan">
      <formula>0.5</formula>
    </cfRule>
    <cfRule type="cellIs" dxfId="59" priority="61" operator="greaterThan">
      <formula>2</formula>
    </cfRule>
  </conditionalFormatting>
  <conditionalFormatting sqref="A16">
    <cfRule type="cellIs" dxfId="58" priority="59" operator="greaterThan">
      <formula>2</formula>
    </cfRule>
  </conditionalFormatting>
  <conditionalFormatting sqref="A16">
    <cfRule type="cellIs" dxfId="57" priority="57" operator="lessThan">
      <formula>0.5</formula>
    </cfRule>
    <cfRule type="cellIs" dxfId="56" priority="58" operator="greaterThan">
      <formula>2</formula>
    </cfRule>
  </conditionalFormatting>
  <conditionalFormatting sqref="A19">
    <cfRule type="cellIs" dxfId="55" priority="56" operator="greaterThan">
      <formula>3</formula>
    </cfRule>
  </conditionalFormatting>
  <conditionalFormatting sqref="A19">
    <cfRule type="cellIs" dxfId="54" priority="55" operator="greaterThan">
      <formula>2</formula>
    </cfRule>
  </conditionalFormatting>
  <conditionalFormatting sqref="A19">
    <cfRule type="cellIs" dxfId="53" priority="53" operator="lessThan">
      <formula>0.5</formula>
    </cfRule>
    <cfRule type="cellIs" dxfId="52" priority="54" operator="greaterThan">
      <formula>2</formula>
    </cfRule>
  </conditionalFormatting>
  <conditionalFormatting sqref="A22">
    <cfRule type="cellIs" dxfId="51" priority="52" operator="greaterThan">
      <formula>3</formula>
    </cfRule>
  </conditionalFormatting>
  <conditionalFormatting sqref="A22">
    <cfRule type="cellIs" dxfId="50" priority="51" operator="greaterThan">
      <formula>2</formula>
    </cfRule>
  </conditionalFormatting>
  <conditionalFormatting sqref="A22">
    <cfRule type="cellIs" dxfId="49" priority="49" operator="lessThan">
      <formula>0.5</formula>
    </cfRule>
    <cfRule type="cellIs" dxfId="48" priority="50" operator="greaterThan">
      <formula>2</formula>
    </cfRule>
  </conditionalFormatting>
  <conditionalFormatting sqref="A25">
    <cfRule type="cellIs" dxfId="47" priority="48" operator="greaterThan">
      <formula>4</formula>
    </cfRule>
  </conditionalFormatting>
  <conditionalFormatting sqref="A25">
    <cfRule type="cellIs" dxfId="46" priority="47" operator="greaterThan">
      <formula>3</formula>
    </cfRule>
  </conditionalFormatting>
  <conditionalFormatting sqref="A25">
    <cfRule type="cellIs" dxfId="45" priority="46" operator="greaterThan">
      <formula>2</formula>
    </cfRule>
  </conditionalFormatting>
  <conditionalFormatting sqref="A25">
    <cfRule type="cellIs" dxfId="44" priority="43" operator="lessThan">
      <formula>0.5</formula>
    </cfRule>
    <cfRule type="cellIs" dxfId="43" priority="44" operator="lessThan">
      <formula>0.5</formula>
    </cfRule>
    <cfRule type="cellIs" dxfId="42" priority="45" operator="greaterThan">
      <formula>2</formula>
    </cfRule>
  </conditionalFormatting>
  <conditionalFormatting sqref="A28">
    <cfRule type="cellIs" dxfId="41" priority="42" operator="greaterThan">
      <formula>4</formula>
    </cfRule>
  </conditionalFormatting>
  <conditionalFormatting sqref="A28">
    <cfRule type="cellIs" dxfId="40" priority="41" operator="greaterThan">
      <formula>3</formula>
    </cfRule>
  </conditionalFormatting>
  <conditionalFormatting sqref="A28">
    <cfRule type="cellIs" dxfId="39" priority="40" operator="greaterThan">
      <formula>2</formula>
    </cfRule>
  </conditionalFormatting>
  <conditionalFormatting sqref="A28">
    <cfRule type="cellIs" dxfId="38" priority="37" operator="lessThan">
      <formula>0.5</formula>
    </cfRule>
    <cfRule type="cellIs" dxfId="37" priority="38" operator="lessThan">
      <formula>0.5</formula>
    </cfRule>
    <cfRule type="cellIs" dxfId="36" priority="39" operator="greaterThan">
      <formula>2</formula>
    </cfRule>
  </conditionalFormatting>
  <conditionalFormatting sqref="A31">
    <cfRule type="cellIs" dxfId="35" priority="36" operator="greaterThan">
      <formula>4</formula>
    </cfRule>
  </conditionalFormatting>
  <conditionalFormatting sqref="A31">
    <cfRule type="cellIs" dxfId="34" priority="35" operator="greaterThan">
      <formula>3</formula>
    </cfRule>
  </conditionalFormatting>
  <conditionalFormatting sqref="A31">
    <cfRule type="cellIs" dxfId="33" priority="33" operator="lessThan">
      <formula>0.5</formula>
    </cfRule>
    <cfRule type="cellIs" dxfId="32" priority="34" operator="greaterThan">
      <formula>2</formula>
    </cfRule>
  </conditionalFormatting>
  <conditionalFormatting sqref="A31">
    <cfRule type="cellIs" dxfId="31" priority="32" operator="greaterThan">
      <formula>2</formula>
    </cfRule>
  </conditionalFormatting>
  <conditionalFormatting sqref="A31">
    <cfRule type="cellIs" dxfId="30" priority="30" operator="lessThan">
      <formula>0.5</formula>
    </cfRule>
    <cfRule type="cellIs" dxfId="29" priority="31" operator="greaterThan">
      <formula>2</formula>
    </cfRule>
  </conditionalFormatting>
  <conditionalFormatting sqref="AJ31:XFD31 AJ28:XFD28 AJ25:XFD25 AJ22:XFD22 AJ19:XFD19 AJ16:XFD16 AJ13:XFD13 AJ10:XFD10 AJ7:XFD7 B7:E7 B10:E10 B13:E13 B16:E16 B19:E19 B22:E22 B25:E25 B28:E28 B31:E31 A4:XFD4 H7:AB7 H10:AB10 H13:AB13 H16:AB16 H19:AB19 H22:AB22 H25:AB25 H28:AB28 H31:AB31">
    <cfRule type="cellIs" dxfId="28" priority="29" operator="greaterThan">
      <formula>1.9</formula>
    </cfRule>
  </conditionalFormatting>
  <conditionalFormatting sqref="A7">
    <cfRule type="cellIs" dxfId="27" priority="28" operator="greaterThan">
      <formula>1.9</formula>
    </cfRule>
  </conditionalFormatting>
  <conditionalFormatting sqref="A10">
    <cfRule type="cellIs" dxfId="26" priority="27" operator="greaterThan">
      <formula>1.9</formula>
    </cfRule>
  </conditionalFormatting>
  <conditionalFormatting sqref="A13">
    <cfRule type="cellIs" dxfId="25" priority="26" operator="greaterThan">
      <formula>1.9</formula>
    </cfRule>
  </conditionalFormatting>
  <conditionalFormatting sqref="A16">
    <cfRule type="cellIs" dxfId="24" priority="25" operator="greaterThan">
      <formula>1.9</formula>
    </cfRule>
  </conditionalFormatting>
  <conditionalFormatting sqref="A19">
    <cfRule type="cellIs" dxfId="23" priority="24" operator="greaterThan">
      <formula>1.9</formula>
    </cfRule>
  </conditionalFormatting>
  <conditionalFormatting sqref="A22">
    <cfRule type="cellIs" dxfId="22" priority="23" operator="greaterThan">
      <formula>1.9</formula>
    </cfRule>
  </conditionalFormatting>
  <conditionalFormatting sqref="A25">
    <cfRule type="cellIs" dxfId="21" priority="22" operator="greaterThan">
      <formula>1.9</formula>
    </cfRule>
  </conditionalFormatting>
  <conditionalFormatting sqref="A28">
    <cfRule type="cellIs" dxfId="20" priority="21" operator="greaterThan">
      <formula>1.9</formula>
    </cfRule>
  </conditionalFormatting>
  <conditionalFormatting sqref="A31">
    <cfRule type="cellIs" dxfId="19" priority="20" operator="greaterThan">
      <formula>1.9</formula>
    </cfRule>
  </conditionalFormatting>
  <conditionalFormatting sqref="B7:E7 B10:E10 B13:E13 B16:E16 B19:E19 B22:E22 B25:E25 B28:E28 B31:E31 B4:AI4 H7:AB7 H10:AB10 H13:AB13 H16:AB16 H19:AB19 H22:AB22 H25:AB25 H28:AB28 H31:AB31">
    <cfRule type="cellIs" dxfId="18" priority="19" operator="lessThan">
      <formula>0.5</formula>
    </cfRule>
  </conditionalFormatting>
  <conditionalFormatting sqref="F7:G7 AC7:AI7">
    <cfRule type="cellIs" dxfId="17" priority="18" operator="greaterThan">
      <formula>1.9</formula>
    </cfRule>
  </conditionalFormatting>
  <conditionalFormatting sqref="F7:G7 AC7:AI7">
    <cfRule type="cellIs" dxfId="16" priority="17" operator="lessThan">
      <formula>0.5</formula>
    </cfRule>
  </conditionalFormatting>
  <conditionalFormatting sqref="F10:G10 AC10:AI10">
    <cfRule type="cellIs" dxfId="15" priority="16" operator="greaterThan">
      <formula>1.9</formula>
    </cfRule>
  </conditionalFormatting>
  <conditionalFormatting sqref="F10:G10 AC10:AI10">
    <cfRule type="cellIs" dxfId="14" priority="15" operator="lessThan">
      <formula>0.5</formula>
    </cfRule>
  </conditionalFormatting>
  <conditionalFormatting sqref="F13:G13 AC13:AI13">
    <cfRule type="cellIs" dxfId="13" priority="14" operator="greaterThan">
      <formula>1.9</formula>
    </cfRule>
  </conditionalFormatting>
  <conditionalFormatting sqref="F13:G13 AC13:AI13">
    <cfRule type="cellIs" dxfId="12" priority="13" operator="lessThan">
      <formula>0.5</formula>
    </cfRule>
  </conditionalFormatting>
  <conditionalFormatting sqref="F16:G16 AC16:AI16">
    <cfRule type="cellIs" dxfId="11" priority="12" operator="greaterThan">
      <formula>1.9</formula>
    </cfRule>
  </conditionalFormatting>
  <conditionalFormatting sqref="F16:G16 AC16:AI16">
    <cfRule type="cellIs" dxfId="10" priority="11" operator="lessThan">
      <formula>0.5</formula>
    </cfRule>
  </conditionalFormatting>
  <conditionalFormatting sqref="F19:G19 AC19:AI19">
    <cfRule type="cellIs" dxfId="9" priority="10" operator="greaterThan">
      <formula>1.9</formula>
    </cfRule>
  </conditionalFormatting>
  <conditionalFormatting sqref="F19:G19 AC19:AI19">
    <cfRule type="cellIs" dxfId="8" priority="9" operator="lessThan">
      <formula>0.5</formula>
    </cfRule>
  </conditionalFormatting>
  <conditionalFormatting sqref="F22:G22 AC22:AI22">
    <cfRule type="cellIs" dxfId="7" priority="8" operator="greaterThan">
      <formula>1.9</formula>
    </cfRule>
  </conditionalFormatting>
  <conditionalFormatting sqref="F22:G22 AC22:AI22">
    <cfRule type="cellIs" dxfId="6" priority="7" operator="lessThan">
      <formula>0.5</formula>
    </cfRule>
  </conditionalFormatting>
  <conditionalFormatting sqref="F25:G25 AC25:AI25">
    <cfRule type="cellIs" dxfId="5" priority="6" operator="greaterThan">
      <formula>1.9</formula>
    </cfRule>
  </conditionalFormatting>
  <conditionalFormatting sqref="F25:G25 AC25:AI25">
    <cfRule type="cellIs" dxfId="4" priority="5" operator="lessThan">
      <formula>0.5</formula>
    </cfRule>
  </conditionalFormatting>
  <conditionalFormatting sqref="F28:G28 AC28:AI28">
    <cfRule type="cellIs" dxfId="3" priority="4" operator="greaterThan">
      <formula>1.9</formula>
    </cfRule>
  </conditionalFormatting>
  <conditionalFormatting sqref="F28:G28 AC28:AI28">
    <cfRule type="cellIs" dxfId="2" priority="3" operator="lessThan">
      <formula>0.5</formula>
    </cfRule>
  </conditionalFormatting>
  <conditionalFormatting sqref="F31:G31 AC31:AI31">
    <cfRule type="cellIs" dxfId="1" priority="2" operator="greaterThan">
      <formula>1.9</formula>
    </cfRule>
  </conditionalFormatting>
  <conditionalFormatting sqref="F31:G31 AC31:AI31">
    <cfRule type="cellIs" dxfId="0" priority="1" operator="lessThan">
      <formula>0.5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root_metabolites</vt:lpstr>
      <vt:lpstr>avg_SE</vt:lpstr>
      <vt:lpstr>avg ONLY</vt:lpstr>
      <vt:lpstr>fold_change</vt:lpstr>
    </vt:vector>
  </TitlesOfParts>
  <Company>Aarhus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Kourosh Hooshmand</dc:creator>
  <cp:lastModifiedBy>Enoch Narh Kudjordjie</cp:lastModifiedBy>
  <dcterms:created xsi:type="dcterms:W3CDTF">2020-04-05T20:56:33Z</dcterms:created>
  <dcterms:modified xsi:type="dcterms:W3CDTF">2021-08-17T07:21:21Z</dcterms:modified>
</cp:coreProperties>
</file>