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9"/>
  </bookViews>
  <sheets>
    <sheet name="Tumor Volume" sheetId="4" r:id="rId1"/>
    <sheet name="D4" sheetId="7" r:id="rId2"/>
    <sheet name="D6" sheetId="8" r:id="rId3"/>
    <sheet name="D8" sheetId="9" r:id="rId4"/>
    <sheet name="D10" sheetId="11" r:id="rId5"/>
    <sheet name="D12" sheetId="16" r:id="rId6"/>
    <sheet name="D14" sheetId="12" r:id="rId7"/>
    <sheet name="D16" sheetId="13" r:id="rId8"/>
    <sheet name="D18" sheetId="14" r:id="rId9"/>
    <sheet name="D21" sheetId="15" r:id="rId10"/>
    <sheet name="空白" sheetId="10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<sst xmlns="http://schemas.openxmlformats.org/spreadsheetml/2006/main" count="462" uniqueCount="51">
  <si>
    <r>
      <rPr>
        <sz val="11"/>
        <rFont val="宋体"/>
        <charset val="134"/>
      </rPr>
      <t>项目编号：</t>
    </r>
  </si>
  <si>
    <t xml:space="preserve">KM20240603-LJH </t>
  </si>
  <si>
    <r>
      <rPr>
        <sz val="11"/>
        <rFont val="宋体"/>
        <charset val="134"/>
      </rPr>
      <t>动物入室时间：</t>
    </r>
  </si>
  <si>
    <t>2024.06.25</t>
  </si>
  <si>
    <r>
      <rPr>
        <b/>
        <sz val="14"/>
        <rFont val="Times New Roman"/>
        <charset val="134"/>
      </rPr>
      <t>Tumor Volume</t>
    </r>
    <r>
      <rPr>
        <b/>
        <sz val="14"/>
        <rFont val="宋体"/>
        <charset val="134"/>
      </rPr>
      <t>（</t>
    </r>
    <r>
      <rPr>
        <b/>
        <sz val="14"/>
        <rFont val="Times New Roman"/>
        <charset val="134"/>
      </rPr>
      <t>mm</t>
    </r>
    <r>
      <rPr>
        <b/>
        <vertAlign val="superscript"/>
        <sz val="14"/>
        <rFont val="Times New Roman"/>
        <charset val="134"/>
      </rPr>
      <t>3</t>
    </r>
    <r>
      <rPr>
        <b/>
        <sz val="14"/>
        <rFont val="宋体"/>
        <charset val="134"/>
      </rPr>
      <t>）</t>
    </r>
  </si>
  <si>
    <r>
      <rPr>
        <b/>
        <sz val="12"/>
        <rFont val="宋体"/>
        <charset val="134"/>
      </rPr>
      <t>接种细胞量：</t>
    </r>
  </si>
  <si>
    <r>
      <rPr>
        <b/>
        <sz val="12"/>
        <rFont val="Times New Roman"/>
        <charset val="134"/>
      </rPr>
      <t>1*10</t>
    </r>
    <r>
      <rPr>
        <b/>
        <sz val="12"/>
        <rFont val="宋体"/>
        <charset val="134"/>
      </rPr>
      <t>∧</t>
    </r>
    <r>
      <rPr>
        <b/>
        <sz val="12"/>
        <rFont val="Times New Roman"/>
        <charset val="134"/>
      </rPr>
      <t>7 Cells/mouse</t>
    </r>
  </si>
  <si>
    <r>
      <rPr>
        <sz val="10"/>
        <rFont val="宋体"/>
        <charset val="134"/>
      </rPr>
      <t>细胞</t>
    </r>
  </si>
  <si>
    <r>
      <rPr>
        <sz val="10"/>
        <rFont val="宋体"/>
        <charset val="134"/>
      </rPr>
      <t>接种时间</t>
    </r>
  </si>
  <si>
    <r>
      <rPr>
        <sz val="10"/>
        <rFont val="宋体"/>
        <charset val="134"/>
      </rPr>
      <t>动物标号</t>
    </r>
  </si>
  <si>
    <t>2024.07.14</t>
  </si>
  <si>
    <t>2024.07.16</t>
  </si>
  <si>
    <t>2024.07.18</t>
  </si>
  <si>
    <t>2024.07.20</t>
  </si>
  <si>
    <t>2024.07.22</t>
  </si>
  <si>
    <t>2024.07.24</t>
  </si>
  <si>
    <t>2024.07.26</t>
  </si>
  <si>
    <t>2024.07.28</t>
  </si>
  <si>
    <t>2024.07.31</t>
  </si>
  <si>
    <t>Y79-OE-NC</t>
  </si>
  <si>
    <t>2024.07.10</t>
  </si>
  <si>
    <t>AVG</t>
  </si>
  <si>
    <t>SD</t>
  </si>
  <si>
    <t>Y79-C5140-OE</t>
  </si>
  <si>
    <t>Y79-C5140-OE+miR-762mimics</t>
  </si>
  <si>
    <t>Y79-SH-NC</t>
  </si>
  <si>
    <t>Y79-C5140-SH</t>
  </si>
  <si>
    <t>Y79-C5140-SH+miR-762inhibitor</t>
  </si>
  <si>
    <t>项目编号：</t>
  </si>
  <si>
    <t>动物入室时间：</t>
  </si>
  <si>
    <t>测量日期：</t>
  </si>
  <si>
    <t>细胞</t>
  </si>
  <si>
    <t>接种时间</t>
  </si>
  <si>
    <t>标号</t>
  </si>
  <si>
    <t>右侧肿瘤</t>
  </si>
  <si>
    <t>体重（g）</t>
  </si>
  <si>
    <t>最长径（mm）</t>
  </si>
  <si>
    <t>最短径（mm）</t>
  </si>
  <si>
    <r>
      <rPr>
        <sz val="11"/>
        <color theme="1"/>
        <rFont val="宋体"/>
        <charset val="134"/>
        <scheme val="minor"/>
      </rPr>
      <t>肿瘤体积（mm</t>
    </r>
    <r>
      <rPr>
        <vertAlign val="super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）</t>
    </r>
  </si>
  <si>
    <t xml:space="preserve">KM20240603-LJH  </t>
  </si>
  <si>
    <t xml:space="preserve">KM20240603-LJH   </t>
  </si>
  <si>
    <t>瘤重（g）</t>
  </si>
  <si>
    <t>YSDW202106015</t>
  </si>
  <si>
    <t>2021.06.30</t>
  </si>
  <si>
    <t>2021.xx.xx</t>
  </si>
  <si>
    <t>SK-Hep-1</t>
  </si>
  <si>
    <t>2021.07.06</t>
  </si>
  <si>
    <t>SK-Hep-1-C72309</t>
  </si>
  <si>
    <t>2021.07.09</t>
  </si>
  <si>
    <t>SK-Hep-1-NC</t>
  </si>
  <si>
    <t>2021.07.10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</si>
</sst>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.0_);[Red]\(0.0\)"/>
    <numFmt numFmtId="179" formatCode="0.00_);[Red]\(0.00\)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vertAlign val="superscript"/>
      <sz val="14"/>
      <name val="Times New Roman"/>
      <charset val="134"/>
    </font>
    <font>
      <sz val="11"/>
      <name val="宋体"/>
      <charset val="134"/>
    </font>
    <font>
      <vertAlign val="superscript"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1" xfId="49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0" xfId="49" applyFont="1">
      <alignment vertical="center"/>
    </xf>
    <xf numFmtId="176" fontId="1" fillId="0" borderId="0" xfId="49" applyNumberFormat="1" applyFont="1">
      <alignment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1" xfId="49" applyBorder="1">
      <alignment vertical="center"/>
    </xf>
    <xf numFmtId="176" fontId="0" fillId="0" borderId="1" xfId="49" applyNumberFormat="1" applyBorder="1">
      <alignment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/>
    </xf>
    <xf numFmtId="178" fontId="1" fillId="0" borderId="1" xfId="49" applyNumberFormat="1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3" borderId="5" xfId="49" applyFont="1" applyFill="1" applyBorder="1" applyAlignment="1">
      <alignment horizontal="center" vertical="center" wrapText="1"/>
    </xf>
    <xf numFmtId="0" fontId="2" fillId="3" borderId="6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1" fillId="3" borderId="5" xfId="49" applyFont="1" applyFill="1" applyBorder="1" applyAlignment="1">
      <alignment horizontal="center" vertical="center"/>
    </xf>
    <xf numFmtId="0" fontId="1" fillId="3" borderId="6" xfId="49" applyFont="1" applyFill="1" applyBorder="1" applyAlignment="1">
      <alignment horizontal="center" vertical="center"/>
    </xf>
    <xf numFmtId="176" fontId="1" fillId="3" borderId="1" xfId="49" applyNumberFormat="1" applyFont="1" applyFill="1" applyBorder="1" applyAlignment="1">
      <alignment horizontal="center" vertical="center"/>
    </xf>
    <xf numFmtId="178" fontId="1" fillId="3" borderId="1" xfId="49" applyNumberFormat="1" applyFont="1" applyFill="1" applyBorder="1" applyAlignment="1">
      <alignment horizontal="center" vertical="center"/>
    </xf>
    <xf numFmtId="0" fontId="2" fillId="3" borderId="7" xfId="49" applyFont="1" applyFill="1" applyBorder="1" applyAlignment="1">
      <alignment horizontal="center" vertical="center" wrapText="1"/>
    </xf>
    <xf numFmtId="0" fontId="2" fillId="3" borderId="8" xfId="49" applyFont="1" applyFill="1" applyBorder="1" applyAlignment="1">
      <alignment horizontal="center" vertical="center" wrapText="1"/>
    </xf>
    <xf numFmtId="0" fontId="1" fillId="3" borderId="7" xfId="49" applyFont="1" applyFill="1" applyBorder="1" applyAlignment="1">
      <alignment horizontal="center" vertical="center"/>
    </xf>
    <xf numFmtId="0" fontId="1" fillId="3" borderId="8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9" fontId="1" fillId="0" borderId="1" xfId="49" applyNumberFormat="1" applyFont="1" applyBorder="1" applyAlignment="1">
      <alignment horizontal="center" vertical="center"/>
    </xf>
    <xf numFmtId="176" fontId="7" fillId="2" borderId="1" xfId="49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9" fontId="1" fillId="3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12" fillId="0" borderId="1" xfId="49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8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4"/>
  <sheetViews>
    <sheetView zoomScale="85" zoomScaleNormal="85" workbookViewId="0">
      <selection activeCell="O10" sqref="O10"/>
    </sheetView>
  </sheetViews>
  <sheetFormatPr defaultColWidth="9" defaultRowHeight="14"/>
  <cols>
    <col min="1" max="14" width="11.1272727272727" style="38" customWidth="1"/>
    <col min="15" max="15" width="18.5272727272727" style="38" customWidth="1"/>
    <col min="16" max="16384" width="9" style="38"/>
  </cols>
  <sheetData>
    <row r="1" spans="1:4">
      <c r="A1" s="39" t="s">
        <v>0</v>
      </c>
      <c r="B1" s="39"/>
      <c r="C1" s="39" t="s">
        <v>1</v>
      </c>
      <c r="D1" s="39"/>
    </row>
    <row r="2" spans="1:4">
      <c r="A2" s="39" t="s">
        <v>2</v>
      </c>
      <c r="B2" s="39"/>
      <c r="C2" s="39" t="s">
        <v>3</v>
      </c>
      <c r="D2" s="39"/>
    </row>
    <row r="4" ht="20.5" spans="1:4">
      <c r="A4" s="40" t="s">
        <v>4</v>
      </c>
      <c r="B4" s="40"/>
      <c r="C4" s="40"/>
      <c r="D4" s="40"/>
    </row>
    <row r="5" ht="15" spans="1:15">
      <c r="A5" s="41" t="s">
        <v>5</v>
      </c>
      <c r="B5" s="41"/>
      <c r="C5" s="42" t="s">
        <v>6</v>
      </c>
      <c r="D5" s="43"/>
      <c r="E5" s="43"/>
      <c r="F5" s="43"/>
      <c r="G5" s="43"/>
      <c r="H5" s="43"/>
      <c r="I5" s="43"/>
      <c r="J5" s="43"/>
      <c r="K5" s="43"/>
      <c r="L5" s="57"/>
      <c r="M5"/>
      <c r="N5"/>
      <c r="O5"/>
    </row>
    <row r="6" spans="1:15">
      <c r="A6" s="44" t="s">
        <v>7</v>
      </c>
      <c r="B6" s="44" t="s">
        <v>8</v>
      </c>
      <c r="C6" s="44" t="s">
        <v>9</v>
      </c>
      <c r="D6" s="45">
        <v>4</v>
      </c>
      <c r="E6" s="45">
        <v>6</v>
      </c>
      <c r="F6" s="46">
        <v>8</v>
      </c>
      <c r="G6" s="45">
        <v>10</v>
      </c>
      <c r="H6" s="46">
        <v>12</v>
      </c>
      <c r="I6" s="45">
        <v>14</v>
      </c>
      <c r="J6" s="46">
        <v>16</v>
      </c>
      <c r="K6" s="46">
        <v>18</v>
      </c>
      <c r="L6" s="46">
        <v>21</v>
      </c>
      <c r="M6"/>
      <c r="N6"/>
      <c r="O6"/>
    </row>
    <row r="7" spans="1:15">
      <c r="A7" s="44"/>
      <c r="B7" s="44"/>
      <c r="C7" s="44"/>
      <c r="D7" s="45" t="s">
        <v>10</v>
      </c>
      <c r="E7" s="46" t="s">
        <v>11</v>
      </c>
      <c r="F7" s="46" t="s">
        <v>12</v>
      </c>
      <c r="G7" s="46" t="s">
        <v>13</v>
      </c>
      <c r="H7" s="46" t="s">
        <v>14</v>
      </c>
      <c r="I7" s="46" t="s">
        <v>15</v>
      </c>
      <c r="J7" s="46" t="s">
        <v>16</v>
      </c>
      <c r="K7" s="58" t="s">
        <v>17</v>
      </c>
      <c r="L7" s="58" t="s">
        <v>18</v>
      </c>
      <c r="M7"/>
      <c r="N7"/>
      <c r="O7"/>
    </row>
    <row r="8" spans="1:15">
      <c r="A8" s="30" t="s">
        <v>19</v>
      </c>
      <c r="B8" s="47" t="s">
        <v>20</v>
      </c>
      <c r="C8" s="31">
        <v>201</v>
      </c>
      <c r="D8" s="48">
        <v>0</v>
      </c>
      <c r="E8" s="48">
        <v>4.808989</v>
      </c>
      <c r="F8" s="48">
        <v>25.983747</v>
      </c>
      <c r="G8" s="48">
        <v>72.6859215</v>
      </c>
      <c r="H8" s="48">
        <v>129.210912</v>
      </c>
      <c r="I8" s="48">
        <v>221.8845365</v>
      </c>
      <c r="J8" s="48">
        <v>333.617592915</v>
      </c>
      <c r="K8" s="48">
        <v>449.2352125</v>
      </c>
      <c r="L8" s="48">
        <v>547.647953</v>
      </c>
      <c r="M8"/>
      <c r="N8"/>
      <c r="O8"/>
    </row>
    <row r="9" spans="1:19">
      <c r="A9" s="34"/>
      <c r="B9" s="49"/>
      <c r="C9" s="31">
        <v>202</v>
      </c>
      <c r="D9" s="48">
        <v>0</v>
      </c>
      <c r="E9" s="48">
        <v>3.7523915</v>
      </c>
      <c r="F9" s="48">
        <v>20.965366</v>
      </c>
      <c r="G9" s="48">
        <v>60.78044</v>
      </c>
      <c r="H9" s="48">
        <v>91.8442145</v>
      </c>
      <c r="I9" s="48">
        <v>210.262401</v>
      </c>
      <c r="J9" s="48">
        <v>305.293092</v>
      </c>
      <c r="K9" s="48">
        <v>432.075033</v>
      </c>
      <c r="L9" s="48">
        <v>528.6708</v>
      </c>
      <c r="M9"/>
      <c r="N9"/>
      <c r="O9" s="59"/>
      <c r="P9" s="60"/>
      <c r="Q9" s="60"/>
      <c r="R9" s="60"/>
      <c r="S9" s="60"/>
    </row>
    <row r="10" spans="1:19">
      <c r="A10" s="34"/>
      <c r="B10" s="49"/>
      <c r="C10" s="31">
        <v>203</v>
      </c>
      <c r="D10" s="48">
        <v>0</v>
      </c>
      <c r="E10" s="48">
        <v>4.1202875</v>
      </c>
      <c r="F10" s="48">
        <v>23.395214</v>
      </c>
      <c r="G10" s="48">
        <v>67.3486</v>
      </c>
      <c r="H10" s="48">
        <v>115.414551</v>
      </c>
      <c r="I10" s="48">
        <v>219.805696</v>
      </c>
      <c r="J10" s="48">
        <v>307.7419635</v>
      </c>
      <c r="K10" s="48">
        <v>444.248199</v>
      </c>
      <c r="L10" s="48">
        <v>537.243944</v>
      </c>
      <c r="M10"/>
      <c r="N10"/>
      <c r="O10" s="59"/>
      <c r="P10" s="60"/>
      <c r="Q10" s="60"/>
      <c r="R10" s="60"/>
      <c r="S10" s="60"/>
    </row>
    <row r="11" spans="1:19">
      <c r="A11" s="34"/>
      <c r="B11" s="49"/>
      <c r="C11" s="31">
        <v>204</v>
      </c>
      <c r="D11" s="48">
        <v>0</v>
      </c>
      <c r="E11" s="48">
        <v>3.904576</v>
      </c>
      <c r="F11" s="48">
        <v>17.602372</v>
      </c>
      <c r="G11" s="48">
        <v>56.289168</v>
      </c>
      <c r="H11" s="48">
        <v>104.5239705</v>
      </c>
      <c r="I11" s="48">
        <v>205.989775</v>
      </c>
      <c r="J11" s="48">
        <v>300.915626</v>
      </c>
      <c r="K11" s="48">
        <v>412.554303</v>
      </c>
      <c r="L11" s="48">
        <v>514.06164</v>
      </c>
      <c r="M11"/>
      <c r="N11"/>
      <c r="O11" s="59"/>
      <c r="P11" s="60"/>
      <c r="Q11" s="60"/>
      <c r="R11" s="60"/>
      <c r="S11" s="60"/>
    </row>
    <row r="12" spans="1:19">
      <c r="A12" s="34"/>
      <c r="B12" s="49"/>
      <c r="C12" s="31">
        <v>205</v>
      </c>
      <c r="D12" s="48">
        <v>0</v>
      </c>
      <c r="E12" s="48">
        <v>3.5454035</v>
      </c>
      <c r="F12" s="48">
        <v>17.82</v>
      </c>
      <c r="G12" s="48">
        <v>56.010528</v>
      </c>
      <c r="H12" s="48">
        <v>111.4630675</v>
      </c>
      <c r="I12" s="48">
        <v>207.6481</v>
      </c>
      <c r="J12" s="48">
        <v>303.945824</v>
      </c>
      <c r="K12" s="48">
        <v>414.445328</v>
      </c>
      <c r="L12" s="48">
        <v>501.180086</v>
      </c>
      <c r="M12"/>
      <c r="N12"/>
      <c r="O12" s="59"/>
      <c r="P12" s="60"/>
      <c r="Q12" s="60"/>
      <c r="R12" s="60"/>
      <c r="S12" s="60"/>
    </row>
    <row r="13" spans="1:19">
      <c r="A13" s="50"/>
      <c r="B13" s="50"/>
      <c r="C13" s="50" t="s">
        <v>21</v>
      </c>
      <c r="D13" s="51">
        <f>AVERAGE(D8:D12)</f>
        <v>0</v>
      </c>
      <c r="E13" s="51">
        <f>AVERAGE(E8:E12)</f>
        <v>4.0263295</v>
      </c>
      <c r="F13" s="51">
        <f t="shared" ref="E13:O13" si="0">AVERAGE(F8:F12)</f>
        <v>21.1533398</v>
      </c>
      <c r="G13" s="51">
        <f t="shared" si="0"/>
        <v>62.6229315</v>
      </c>
      <c r="H13" s="51">
        <f t="shared" si="0"/>
        <v>110.4913431</v>
      </c>
      <c r="I13" s="51">
        <f t="shared" si="0"/>
        <v>213.1181017</v>
      </c>
      <c r="J13" s="51">
        <f t="shared" si="0"/>
        <v>310.302819683</v>
      </c>
      <c r="K13" s="51">
        <f t="shared" si="0"/>
        <v>430.5116151</v>
      </c>
      <c r="L13" s="51">
        <f t="shared" si="0"/>
        <v>525.7608846</v>
      </c>
      <c r="M13"/>
      <c r="N13"/>
      <c r="O13" s="59"/>
      <c r="P13" s="60"/>
      <c r="Q13" s="60"/>
      <c r="R13" s="60"/>
      <c r="S13" s="60"/>
    </row>
    <row r="14" spans="1:19">
      <c r="A14" s="50"/>
      <c r="B14" s="50"/>
      <c r="C14" s="50" t="s">
        <v>22</v>
      </c>
      <c r="D14" s="51">
        <f>STDEV(D8:D12)</f>
        <v>0</v>
      </c>
      <c r="E14" s="51">
        <f t="shared" ref="E14:O14" si="1">STDEV(E8:E12)</f>
        <v>0.485422434274133</v>
      </c>
      <c r="F14" s="51">
        <f t="shared" si="1"/>
        <v>3.60952539590819</v>
      </c>
      <c r="G14" s="51">
        <f t="shared" si="1"/>
        <v>7.26000904889776</v>
      </c>
      <c r="H14" s="51">
        <f t="shared" si="1"/>
        <v>13.7743368707008</v>
      </c>
      <c r="I14" s="51">
        <f t="shared" si="1"/>
        <v>7.25367636533296</v>
      </c>
      <c r="J14" s="51">
        <f t="shared" si="1"/>
        <v>13.2642829250514</v>
      </c>
      <c r="K14" s="51">
        <f t="shared" si="1"/>
        <v>16.7503862000664</v>
      </c>
      <c r="L14" s="51">
        <f t="shared" si="1"/>
        <v>18.4422070804294</v>
      </c>
      <c r="M14"/>
      <c r="N14"/>
      <c r="O14" s="59"/>
      <c r="P14" s="60"/>
      <c r="Q14" s="60"/>
      <c r="R14" s="60"/>
      <c r="S14" s="60"/>
    </row>
    <row r="15" spans="1:19">
      <c r="A15" s="52"/>
      <c r="B15" s="52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/>
      <c r="N15"/>
      <c r="O15" s="59"/>
      <c r="P15" s="60"/>
      <c r="Q15" s="60"/>
      <c r="R15" s="60"/>
      <c r="S15" s="60"/>
    </row>
    <row r="16" spans="1:19">
      <c r="A16" s="30" t="s">
        <v>23</v>
      </c>
      <c r="B16" s="47" t="s">
        <v>20</v>
      </c>
      <c r="C16" s="55" t="s">
        <v>9</v>
      </c>
      <c r="D16" s="45">
        <v>4</v>
      </c>
      <c r="E16" s="45">
        <v>6</v>
      </c>
      <c r="F16" s="46">
        <v>8</v>
      </c>
      <c r="G16" s="45">
        <v>10</v>
      </c>
      <c r="H16" s="46">
        <v>12</v>
      </c>
      <c r="I16" s="45">
        <v>14</v>
      </c>
      <c r="J16" s="46">
        <v>16</v>
      </c>
      <c r="K16" s="46">
        <v>18</v>
      </c>
      <c r="L16" s="46">
        <v>21</v>
      </c>
      <c r="M16"/>
      <c r="N16"/>
      <c r="O16" s="59"/>
      <c r="P16" s="60"/>
      <c r="Q16" s="60"/>
      <c r="R16" s="60"/>
      <c r="S16" s="60"/>
    </row>
    <row r="17" spans="1:19">
      <c r="A17" s="34"/>
      <c r="B17" s="49"/>
      <c r="C17" s="56"/>
      <c r="D17" s="45" t="s">
        <v>10</v>
      </c>
      <c r="E17" s="46" t="s">
        <v>11</v>
      </c>
      <c r="F17" s="46" t="s">
        <v>12</v>
      </c>
      <c r="G17" s="46" t="s">
        <v>13</v>
      </c>
      <c r="H17" s="46" t="s">
        <v>14</v>
      </c>
      <c r="I17" s="46" t="s">
        <v>15</v>
      </c>
      <c r="J17" s="46" t="s">
        <v>16</v>
      </c>
      <c r="K17" s="58" t="s">
        <v>17</v>
      </c>
      <c r="L17" s="58" t="s">
        <v>18</v>
      </c>
      <c r="M17"/>
      <c r="N17"/>
      <c r="O17" s="59"/>
      <c r="P17" s="60"/>
      <c r="Q17" s="60"/>
      <c r="R17" s="60"/>
      <c r="S17" s="60"/>
    </row>
    <row r="18" spans="1:15">
      <c r="A18" s="34"/>
      <c r="B18" s="49"/>
      <c r="C18" s="31">
        <v>206</v>
      </c>
      <c r="D18" s="48">
        <v>0</v>
      </c>
      <c r="E18" s="48">
        <v>12.9190215</v>
      </c>
      <c r="F18" s="48">
        <v>94.657024</v>
      </c>
      <c r="G18" s="48">
        <v>247.885144</v>
      </c>
      <c r="H18" s="48">
        <v>386.7417125</v>
      </c>
      <c r="I18" s="48">
        <v>641.73423</v>
      </c>
      <c r="J18" s="48">
        <v>770.978883</v>
      </c>
      <c r="K18" s="48">
        <v>871.0354035</v>
      </c>
      <c r="L18" s="48">
        <v>1063.8658135</v>
      </c>
      <c r="M18"/>
      <c r="N18"/>
      <c r="O18"/>
    </row>
    <row r="19" spans="1:15">
      <c r="A19" s="34"/>
      <c r="B19" s="49"/>
      <c r="C19" s="31">
        <v>207</v>
      </c>
      <c r="D19" s="48">
        <v>0</v>
      </c>
      <c r="E19" s="48">
        <v>18.9974</v>
      </c>
      <c r="F19" s="48">
        <v>148.534704</v>
      </c>
      <c r="G19" s="48">
        <v>326.4553125</v>
      </c>
      <c r="H19" s="48">
        <v>523.487448</v>
      </c>
      <c r="I19" s="48">
        <v>752.3735625</v>
      </c>
      <c r="J19" s="48">
        <v>881.934525</v>
      </c>
      <c r="K19" s="48">
        <v>987.7537085</v>
      </c>
      <c r="L19" s="48">
        <v>1269.88155</v>
      </c>
      <c r="M19"/>
      <c r="N19"/>
      <c r="O19"/>
    </row>
    <row r="20" ht="17.5" spans="1:27">
      <c r="A20" s="34"/>
      <c r="B20" s="49"/>
      <c r="C20" s="31">
        <v>208</v>
      </c>
      <c r="D20" s="48">
        <v>0</v>
      </c>
      <c r="E20" s="48">
        <v>15.32649</v>
      </c>
      <c r="F20" s="48">
        <v>104.093934</v>
      </c>
      <c r="G20" s="48">
        <v>272.342124</v>
      </c>
      <c r="H20" s="48">
        <v>468.982528</v>
      </c>
      <c r="I20" s="48">
        <v>705.218976</v>
      </c>
      <c r="J20" s="48">
        <v>829.8914875</v>
      </c>
      <c r="K20" s="48">
        <v>931.613525</v>
      </c>
      <c r="L20" s="48">
        <v>1109.493291</v>
      </c>
      <c r="M20"/>
      <c r="N20"/>
      <c r="O20"/>
      <c r="Q20" s="40"/>
      <c r="R20" s="40"/>
      <c r="S20" s="40"/>
      <c r="T20" s="40"/>
      <c r="X20" s="40"/>
      <c r="Y20" s="40"/>
      <c r="Z20" s="40"/>
      <c r="AA20" s="40"/>
    </row>
    <row r="21" spans="1:15">
      <c r="A21" s="34"/>
      <c r="B21" s="49"/>
      <c r="C21" s="31">
        <v>209</v>
      </c>
      <c r="D21" s="48">
        <v>0</v>
      </c>
      <c r="E21" s="48">
        <v>10.285056</v>
      </c>
      <c r="F21" s="48">
        <v>90.025312</v>
      </c>
      <c r="G21" s="48">
        <v>229.0993235</v>
      </c>
      <c r="H21" s="48">
        <v>365.414166</v>
      </c>
      <c r="I21" s="48">
        <v>609.8203125</v>
      </c>
      <c r="J21" s="48">
        <v>726.094296</v>
      </c>
      <c r="K21" s="48">
        <v>848.5340985</v>
      </c>
      <c r="L21" s="48">
        <v>993.0273535</v>
      </c>
      <c r="M21"/>
      <c r="N21"/>
      <c r="O21"/>
    </row>
    <row r="22" spans="1:15">
      <c r="A22" s="34"/>
      <c r="B22" s="49"/>
      <c r="C22" s="31">
        <v>210</v>
      </c>
      <c r="D22" s="48">
        <v>0</v>
      </c>
      <c r="E22" s="48">
        <v>15.775643</v>
      </c>
      <c r="F22" s="48">
        <v>124.410834</v>
      </c>
      <c r="G22" s="48">
        <v>309.999725</v>
      </c>
      <c r="H22" s="48">
        <v>498.022176</v>
      </c>
      <c r="I22" s="48">
        <v>733.7304</v>
      </c>
      <c r="J22" s="48">
        <v>857.966148</v>
      </c>
      <c r="K22" s="48">
        <v>936.96185</v>
      </c>
      <c r="L22" s="48">
        <v>1115.3587005</v>
      </c>
      <c r="M22"/>
      <c r="N22"/>
      <c r="O22"/>
    </row>
    <row r="23" spans="1:15">
      <c r="A23" s="50"/>
      <c r="B23" s="50"/>
      <c r="C23" s="50" t="s">
        <v>21</v>
      </c>
      <c r="D23" s="51">
        <f>AVERAGE(D18:D22)</f>
        <v>0</v>
      </c>
      <c r="E23" s="51">
        <f t="shared" ref="E23:O23" si="2">AVERAGE(E18:E22)</f>
        <v>14.6607221</v>
      </c>
      <c r="F23" s="51">
        <f t="shared" si="2"/>
        <v>112.3443616</v>
      </c>
      <c r="G23" s="51">
        <f t="shared" si="2"/>
        <v>277.1563258</v>
      </c>
      <c r="H23" s="51">
        <f t="shared" si="2"/>
        <v>448.5296061</v>
      </c>
      <c r="I23" s="51">
        <f t="shared" si="2"/>
        <v>688.5754962</v>
      </c>
      <c r="J23" s="51">
        <f t="shared" si="2"/>
        <v>813.3730679</v>
      </c>
      <c r="K23" s="51">
        <f t="shared" si="2"/>
        <v>915.1797171</v>
      </c>
      <c r="L23" s="51">
        <f t="shared" si="2"/>
        <v>1110.3253417</v>
      </c>
      <c r="M23"/>
      <c r="N23"/>
      <c r="O23"/>
    </row>
    <row r="24" spans="1:15">
      <c r="A24" s="50"/>
      <c r="B24" s="50"/>
      <c r="C24" s="50" t="s">
        <v>22</v>
      </c>
      <c r="D24" s="51">
        <f>STDEV(D18:D22)</f>
        <v>0</v>
      </c>
      <c r="E24" s="51">
        <f t="shared" ref="E24:O24" si="3">STDEV(E18:E22)</f>
        <v>3.26623045409403</v>
      </c>
      <c r="F24" s="51">
        <f t="shared" si="3"/>
        <v>24.1577734964114</v>
      </c>
      <c r="G24" s="51">
        <f t="shared" si="3"/>
        <v>40.9222832136091</v>
      </c>
      <c r="H24" s="51">
        <f t="shared" si="3"/>
        <v>69.304463655671</v>
      </c>
      <c r="I24" s="51">
        <f t="shared" si="3"/>
        <v>60.7919550588305</v>
      </c>
      <c r="J24" s="51">
        <f t="shared" si="3"/>
        <v>63.9861807663761</v>
      </c>
      <c r="K24" s="51">
        <f t="shared" si="3"/>
        <v>55.6818518129705</v>
      </c>
      <c r="L24" s="51">
        <f t="shared" si="3"/>
        <v>101.736812920132</v>
      </c>
      <c r="M24"/>
      <c r="N24"/>
      <c r="O24"/>
    </row>
    <row r="25" spans="1:15">
      <c r="A25" s="52"/>
      <c r="B25" s="52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/>
      <c r="N25"/>
      <c r="O25"/>
    </row>
    <row r="26" ht="14.25" customHeight="1" spans="1:15">
      <c r="A26" s="30" t="s">
        <v>24</v>
      </c>
      <c r="B26" s="47" t="s">
        <v>20</v>
      </c>
      <c r="C26" s="55" t="s">
        <v>9</v>
      </c>
      <c r="D26" s="45">
        <v>4</v>
      </c>
      <c r="E26" s="45">
        <v>6</v>
      </c>
      <c r="F26" s="46">
        <v>8</v>
      </c>
      <c r="G26" s="45">
        <v>10</v>
      </c>
      <c r="H26" s="46">
        <v>12</v>
      </c>
      <c r="I26" s="45">
        <v>14</v>
      </c>
      <c r="J26" s="46">
        <v>16</v>
      </c>
      <c r="K26" s="46">
        <v>18</v>
      </c>
      <c r="L26" s="46">
        <v>21</v>
      </c>
      <c r="M26"/>
      <c r="N26"/>
      <c r="O26"/>
    </row>
    <row r="27" ht="14.25" customHeight="1" spans="1:15">
      <c r="A27" s="34"/>
      <c r="B27" s="49"/>
      <c r="C27" s="56"/>
      <c r="D27" s="45" t="s">
        <v>10</v>
      </c>
      <c r="E27" s="46" t="s">
        <v>11</v>
      </c>
      <c r="F27" s="46" t="s">
        <v>12</v>
      </c>
      <c r="G27" s="46" t="s">
        <v>13</v>
      </c>
      <c r="H27" s="46" t="s">
        <v>14</v>
      </c>
      <c r="I27" s="46" t="s">
        <v>15</v>
      </c>
      <c r="J27" s="46" t="s">
        <v>16</v>
      </c>
      <c r="K27" s="58" t="s">
        <v>17</v>
      </c>
      <c r="L27" s="58" t="s">
        <v>18</v>
      </c>
      <c r="M27"/>
      <c r="N27"/>
      <c r="O27"/>
    </row>
    <row r="28" ht="14.25" customHeight="1" spans="1:15">
      <c r="A28" s="34"/>
      <c r="B28" s="49"/>
      <c r="C28" s="31">
        <v>211</v>
      </c>
      <c r="D28" s="48">
        <v>0</v>
      </c>
      <c r="E28" s="48">
        <v>9.840204</v>
      </c>
      <c r="F28" s="48">
        <v>74.9553325</v>
      </c>
      <c r="G28" s="48">
        <v>145.914714</v>
      </c>
      <c r="H28" s="48">
        <v>269.6755815</v>
      </c>
      <c r="I28" s="48">
        <v>489.894124</v>
      </c>
      <c r="J28" s="48">
        <v>643.36255</v>
      </c>
      <c r="K28" s="48">
        <v>773.698975</v>
      </c>
      <c r="L28" s="48">
        <v>848.375286</v>
      </c>
      <c r="M28"/>
      <c r="N28"/>
      <c r="O28"/>
    </row>
    <row r="29" spans="1:15">
      <c r="A29" s="34"/>
      <c r="B29" s="49"/>
      <c r="C29" s="31">
        <v>212</v>
      </c>
      <c r="D29" s="48">
        <v>0</v>
      </c>
      <c r="E29" s="48">
        <v>11.97584</v>
      </c>
      <c r="F29" s="48">
        <v>39.58781</v>
      </c>
      <c r="G29" s="48">
        <v>116.24256</v>
      </c>
      <c r="H29" s="48">
        <v>209.913548</v>
      </c>
      <c r="I29" s="48">
        <v>421.88265</v>
      </c>
      <c r="J29" s="48">
        <v>591.4994625</v>
      </c>
      <c r="K29" s="48">
        <v>678.863025</v>
      </c>
      <c r="L29" s="48">
        <v>774.252864</v>
      </c>
      <c r="M29"/>
      <c r="N29"/>
      <c r="O29"/>
    </row>
    <row r="30" spans="1:15">
      <c r="A30" s="34"/>
      <c r="B30" s="49"/>
      <c r="C30" s="31">
        <v>213</v>
      </c>
      <c r="D30" s="48">
        <v>0</v>
      </c>
      <c r="E30" s="48">
        <v>12.629946</v>
      </c>
      <c r="F30" s="48">
        <v>78.391872</v>
      </c>
      <c r="G30" s="48">
        <v>166.990932</v>
      </c>
      <c r="H30" s="48">
        <v>282.7080625</v>
      </c>
      <c r="I30" s="48">
        <v>500.3394</v>
      </c>
      <c r="J30" s="48">
        <v>657.527962</v>
      </c>
      <c r="K30" s="48">
        <v>799.19411</v>
      </c>
      <c r="L30" s="48">
        <v>859.460184</v>
      </c>
      <c r="M30"/>
      <c r="N30"/>
      <c r="O30"/>
    </row>
    <row r="31" spans="1:15">
      <c r="A31" s="34"/>
      <c r="B31" s="49"/>
      <c r="C31" s="31">
        <v>214</v>
      </c>
      <c r="D31" s="48">
        <v>0</v>
      </c>
      <c r="E31" s="48">
        <v>10.28905</v>
      </c>
      <c r="F31" s="48">
        <v>57.58308</v>
      </c>
      <c r="G31" s="48">
        <v>120.625</v>
      </c>
      <c r="H31" s="48">
        <v>221.0274</v>
      </c>
      <c r="I31" s="48">
        <v>432.96</v>
      </c>
      <c r="J31" s="48">
        <v>608.803636</v>
      </c>
      <c r="K31" s="48">
        <v>698.61825</v>
      </c>
      <c r="L31" s="48">
        <v>834.463598</v>
      </c>
      <c r="M31"/>
      <c r="N31"/>
      <c r="O31"/>
    </row>
    <row r="32" spans="1:15">
      <c r="A32" s="34"/>
      <c r="B32" s="49"/>
      <c r="C32" s="31">
        <v>215</v>
      </c>
      <c r="D32" s="48">
        <v>0</v>
      </c>
      <c r="E32" s="48">
        <v>11.3206</v>
      </c>
      <c r="F32" s="48">
        <v>64.13015</v>
      </c>
      <c r="G32" s="48">
        <v>133.820413</v>
      </c>
      <c r="H32" s="48">
        <v>240.65296</v>
      </c>
      <c r="I32" s="48">
        <v>454.540856</v>
      </c>
      <c r="J32" s="48">
        <v>640.3698125</v>
      </c>
      <c r="K32" s="48">
        <v>729.179568</v>
      </c>
      <c r="L32" s="48">
        <v>837.0998055</v>
      </c>
      <c r="M32"/>
      <c r="N32"/>
      <c r="O32"/>
    </row>
    <row r="33" spans="1:15">
      <c r="A33" s="50"/>
      <c r="B33" s="50"/>
      <c r="C33" s="50" t="s">
        <v>21</v>
      </c>
      <c r="D33" s="51">
        <f>AVERAGE(D28:D32)</f>
        <v>0</v>
      </c>
      <c r="E33" s="51">
        <f t="shared" ref="E33:O33" si="4">AVERAGE(E28:E32)</f>
        <v>11.211128</v>
      </c>
      <c r="F33" s="51">
        <f t="shared" si="4"/>
        <v>62.9296489</v>
      </c>
      <c r="G33" s="51">
        <f t="shared" si="4"/>
        <v>136.7187238</v>
      </c>
      <c r="H33" s="51">
        <f t="shared" si="4"/>
        <v>244.7955104</v>
      </c>
      <c r="I33" s="51">
        <f t="shared" si="4"/>
        <v>459.923406</v>
      </c>
      <c r="J33" s="51">
        <f t="shared" si="4"/>
        <v>628.3126846</v>
      </c>
      <c r="K33" s="51">
        <f t="shared" si="4"/>
        <v>735.9107856</v>
      </c>
      <c r="L33" s="51">
        <f t="shared" si="4"/>
        <v>830.7303475</v>
      </c>
      <c r="M33"/>
      <c r="N33"/>
      <c r="O33"/>
    </row>
    <row r="34" spans="1:15">
      <c r="A34" s="50"/>
      <c r="B34" s="50"/>
      <c r="C34" s="50" t="s">
        <v>22</v>
      </c>
      <c r="D34" s="51">
        <f>STDEV(D28:D32)</f>
        <v>0</v>
      </c>
      <c r="E34" s="51">
        <f t="shared" ref="E34:O34" si="5">STDEV(E28:E32)</f>
        <v>1.15536504303965</v>
      </c>
      <c r="F34" s="51">
        <f t="shared" si="5"/>
        <v>15.4803573470429</v>
      </c>
      <c r="G34" s="51">
        <f t="shared" si="5"/>
        <v>20.5405346831038</v>
      </c>
      <c r="H34" s="51">
        <f t="shared" si="5"/>
        <v>31.0451873941615</v>
      </c>
      <c r="I34" s="51">
        <f t="shared" si="5"/>
        <v>34.4049151035082</v>
      </c>
      <c r="J34" s="51">
        <f t="shared" si="5"/>
        <v>27.2085534068567</v>
      </c>
      <c r="K34" s="51">
        <f t="shared" si="5"/>
        <v>50.3070966578688</v>
      </c>
      <c r="L34" s="51">
        <f t="shared" si="5"/>
        <v>33.0944128856662</v>
      </c>
      <c r="M34"/>
      <c r="N34"/>
      <c r="O34"/>
    </row>
    <row r="35" spans="13:15">
      <c r="M35"/>
      <c r="N35"/>
      <c r="O35"/>
    </row>
    <row r="36" spans="1:15">
      <c r="A36" s="30" t="s">
        <v>25</v>
      </c>
      <c r="B36" s="47" t="s">
        <v>20</v>
      </c>
      <c r="C36" s="55" t="s">
        <v>9</v>
      </c>
      <c r="D36" s="45">
        <v>4</v>
      </c>
      <c r="E36" s="45">
        <v>6</v>
      </c>
      <c r="F36" s="46">
        <v>8</v>
      </c>
      <c r="G36" s="45">
        <v>10</v>
      </c>
      <c r="H36" s="46">
        <v>12</v>
      </c>
      <c r="I36" s="45">
        <v>14</v>
      </c>
      <c r="J36" s="46">
        <v>16</v>
      </c>
      <c r="K36" s="46">
        <v>18</v>
      </c>
      <c r="L36" s="46">
        <v>21</v>
      </c>
      <c r="M36"/>
      <c r="N36"/>
      <c r="O36"/>
    </row>
    <row r="37" spans="1:15">
      <c r="A37" s="34"/>
      <c r="B37" s="49"/>
      <c r="C37" s="56"/>
      <c r="D37" s="45" t="s">
        <v>10</v>
      </c>
      <c r="E37" s="46" t="s">
        <v>11</v>
      </c>
      <c r="F37" s="46" t="s">
        <v>12</v>
      </c>
      <c r="G37" s="46" t="s">
        <v>13</v>
      </c>
      <c r="H37" s="46" t="s">
        <v>14</v>
      </c>
      <c r="I37" s="46" t="s">
        <v>15</v>
      </c>
      <c r="J37" s="46" t="s">
        <v>16</v>
      </c>
      <c r="K37" s="58" t="s">
        <v>17</v>
      </c>
      <c r="L37" s="58" t="s">
        <v>18</v>
      </c>
      <c r="M37"/>
      <c r="N37"/>
      <c r="O37"/>
    </row>
    <row r="38" spans="1:15">
      <c r="A38" s="34"/>
      <c r="B38" s="49"/>
      <c r="C38" s="31">
        <v>216</v>
      </c>
      <c r="D38" s="48">
        <v>0</v>
      </c>
      <c r="E38" s="48">
        <v>3.940508</v>
      </c>
      <c r="F38" s="48">
        <v>33.363414</v>
      </c>
      <c r="G38" s="48">
        <v>69.9487875</v>
      </c>
      <c r="H38" s="48">
        <v>127.669617</v>
      </c>
      <c r="I38" s="48">
        <v>240.3115875</v>
      </c>
      <c r="J38" s="48">
        <v>341.291016</v>
      </c>
      <c r="K38" s="48">
        <v>442.5055225</v>
      </c>
      <c r="L38" s="48">
        <v>540.858864</v>
      </c>
      <c r="M38"/>
      <c r="N38"/>
      <c r="O38"/>
    </row>
    <row r="39" spans="1:15">
      <c r="A39" s="34"/>
      <c r="B39" s="49"/>
      <c r="C39" s="31">
        <v>217</v>
      </c>
      <c r="D39" s="48">
        <v>0</v>
      </c>
      <c r="E39" s="48">
        <v>3.61669</v>
      </c>
      <c r="F39" s="48">
        <v>24.601638</v>
      </c>
      <c r="G39" s="48">
        <v>56.335855</v>
      </c>
      <c r="H39" s="48">
        <v>118.6638435</v>
      </c>
      <c r="I39" s="48">
        <v>224.2962</v>
      </c>
      <c r="J39" s="48">
        <v>305.516544</v>
      </c>
      <c r="K39" s="48">
        <v>434.816496</v>
      </c>
      <c r="L39" s="48">
        <v>515.464957</v>
      </c>
      <c r="M39"/>
      <c r="N39"/>
      <c r="O39"/>
    </row>
    <row r="40" spans="1:15">
      <c r="A40" s="34"/>
      <c r="B40" s="49"/>
      <c r="C40" s="31">
        <v>218</v>
      </c>
      <c r="D40" s="48">
        <v>0</v>
      </c>
      <c r="E40" s="48">
        <v>4.4204065</v>
      </c>
      <c r="F40" s="48">
        <v>32.3298165</v>
      </c>
      <c r="G40" s="48">
        <v>57.5532</v>
      </c>
      <c r="H40" s="48">
        <v>123.4138065</v>
      </c>
      <c r="I40" s="48">
        <v>234.465</v>
      </c>
      <c r="J40" s="48">
        <v>315.9309985</v>
      </c>
      <c r="K40" s="48">
        <v>435.417472</v>
      </c>
      <c r="L40" s="48">
        <v>522.3609785</v>
      </c>
      <c r="M40"/>
      <c r="N40"/>
      <c r="O40"/>
    </row>
    <row r="41" spans="1:15">
      <c r="A41" s="34"/>
      <c r="B41" s="49"/>
      <c r="C41" s="31">
        <v>219</v>
      </c>
      <c r="D41" s="48">
        <v>0</v>
      </c>
      <c r="E41" s="48">
        <v>4.334056</v>
      </c>
      <c r="F41" s="48">
        <v>35.1200725</v>
      </c>
      <c r="G41" s="48">
        <v>71.292312</v>
      </c>
      <c r="H41" s="48">
        <v>148.16467</v>
      </c>
      <c r="I41" s="48">
        <v>244.4446625</v>
      </c>
      <c r="J41" s="48">
        <v>344.321892</v>
      </c>
      <c r="K41" s="48">
        <v>430.2000625</v>
      </c>
      <c r="L41" s="48">
        <v>530.777644</v>
      </c>
      <c r="M41"/>
      <c r="N41"/>
      <c r="O41"/>
    </row>
    <row r="42" spans="1:15">
      <c r="A42" s="34"/>
      <c r="B42" s="49"/>
      <c r="C42" s="31">
        <v>220</v>
      </c>
      <c r="D42" s="48">
        <v>0</v>
      </c>
      <c r="E42" s="48">
        <v>3.1798195</v>
      </c>
      <c r="F42" s="48">
        <v>37.633942</v>
      </c>
      <c r="G42" s="48">
        <v>69.978168</v>
      </c>
      <c r="H42" s="48">
        <v>125.5846995</v>
      </c>
      <c r="I42" s="48">
        <v>248.477865</v>
      </c>
      <c r="J42" s="48">
        <v>343.418753</v>
      </c>
      <c r="K42" s="48">
        <v>479.04048</v>
      </c>
      <c r="L42" s="48">
        <v>543.5809965</v>
      </c>
      <c r="M42"/>
      <c r="N42"/>
      <c r="O42"/>
    </row>
    <row r="43" spans="1:15">
      <c r="A43" s="50"/>
      <c r="B43" s="50"/>
      <c r="C43" s="50" t="s">
        <v>21</v>
      </c>
      <c r="D43" s="51">
        <f t="shared" ref="D43:O43" si="6">AVERAGE(D38:D42)</f>
        <v>0</v>
      </c>
      <c r="E43" s="51">
        <f t="shared" si="6"/>
        <v>3.898296</v>
      </c>
      <c r="F43" s="51">
        <f t="shared" si="6"/>
        <v>32.6097766</v>
      </c>
      <c r="G43" s="51">
        <f t="shared" si="6"/>
        <v>65.0216645</v>
      </c>
      <c r="H43" s="51">
        <f t="shared" si="6"/>
        <v>128.6993273</v>
      </c>
      <c r="I43" s="51">
        <f t="shared" si="6"/>
        <v>238.399063</v>
      </c>
      <c r="J43" s="51">
        <f t="shared" si="6"/>
        <v>330.0958407</v>
      </c>
      <c r="K43" s="51">
        <f t="shared" si="6"/>
        <v>444.3960066</v>
      </c>
      <c r="L43" s="51">
        <f t="shared" si="6"/>
        <v>530.608688</v>
      </c>
      <c r="M43"/>
      <c r="N43"/>
      <c r="O43"/>
    </row>
    <row r="44" spans="1:15">
      <c r="A44" s="50"/>
      <c r="B44" s="50"/>
      <c r="C44" s="50" t="s">
        <v>22</v>
      </c>
      <c r="D44" s="51">
        <f t="shared" ref="D44:O44" si="7">STDEV(D38:D42)</f>
        <v>0</v>
      </c>
      <c r="E44" s="51">
        <f t="shared" si="7"/>
        <v>0.51472770108148</v>
      </c>
      <c r="F44" s="51">
        <f t="shared" si="7"/>
        <v>4.90714923089758</v>
      </c>
      <c r="G44" s="51">
        <f t="shared" si="7"/>
        <v>7.4058378447335</v>
      </c>
      <c r="H44" s="51">
        <f t="shared" si="7"/>
        <v>11.3831942056063</v>
      </c>
      <c r="I44" s="51">
        <f t="shared" si="7"/>
        <v>9.43605942008425</v>
      </c>
      <c r="J44" s="51">
        <f t="shared" si="7"/>
        <v>18.0969407536121</v>
      </c>
      <c r="K44" s="51">
        <f t="shared" si="7"/>
        <v>19.8602580741345</v>
      </c>
      <c r="L44" s="51">
        <f t="shared" si="7"/>
        <v>11.9450067243267</v>
      </c>
      <c r="M44"/>
      <c r="N44"/>
      <c r="O44"/>
    </row>
    <row r="45" spans="13:15">
      <c r="M45"/>
      <c r="N45"/>
      <c r="O45"/>
    </row>
    <row r="46" spans="1:15">
      <c r="A46" s="30" t="s">
        <v>26</v>
      </c>
      <c r="B46" s="47" t="s">
        <v>20</v>
      </c>
      <c r="C46" s="55" t="s">
        <v>9</v>
      </c>
      <c r="D46" s="45">
        <v>4</v>
      </c>
      <c r="E46" s="45">
        <v>6</v>
      </c>
      <c r="F46" s="46">
        <v>8</v>
      </c>
      <c r="G46" s="45">
        <v>10</v>
      </c>
      <c r="H46" s="46">
        <v>12</v>
      </c>
      <c r="I46" s="45">
        <v>14</v>
      </c>
      <c r="J46" s="46">
        <v>16</v>
      </c>
      <c r="K46" s="46">
        <v>18</v>
      </c>
      <c r="L46" s="46">
        <v>21</v>
      </c>
      <c r="M46"/>
      <c r="N46"/>
      <c r="O46"/>
    </row>
    <row r="47" spans="1:15">
      <c r="A47" s="34"/>
      <c r="B47" s="49"/>
      <c r="C47" s="56"/>
      <c r="D47" s="45" t="s">
        <v>10</v>
      </c>
      <c r="E47" s="46" t="s">
        <v>11</v>
      </c>
      <c r="F47" s="46" t="s">
        <v>12</v>
      </c>
      <c r="G47" s="46" t="s">
        <v>13</v>
      </c>
      <c r="H47" s="46" t="s">
        <v>14</v>
      </c>
      <c r="I47" s="46" t="s">
        <v>15</v>
      </c>
      <c r="J47" s="46" t="s">
        <v>16</v>
      </c>
      <c r="K47" s="58" t="s">
        <v>17</v>
      </c>
      <c r="L47" s="58" t="s">
        <v>18</v>
      </c>
      <c r="M47"/>
      <c r="N47"/>
      <c r="O47"/>
    </row>
    <row r="48" spans="1:15">
      <c r="A48" s="34"/>
      <c r="B48" s="49"/>
      <c r="C48" s="31">
        <v>221</v>
      </c>
      <c r="D48" s="48">
        <v>0</v>
      </c>
      <c r="E48" s="48">
        <v>1.57115</v>
      </c>
      <c r="F48" s="48">
        <v>5.92</v>
      </c>
      <c r="G48" s="48">
        <v>22.722525</v>
      </c>
      <c r="H48" s="48">
        <v>42.88</v>
      </c>
      <c r="I48" s="48">
        <v>55.622394</v>
      </c>
      <c r="J48" s="48">
        <v>70.97013</v>
      </c>
      <c r="K48" s="48">
        <v>79.8336</v>
      </c>
      <c r="L48" s="48">
        <v>90.1977085</v>
      </c>
      <c r="M48"/>
      <c r="N48"/>
      <c r="O48"/>
    </row>
    <row r="49" spans="1:15">
      <c r="A49" s="34"/>
      <c r="B49" s="49"/>
      <c r="C49" s="31">
        <v>222</v>
      </c>
      <c r="D49" s="48">
        <v>0</v>
      </c>
      <c r="E49" s="48">
        <v>2.9712375</v>
      </c>
      <c r="F49" s="48">
        <v>14.096746</v>
      </c>
      <c r="G49" s="48">
        <v>45.4309625</v>
      </c>
      <c r="H49" s="48">
        <v>97.8084375</v>
      </c>
      <c r="I49" s="48">
        <v>142.869025</v>
      </c>
      <c r="J49" s="48">
        <v>187.3259685</v>
      </c>
      <c r="K49" s="48">
        <v>220.123494</v>
      </c>
      <c r="L49" s="48">
        <v>240.744588</v>
      </c>
      <c r="M49"/>
      <c r="N49"/>
      <c r="O49"/>
    </row>
    <row r="50" spans="1:15">
      <c r="A50" s="34"/>
      <c r="B50" s="49"/>
      <c r="C50" s="31">
        <v>223</v>
      </c>
      <c r="D50" s="48">
        <v>0</v>
      </c>
      <c r="E50" s="48">
        <v>3.5464635</v>
      </c>
      <c r="F50" s="48">
        <v>17.229086</v>
      </c>
      <c r="G50" s="48">
        <v>56.260575</v>
      </c>
      <c r="H50" s="48">
        <v>106.251712</v>
      </c>
      <c r="I50" s="48">
        <v>167.225388</v>
      </c>
      <c r="J50" s="48">
        <v>197.192</v>
      </c>
      <c r="K50" s="48">
        <v>224.276576</v>
      </c>
      <c r="L50" s="48">
        <v>250.550094</v>
      </c>
      <c r="M50"/>
      <c r="N50"/>
      <c r="O50"/>
    </row>
    <row r="51" spans="1:15">
      <c r="A51" s="34"/>
      <c r="B51" s="49"/>
      <c r="C51" s="31">
        <v>224</v>
      </c>
      <c r="D51" s="48">
        <v>0</v>
      </c>
      <c r="E51" s="48">
        <v>2.3548</v>
      </c>
      <c r="F51" s="48">
        <v>11.2847</v>
      </c>
      <c r="G51" s="48">
        <v>41.0832</v>
      </c>
      <c r="H51" s="48">
        <v>79.1906625</v>
      </c>
      <c r="I51" s="48">
        <v>121.7156625</v>
      </c>
      <c r="J51" s="48">
        <v>182.5377335</v>
      </c>
      <c r="K51" s="48">
        <v>216.0781125</v>
      </c>
      <c r="L51" s="48">
        <v>230.447492</v>
      </c>
      <c r="M51"/>
      <c r="N51"/>
      <c r="O51"/>
    </row>
    <row r="52" spans="1:15">
      <c r="A52" s="34"/>
      <c r="B52" s="49"/>
      <c r="C52" s="31">
        <v>225</v>
      </c>
      <c r="D52" s="48">
        <v>0</v>
      </c>
      <c r="E52" s="48">
        <v>1.951976</v>
      </c>
      <c r="F52" s="48">
        <v>8.1375525</v>
      </c>
      <c r="G52" s="48">
        <v>31.632275</v>
      </c>
      <c r="H52" s="48">
        <v>47.929889</v>
      </c>
      <c r="I52" s="48">
        <v>75.1543875</v>
      </c>
      <c r="J52" s="48">
        <v>96.206848</v>
      </c>
      <c r="K52" s="48">
        <v>111.452922</v>
      </c>
      <c r="L52" s="48">
        <v>122.9925</v>
      </c>
      <c r="M52"/>
      <c r="N52"/>
      <c r="O52"/>
    </row>
    <row r="53" spans="1:15">
      <c r="A53" s="50"/>
      <c r="B53" s="50"/>
      <c r="C53" s="50" t="s">
        <v>21</v>
      </c>
      <c r="D53" s="51">
        <f t="shared" ref="D53:L53" si="8">AVERAGE(D48:D52)</f>
        <v>0</v>
      </c>
      <c r="E53" s="51">
        <f t="shared" si="8"/>
        <v>2.4791254</v>
      </c>
      <c r="F53" s="51">
        <f t="shared" si="8"/>
        <v>11.3336169</v>
      </c>
      <c r="G53" s="51">
        <f t="shared" si="8"/>
        <v>39.4259075</v>
      </c>
      <c r="H53" s="51">
        <f t="shared" si="8"/>
        <v>74.8121402</v>
      </c>
      <c r="I53" s="51">
        <f t="shared" si="8"/>
        <v>112.5173714</v>
      </c>
      <c r="J53" s="51">
        <f t="shared" si="8"/>
        <v>146.846536</v>
      </c>
      <c r="K53" s="51">
        <f t="shared" si="8"/>
        <v>170.3529409</v>
      </c>
      <c r="L53" s="51">
        <f t="shared" si="8"/>
        <v>186.9864765</v>
      </c>
      <c r="M53"/>
      <c r="N53"/>
      <c r="O53"/>
    </row>
    <row r="54" spans="1:15">
      <c r="A54" s="50"/>
      <c r="B54" s="50"/>
      <c r="C54" s="50" t="s">
        <v>22</v>
      </c>
      <c r="D54" s="51">
        <f t="shared" ref="D54:L54" si="9">STDEV(D48:D52)</f>
        <v>0</v>
      </c>
      <c r="E54" s="51">
        <f t="shared" si="9"/>
        <v>0.790434621061207</v>
      </c>
      <c r="F54" s="51">
        <f t="shared" si="9"/>
        <v>4.52537033800385</v>
      </c>
      <c r="G54" s="51">
        <f t="shared" si="9"/>
        <v>12.8642627879088</v>
      </c>
      <c r="H54" s="51">
        <f t="shared" si="9"/>
        <v>28.6302498650523</v>
      </c>
      <c r="I54" s="51">
        <f t="shared" si="9"/>
        <v>46.4538199047688</v>
      </c>
      <c r="J54" s="51">
        <f t="shared" si="9"/>
        <v>58.6700919721785</v>
      </c>
      <c r="K54" s="51">
        <f t="shared" si="9"/>
        <v>69.1712024608473</v>
      </c>
      <c r="L54" s="51">
        <f t="shared" si="9"/>
        <v>74.6364899517393</v>
      </c>
      <c r="M54"/>
      <c r="N54"/>
      <c r="O54"/>
    </row>
    <row r="55" spans="13:15">
      <c r="M55"/>
      <c r="N55"/>
      <c r="O55"/>
    </row>
    <row r="56" spans="1:15">
      <c r="A56" s="30" t="s">
        <v>27</v>
      </c>
      <c r="B56" s="47" t="s">
        <v>20</v>
      </c>
      <c r="C56" s="55" t="s">
        <v>9</v>
      </c>
      <c r="D56" s="45">
        <v>4</v>
      </c>
      <c r="E56" s="45">
        <v>6</v>
      </c>
      <c r="F56" s="46">
        <v>8</v>
      </c>
      <c r="G56" s="45">
        <v>10</v>
      </c>
      <c r="H56" s="46">
        <v>12</v>
      </c>
      <c r="I56" s="45">
        <v>14</v>
      </c>
      <c r="J56" s="46">
        <v>16</v>
      </c>
      <c r="K56" s="46">
        <v>18</v>
      </c>
      <c r="L56" s="46">
        <v>21</v>
      </c>
      <c r="M56"/>
      <c r="N56"/>
      <c r="O56"/>
    </row>
    <row r="57" spans="1:15">
      <c r="A57" s="34"/>
      <c r="B57" s="49"/>
      <c r="C57" s="56"/>
      <c r="D57" s="45" t="s">
        <v>10</v>
      </c>
      <c r="E57" s="46" t="s">
        <v>11</v>
      </c>
      <c r="F57" s="46" t="s">
        <v>12</v>
      </c>
      <c r="G57" s="46" t="s">
        <v>13</v>
      </c>
      <c r="H57" s="46" t="s">
        <v>14</v>
      </c>
      <c r="I57" s="46" t="s">
        <v>15</v>
      </c>
      <c r="J57" s="46" t="s">
        <v>16</v>
      </c>
      <c r="K57" s="58" t="s">
        <v>17</v>
      </c>
      <c r="L57" s="58" t="s">
        <v>18</v>
      </c>
      <c r="M57"/>
      <c r="N57"/>
      <c r="O57"/>
    </row>
    <row r="58" spans="1:15">
      <c r="A58" s="34"/>
      <c r="B58" s="49"/>
      <c r="C58" s="31">
        <v>226</v>
      </c>
      <c r="D58" s="48">
        <v>0</v>
      </c>
      <c r="E58" s="48">
        <v>2.895606</v>
      </c>
      <c r="F58" s="48">
        <v>28.9764375</v>
      </c>
      <c r="G58" s="48">
        <v>46.7590875</v>
      </c>
      <c r="H58" s="48">
        <v>114.03264</v>
      </c>
      <c r="I58" s="48">
        <v>187.6493385</v>
      </c>
      <c r="J58" s="48">
        <v>217.007208</v>
      </c>
      <c r="K58" s="48">
        <v>244.000512</v>
      </c>
      <c r="L58" s="48">
        <v>274.762021</v>
      </c>
      <c r="M58"/>
      <c r="N58"/>
      <c r="O58"/>
    </row>
    <row r="59" spans="1:15">
      <c r="A59" s="34"/>
      <c r="B59" s="49"/>
      <c r="C59" s="31">
        <v>227</v>
      </c>
      <c r="D59" s="48">
        <v>0</v>
      </c>
      <c r="E59" s="48">
        <v>3.49875</v>
      </c>
      <c r="F59" s="48">
        <v>29.0254795</v>
      </c>
      <c r="G59" s="48">
        <v>46.64775</v>
      </c>
      <c r="H59" s="48">
        <v>115.6024925</v>
      </c>
      <c r="I59" s="48">
        <v>181.786604</v>
      </c>
      <c r="J59" s="48">
        <v>213.18336</v>
      </c>
      <c r="K59" s="48">
        <v>241.9701</v>
      </c>
      <c r="L59" s="48">
        <v>274.066176</v>
      </c>
      <c r="M59"/>
      <c r="N59"/>
      <c r="O59"/>
    </row>
    <row r="60" spans="1:15">
      <c r="A60" s="34"/>
      <c r="B60" s="49"/>
      <c r="C60" s="31">
        <v>228</v>
      </c>
      <c r="D60" s="48">
        <v>0</v>
      </c>
      <c r="E60" s="48">
        <v>3.3324625</v>
      </c>
      <c r="F60" s="48">
        <v>28.067916</v>
      </c>
      <c r="G60" s="48">
        <v>47.503872</v>
      </c>
      <c r="H60" s="48">
        <v>112.3632</v>
      </c>
      <c r="I60" s="48">
        <v>179.668125</v>
      </c>
      <c r="J60" s="48">
        <v>220.16085</v>
      </c>
      <c r="K60" s="48">
        <v>240.2814715</v>
      </c>
      <c r="L60" s="48">
        <v>266.592634</v>
      </c>
      <c r="M60"/>
      <c r="N60"/>
      <c r="O60"/>
    </row>
    <row r="61" spans="1:15">
      <c r="A61" s="34"/>
      <c r="B61" s="49"/>
      <c r="C61" s="31">
        <v>229</v>
      </c>
      <c r="D61" s="48">
        <v>0</v>
      </c>
      <c r="E61" s="48">
        <v>3.263696</v>
      </c>
      <c r="F61" s="48">
        <v>29.2948575</v>
      </c>
      <c r="G61" s="48">
        <v>48.716528</v>
      </c>
      <c r="H61" s="48">
        <v>114.215346</v>
      </c>
      <c r="I61" s="48">
        <v>182.4044</v>
      </c>
      <c r="J61" s="48">
        <v>214.160234</v>
      </c>
      <c r="K61" s="48">
        <v>237.557364</v>
      </c>
      <c r="L61" s="48">
        <v>268.865925</v>
      </c>
      <c r="M61"/>
      <c r="N61"/>
      <c r="O61"/>
    </row>
    <row r="62" spans="1:15">
      <c r="A62" s="34"/>
      <c r="B62" s="49"/>
      <c r="C62" s="31">
        <v>230</v>
      </c>
      <c r="D62" s="48">
        <v>0</v>
      </c>
      <c r="E62" s="48">
        <v>3.704058</v>
      </c>
      <c r="F62" s="48">
        <v>35.994112</v>
      </c>
      <c r="G62" s="48">
        <v>65.374475</v>
      </c>
      <c r="H62" s="48">
        <v>136.285092</v>
      </c>
      <c r="I62" s="48">
        <v>216.2013525</v>
      </c>
      <c r="J62" s="48">
        <v>262.26</v>
      </c>
      <c r="K62" s="48">
        <v>302.316201</v>
      </c>
      <c r="L62" s="48">
        <v>349.3862295</v>
      </c>
      <c r="M62"/>
      <c r="N62"/>
      <c r="O62"/>
    </row>
    <row r="63" spans="1:15">
      <c r="A63" s="50"/>
      <c r="B63" s="50"/>
      <c r="C63" s="50" t="s">
        <v>21</v>
      </c>
      <c r="D63" s="51">
        <f t="shared" ref="D63:L63" si="10">AVERAGE(D58:D62)</f>
        <v>0</v>
      </c>
      <c r="E63" s="51">
        <f t="shared" si="10"/>
        <v>3.3389145</v>
      </c>
      <c r="F63" s="51">
        <f t="shared" si="10"/>
        <v>30.2717605</v>
      </c>
      <c r="G63" s="51">
        <f t="shared" si="10"/>
        <v>51.0003425</v>
      </c>
      <c r="H63" s="51">
        <f t="shared" si="10"/>
        <v>118.4997541</v>
      </c>
      <c r="I63" s="51">
        <f t="shared" si="10"/>
        <v>189.541964</v>
      </c>
      <c r="J63" s="51">
        <f t="shared" si="10"/>
        <v>225.3543304</v>
      </c>
      <c r="K63" s="51">
        <f t="shared" si="10"/>
        <v>253.2251297</v>
      </c>
      <c r="L63" s="51">
        <f t="shared" si="10"/>
        <v>286.7345971</v>
      </c>
      <c r="M63"/>
      <c r="N63"/>
      <c r="O63"/>
    </row>
    <row r="64" spans="1:15">
      <c r="A64" s="50"/>
      <c r="B64" s="50"/>
      <c r="C64" s="50" t="s">
        <v>22</v>
      </c>
      <c r="D64" s="51">
        <f t="shared" ref="D64:L64" si="11">STDEV(D58:D62)</f>
        <v>0</v>
      </c>
      <c r="E64" s="51">
        <f t="shared" si="11"/>
        <v>0.300457584307253</v>
      </c>
      <c r="F64" s="51">
        <f t="shared" si="11"/>
        <v>3.23216857335874</v>
      </c>
      <c r="G64" s="51">
        <f t="shared" si="11"/>
        <v>8.07759409108644</v>
      </c>
      <c r="H64" s="51">
        <f t="shared" si="11"/>
        <v>10.0085079603306</v>
      </c>
      <c r="I64" s="51">
        <f t="shared" si="11"/>
        <v>15.1895371198302</v>
      </c>
      <c r="J64" s="51">
        <f t="shared" si="11"/>
        <v>20.8093455828163</v>
      </c>
      <c r="K64" s="51">
        <f t="shared" si="11"/>
        <v>27.5441450959602</v>
      </c>
      <c r="L64" s="51">
        <f t="shared" si="11"/>
        <v>35.1924943495095</v>
      </c>
      <c r="M64"/>
      <c r="N64"/>
      <c r="O64"/>
    </row>
  </sheetData>
  <mergeCells count="27">
    <mergeCell ref="A1:B1"/>
    <mergeCell ref="C1:D1"/>
    <mergeCell ref="A2:B2"/>
    <mergeCell ref="C2:D2"/>
    <mergeCell ref="A4:D4"/>
    <mergeCell ref="A5:B5"/>
    <mergeCell ref="C5:L5"/>
    <mergeCell ref="A6:A7"/>
    <mergeCell ref="A8:A12"/>
    <mergeCell ref="A16:A22"/>
    <mergeCell ref="A26:A32"/>
    <mergeCell ref="A36:A42"/>
    <mergeCell ref="A46:A52"/>
    <mergeCell ref="A56:A62"/>
    <mergeCell ref="B6:B7"/>
    <mergeCell ref="B8:B12"/>
    <mergeCell ref="B16:B22"/>
    <mergeCell ref="B26:B32"/>
    <mergeCell ref="B36:B42"/>
    <mergeCell ref="B46:B52"/>
    <mergeCell ref="B56:B62"/>
    <mergeCell ref="C6:C7"/>
    <mergeCell ref="C16:C17"/>
    <mergeCell ref="C26:C27"/>
    <mergeCell ref="C36:C37"/>
    <mergeCell ref="C46:C47"/>
    <mergeCell ref="C56:C5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"/>
  <sheetViews>
    <sheetView tabSelected="1" workbookViewId="0">
      <selection activeCell="I5" sqref="I5"/>
    </sheetView>
  </sheetViews>
  <sheetFormatPr defaultColWidth="9" defaultRowHeight="14"/>
  <cols>
    <col min="1" max="3" width="9" style="1"/>
    <col min="4" max="4" width="11.8727272727273" style="1" customWidth="1"/>
    <col min="5" max="5" width="10" style="1" customWidth="1"/>
    <col min="6" max="6" width="15" style="1" customWidth="1"/>
    <col min="7" max="16384" width="9" style="1"/>
  </cols>
  <sheetData>
    <row r="1" spans="1:19">
      <c r="A1" s="2" t="s">
        <v>28</v>
      </c>
      <c r="B1" s="2"/>
      <c r="C1" s="3" t="s">
        <v>39</v>
      </c>
      <c r="D1" s="3"/>
      <c r="E1" s="4"/>
      <c r="F1" s="5"/>
      <c r="G1" s="4"/>
      <c r="I1"/>
      <c r="J1" s="5"/>
      <c r="K1"/>
      <c r="L1"/>
      <c r="M1"/>
      <c r="N1"/>
      <c r="O1"/>
      <c r="P1"/>
      <c r="Q1"/>
      <c r="R1"/>
      <c r="S1"/>
    </row>
    <row r="2" spans="1:19">
      <c r="A2" s="2" t="s">
        <v>29</v>
      </c>
      <c r="B2" s="2"/>
      <c r="C2" s="3" t="s">
        <v>3</v>
      </c>
      <c r="D2" s="3"/>
      <c r="E2" s="4"/>
      <c r="F2" s="5"/>
      <c r="G2" s="4"/>
      <c r="I2"/>
      <c r="J2" s="5"/>
      <c r="K2"/>
      <c r="L2"/>
      <c r="M2"/>
      <c r="N2"/>
      <c r="O2"/>
      <c r="P2"/>
      <c r="Q2"/>
      <c r="R2"/>
      <c r="S2"/>
    </row>
    <row r="3" spans="1:19">
      <c r="A3" s="2" t="s">
        <v>30</v>
      </c>
      <c r="B3" s="2"/>
      <c r="C3" s="3" t="s">
        <v>18</v>
      </c>
      <c r="D3" s="3"/>
      <c r="E3" s="4"/>
      <c r="F3" s="5"/>
      <c r="G3" s="4"/>
      <c r="I3"/>
      <c r="J3" s="5"/>
      <c r="K3"/>
      <c r="L3"/>
      <c r="M3"/>
      <c r="N3"/>
      <c r="O3"/>
      <c r="P3"/>
      <c r="Q3"/>
      <c r="R3"/>
      <c r="S3"/>
    </row>
    <row r="4" spans="1:19">
      <c r="A4" s="4"/>
      <c r="B4" s="4"/>
      <c r="C4" s="4"/>
      <c r="D4" s="4"/>
      <c r="E4" s="4"/>
      <c r="F4" s="5"/>
      <c r="G4" s="4"/>
      <c r="I4"/>
      <c r="J4" s="5"/>
      <c r="K4"/>
      <c r="L4"/>
      <c r="M4"/>
      <c r="N4"/>
      <c r="O4"/>
      <c r="P4"/>
      <c r="Q4"/>
      <c r="R4"/>
      <c r="S4"/>
    </row>
    <row r="5" spans="1:19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  <c r="H5" s="2" t="s">
        <v>41</v>
      </c>
      <c r="I5"/>
      <c r="K5"/>
      <c r="L5"/>
      <c r="M5"/>
      <c r="N5"/>
      <c r="O5"/>
      <c r="P5"/>
      <c r="Q5"/>
      <c r="R5"/>
      <c r="S5"/>
    </row>
    <row r="6" ht="16" spans="1:19">
      <c r="A6" s="7"/>
      <c r="B6" s="2"/>
      <c r="C6" s="2"/>
      <c r="D6" s="8" t="s">
        <v>36</v>
      </c>
      <c r="E6" s="8" t="s">
        <v>37</v>
      </c>
      <c r="F6" s="9" t="s">
        <v>38</v>
      </c>
      <c r="G6" s="2"/>
      <c r="H6" s="2"/>
      <c r="I6"/>
      <c r="K6"/>
      <c r="L6"/>
      <c r="M6"/>
      <c r="N6"/>
      <c r="O6"/>
      <c r="P6"/>
      <c r="Q6"/>
      <c r="R6"/>
      <c r="S6"/>
    </row>
    <row r="7" spans="1:19">
      <c r="A7" s="30" t="s">
        <v>19</v>
      </c>
      <c r="B7" s="10" t="s">
        <v>20</v>
      </c>
      <c r="C7" s="31">
        <v>201</v>
      </c>
      <c r="D7" s="32">
        <v>11.86</v>
      </c>
      <c r="E7" s="32">
        <v>9.61</v>
      </c>
      <c r="F7" s="33">
        <f t="shared" ref="F7:F11" si="0">E7*E7*D7/2</f>
        <v>547.647953</v>
      </c>
      <c r="G7" s="14">
        <v>22.8</v>
      </c>
      <c r="H7" s="32">
        <v>0.41</v>
      </c>
      <c r="I7"/>
      <c r="J7"/>
      <c r="K7"/>
      <c r="L7"/>
      <c r="M7"/>
      <c r="N7"/>
      <c r="O7"/>
      <c r="P7"/>
      <c r="Q7"/>
      <c r="R7"/>
      <c r="S7"/>
    </row>
    <row r="8" spans="1:19">
      <c r="A8" s="34"/>
      <c r="B8" s="15"/>
      <c r="C8" s="31">
        <v>202</v>
      </c>
      <c r="D8" s="32">
        <v>11.84</v>
      </c>
      <c r="E8" s="32">
        <v>9.45</v>
      </c>
      <c r="F8" s="33">
        <f t="shared" si="0"/>
        <v>528.6708</v>
      </c>
      <c r="G8" s="14">
        <v>22.1</v>
      </c>
      <c r="H8" s="32">
        <v>0.35</v>
      </c>
      <c r="I8"/>
      <c r="J8"/>
      <c r="K8"/>
      <c r="L8"/>
      <c r="M8"/>
      <c r="N8"/>
      <c r="O8"/>
      <c r="P8"/>
      <c r="Q8"/>
      <c r="R8"/>
      <c r="S8"/>
    </row>
    <row r="9" spans="1:19">
      <c r="A9" s="34"/>
      <c r="B9" s="15"/>
      <c r="C9" s="31">
        <v>203</v>
      </c>
      <c r="D9" s="32">
        <v>12.37</v>
      </c>
      <c r="E9" s="32">
        <v>9.32</v>
      </c>
      <c r="F9" s="33">
        <f t="shared" si="0"/>
        <v>537.243944</v>
      </c>
      <c r="G9" s="14">
        <v>22.4</v>
      </c>
      <c r="H9" s="32">
        <v>0.38</v>
      </c>
      <c r="I9"/>
      <c r="J9"/>
      <c r="K9"/>
      <c r="L9"/>
      <c r="M9"/>
      <c r="N9"/>
      <c r="O9"/>
      <c r="P9"/>
      <c r="Q9"/>
      <c r="R9"/>
      <c r="S9"/>
    </row>
    <row r="10" spans="1:19">
      <c r="A10" s="34"/>
      <c r="B10" s="15"/>
      <c r="C10" s="31">
        <v>204</v>
      </c>
      <c r="D10" s="32">
        <v>12.2</v>
      </c>
      <c r="E10" s="32">
        <v>9.18</v>
      </c>
      <c r="F10" s="33">
        <f t="shared" si="0"/>
        <v>514.06164</v>
      </c>
      <c r="G10" s="14">
        <v>21.5</v>
      </c>
      <c r="H10" s="32">
        <v>0.31</v>
      </c>
      <c r="I10"/>
      <c r="J10"/>
      <c r="K10"/>
      <c r="L10"/>
      <c r="M10"/>
      <c r="N10"/>
      <c r="O10"/>
      <c r="P10"/>
      <c r="Q10"/>
      <c r="R10"/>
      <c r="S10"/>
    </row>
    <row r="11" spans="1:19">
      <c r="A11" s="34"/>
      <c r="B11" s="15"/>
      <c r="C11" s="31">
        <v>205</v>
      </c>
      <c r="D11" s="32">
        <v>12.43</v>
      </c>
      <c r="E11" s="32">
        <v>8.98</v>
      </c>
      <c r="F11" s="33">
        <f t="shared" si="0"/>
        <v>501.180086</v>
      </c>
      <c r="G11" s="14">
        <v>21.1</v>
      </c>
      <c r="H11" s="32">
        <v>0.33</v>
      </c>
      <c r="I11"/>
      <c r="J11"/>
      <c r="K11"/>
      <c r="L11"/>
      <c r="M11"/>
      <c r="N11"/>
      <c r="O11"/>
      <c r="P11"/>
      <c r="Q11"/>
      <c r="R11"/>
      <c r="S11"/>
    </row>
    <row r="12" spans="1:19">
      <c r="A12" s="17"/>
      <c r="B12" s="18"/>
      <c r="C12" s="19" t="s">
        <v>21</v>
      </c>
      <c r="D12" s="20"/>
      <c r="E12" s="21"/>
      <c r="F12" s="22">
        <f t="shared" ref="F12:H12" si="1">AVERAGE(F7:F11)</f>
        <v>525.7608846</v>
      </c>
      <c r="G12" s="23">
        <f t="shared" si="1"/>
        <v>21.98</v>
      </c>
      <c r="H12" s="35">
        <f t="shared" si="1"/>
        <v>0.356</v>
      </c>
      <c r="I12"/>
      <c r="J12"/>
      <c r="K12"/>
      <c r="L12"/>
      <c r="M12"/>
      <c r="N12"/>
      <c r="O12"/>
      <c r="P12"/>
      <c r="Q12"/>
      <c r="R12"/>
      <c r="S12"/>
    </row>
    <row r="13" spans="1:19">
      <c r="A13" s="24"/>
      <c r="B13" s="25"/>
      <c r="C13" s="19" t="s">
        <v>22</v>
      </c>
      <c r="D13" s="26"/>
      <c r="E13" s="27"/>
      <c r="F13" s="22">
        <f t="shared" ref="F13:H13" si="2">STDEV(F7:F11)</f>
        <v>18.4422070804294</v>
      </c>
      <c r="G13" s="23">
        <f t="shared" si="2"/>
        <v>0.683373982530795</v>
      </c>
      <c r="H13" s="35">
        <f t="shared" si="2"/>
        <v>0.0397492138287036</v>
      </c>
      <c r="I13"/>
      <c r="J13"/>
      <c r="K13"/>
      <c r="L13"/>
      <c r="M13"/>
      <c r="N13"/>
      <c r="O13"/>
      <c r="P13"/>
      <c r="Q13"/>
      <c r="R13"/>
      <c r="S13"/>
    </row>
    <row r="14" spans="1:19">
      <c r="A14" s="10" t="s">
        <v>23</v>
      </c>
      <c r="B14" s="10" t="s">
        <v>20</v>
      </c>
      <c r="C14" s="31">
        <v>206</v>
      </c>
      <c r="D14" s="32">
        <v>18.83</v>
      </c>
      <c r="E14" s="32">
        <v>10.63</v>
      </c>
      <c r="F14" s="13">
        <f t="shared" ref="F14:F18" si="3">E14*E14*D14/2</f>
        <v>1063.8658135</v>
      </c>
      <c r="G14" s="14">
        <v>24.2</v>
      </c>
      <c r="H14" s="32">
        <v>0.7</v>
      </c>
      <c r="I14"/>
      <c r="J14"/>
      <c r="K14"/>
      <c r="L14"/>
      <c r="M14"/>
      <c r="N14"/>
      <c r="O14"/>
      <c r="P14"/>
      <c r="Q14"/>
      <c r="R14"/>
      <c r="S14"/>
    </row>
    <row r="15" spans="1:19">
      <c r="A15" s="15"/>
      <c r="B15" s="15"/>
      <c r="C15" s="31">
        <v>207</v>
      </c>
      <c r="D15" s="32">
        <v>19.75</v>
      </c>
      <c r="E15" s="32">
        <v>11.34</v>
      </c>
      <c r="F15" s="13">
        <f t="shared" si="3"/>
        <v>1269.88155</v>
      </c>
      <c r="G15" s="14">
        <v>25.6</v>
      </c>
      <c r="H15" s="32">
        <v>1.06</v>
      </c>
      <c r="I15"/>
      <c r="J15"/>
      <c r="K15"/>
      <c r="L15"/>
      <c r="M15"/>
      <c r="N15"/>
      <c r="O15"/>
      <c r="P15"/>
      <c r="Q15"/>
      <c r="R15"/>
      <c r="S15"/>
    </row>
    <row r="16" spans="1:19">
      <c r="A16" s="15"/>
      <c r="B16" s="15"/>
      <c r="C16" s="31">
        <v>208</v>
      </c>
      <c r="D16" s="32">
        <v>18.78</v>
      </c>
      <c r="E16" s="32">
        <v>10.87</v>
      </c>
      <c r="F16" s="13">
        <f t="shared" si="3"/>
        <v>1109.493291</v>
      </c>
      <c r="G16" s="14">
        <v>24.7</v>
      </c>
      <c r="H16" s="32">
        <v>0.75</v>
      </c>
      <c r="I16"/>
      <c r="J16"/>
      <c r="K16"/>
      <c r="L16"/>
      <c r="M16"/>
      <c r="N16"/>
      <c r="O16"/>
      <c r="P16"/>
      <c r="Q16"/>
      <c r="R16"/>
      <c r="S16"/>
    </row>
    <row r="17" spans="1:19">
      <c r="A17" s="15"/>
      <c r="B17" s="15"/>
      <c r="C17" s="31">
        <v>209</v>
      </c>
      <c r="D17" s="32">
        <v>18.83</v>
      </c>
      <c r="E17" s="32">
        <v>10.27</v>
      </c>
      <c r="F17" s="13">
        <f t="shared" si="3"/>
        <v>993.0273535</v>
      </c>
      <c r="G17" s="14">
        <v>24.2</v>
      </c>
      <c r="H17" s="32">
        <v>0.66</v>
      </c>
      <c r="I17"/>
      <c r="J17"/>
      <c r="K17"/>
      <c r="L17"/>
      <c r="M17"/>
      <c r="N17"/>
      <c r="O17"/>
      <c r="P17"/>
      <c r="Q17"/>
      <c r="R17"/>
      <c r="S17"/>
    </row>
    <row r="18" spans="1:19">
      <c r="A18" s="15"/>
      <c r="B18" s="15"/>
      <c r="C18" s="31">
        <v>210</v>
      </c>
      <c r="D18" s="32">
        <v>18.81</v>
      </c>
      <c r="E18" s="32">
        <v>10.89</v>
      </c>
      <c r="F18" s="13">
        <f t="shared" si="3"/>
        <v>1115.3587005</v>
      </c>
      <c r="G18" s="14">
        <v>24.9</v>
      </c>
      <c r="H18" s="32">
        <v>0.78</v>
      </c>
      <c r="I18"/>
      <c r="J18"/>
      <c r="K18"/>
      <c r="L18"/>
      <c r="M18"/>
      <c r="N18"/>
      <c r="O18"/>
      <c r="P18"/>
      <c r="Q18"/>
      <c r="R18"/>
      <c r="S18"/>
    </row>
    <row r="19" spans="1:19">
      <c r="A19" s="17"/>
      <c r="B19" s="18"/>
      <c r="C19" s="19" t="s">
        <v>21</v>
      </c>
      <c r="D19" s="20"/>
      <c r="E19" s="21"/>
      <c r="F19" s="22">
        <f t="shared" ref="F19:H19" si="4">AVERAGE(F14:F18)</f>
        <v>1110.3253417</v>
      </c>
      <c r="G19" s="23">
        <f t="shared" si="4"/>
        <v>24.72</v>
      </c>
      <c r="H19" s="35">
        <f t="shared" si="4"/>
        <v>0.79</v>
      </c>
      <c r="I19"/>
      <c r="J19"/>
      <c r="K19"/>
      <c r="L19"/>
      <c r="M19"/>
      <c r="N19"/>
      <c r="O19"/>
      <c r="P19"/>
      <c r="Q19"/>
      <c r="R19"/>
      <c r="S19"/>
    </row>
    <row r="20" spans="1:19">
      <c r="A20" s="24"/>
      <c r="B20" s="25"/>
      <c r="C20" s="19" t="s">
        <v>22</v>
      </c>
      <c r="D20" s="26"/>
      <c r="E20" s="27"/>
      <c r="F20" s="22">
        <f t="shared" ref="F20:H20" si="5">STDEV(F14:F18)</f>
        <v>101.736812920132</v>
      </c>
      <c r="G20" s="23">
        <f t="shared" si="5"/>
        <v>0.580517010948</v>
      </c>
      <c r="H20" s="35">
        <f t="shared" si="5"/>
        <v>0.157797338380595</v>
      </c>
      <c r="I20"/>
      <c r="J20"/>
      <c r="K20"/>
      <c r="L20"/>
      <c r="M20"/>
      <c r="N20"/>
      <c r="O20"/>
      <c r="P20"/>
      <c r="Q20"/>
      <c r="R20"/>
      <c r="S20"/>
    </row>
    <row r="21" spans="1:19">
      <c r="A21" s="10" t="s">
        <v>24</v>
      </c>
      <c r="B21" s="10" t="s">
        <v>20</v>
      </c>
      <c r="C21" s="31">
        <v>211</v>
      </c>
      <c r="D21" s="32">
        <v>15.87</v>
      </c>
      <c r="E21" s="32">
        <v>10.34</v>
      </c>
      <c r="F21" s="13">
        <f t="shared" ref="F21:F25" si="6">E21*E21*D21/2</f>
        <v>848.375286</v>
      </c>
      <c r="G21" s="14">
        <v>23.5</v>
      </c>
      <c r="H21" s="32">
        <v>0.48</v>
      </c>
      <c r="I21"/>
      <c r="J21"/>
      <c r="K21"/>
      <c r="L21"/>
      <c r="M21"/>
      <c r="N21"/>
      <c r="O21"/>
      <c r="P21"/>
      <c r="Q21"/>
      <c r="R21"/>
      <c r="S21"/>
    </row>
    <row r="22" spans="1:19">
      <c r="A22" s="15"/>
      <c r="B22" s="15"/>
      <c r="C22" s="31">
        <v>212</v>
      </c>
      <c r="D22" s="32">
        <v>15.12</v>
      </c>
      <c r="E22" s="32">
        <v>10.12</v>
      </c>
      <c r="F22" s="13">
        <f t="shared" si="6"/>
        <v>774.252864</v>
      </c>
      <c r="G22" s="14">
        <v>23.4</v>
      </c>
      <c r="H22" s="32">
        <v>0.37</v>
      </c>
      <c r="I22"/>
      <c r="J22"/>
      <c r="K22"/>
      <c r="L22"/>
      <c r="M22"/>
      <c r="N22"/>
      <c r="O22"/>
      <c r="P22"/>
      <c r="Q22"/>
      <c r="R22"/>
      <c r="S22"/>
    </row>
    <row r="23" spans="1:19">
      <c r="A23" s="15"/>
      <c r="B23" s="15"/>
      <c r="C23" s="31">
        <v>213</v>
      </c>
      <c r="D23" s="32">
        <v>15.07</v>
      </c>
      <c r="E23" s="32">
        <v>10.68</v>
      </c>
      <c r="F23" s="13">
        <f t="shared" si="6"/>
        <v>859.460184</v>
      </c>
      <c r="G23" s="14">
        <v>23.7</v>
      </c>
      <c r="H23" s="32">
        <v>0.42</v>
      </c>
      <c r="I23"/>
      <c r="J23"/>
      <c r="K23"/>
      <c r="L23"/>
      <c r="M23"/>
      <c r="N23"/>
      <c r="O23"/>
      <c r="P23"/>
      <c r="Q23"/>
      <c r="R23"/>
      <c r="S23"/>
    </row>
    <row r="24" spans="1:19">
      <c r="A24" s="15"/>
      <c r="B24" s="15"/>
      <c r="C24" s="31">
        <v>214</v>
      </c>
      <c r="D24" s="32">
        <v>15.64</v>
      </c>
      <c r="E24" s="32">
        <v>10.33</v>
      </c>
      <c r="F24" s="13">
        <f t="shared" si="6"/>
        <v>834.463598</v>
      </c>
      <c r="G24" s="14">
        <v>23.6</v>
      </c>
      <c r="H24" s="32">
        <v>0.39</v>
      </c>
      <c r="I24"/>
      <c r="J24"/>
      <c r="K24"/>
      <c r="L24"/>
      <c r="M24"/>
      <c r="N24"/>
      <c r="O24"/>
      <c r="P24"/>
      <c r="Q24"/>
      <c r="R24"/>
      <c r="S24"/>
    </row>
    <row r="25" spans="1:19">
      <c r="A25" s="15"/>
      <c r="B25" s="15"/>
      <c r="C25" s="31">
        <v>215</v>
      </c>
      <c r="D25" s="32">
        <v>15.39</v>
      </c>
      <c r="E25" s="32">
        <v>10.43</v>
      </c>
      <c r="F25" s="13">
        <f t="shared" si="6"/>
        <v>837.0998055</v>
      </c>
      <c r="G25" s="14">
        <v>23.6</v>
      </c>
      <c r="H25" s="32">
        <v>0.4</v>
      </c>
      <c r="I25"/>
      <c r="J25"/>
      <c r="K25"/>
      <c r="L25"/>
      <c r="M25"/>
      <c r="N25"/>
      <c r="O25"/>
      <c r="P25"/>
      <c r="Q25"/>
      <c r="R25"/>
      <c r="S25"/>
    </row>
    <row r="26" spans="1:19">
      <c r="A26" s="17"/>
      <c r="B26" s="18"/>
      <c r="C26" s="19" t="s">
        <v>21</v>
      </c>
      <c r="D26" s="20"/>
      <c r="E26" s="21"/>
      <c r="F26" s="22">
        <f t="shared" ref="F26:H26" si="7">AVERAGE(F21:F25)</f>
        <v>830.7303475</v>
      </c>
      <c r="G26" s="23">
        <f t="shared" si="7"/>
        <v>23.56</v>
      </c>
      <c r="H26" s="35">
        <f t="shared" si="7"/>
        <v>0.412</v>
      </c>
      <c r="I26"/>
      <c r="J26"/>
      <c r="K26"/>
      <c r="L26"/>
      <c r="M26"/>
      <c r="N26"/>
      <c r="O26"/>
      <c r="P26"/>
      <c r="Q26"/>
      <c r="R26"/>
      <c r="S26"/>
    </row>
    <row r="27" spans="1:19">
      <c r="A27" s="24"/>
      <c r="B27" s="25"/>
      <c r="C27" s="19" t="s">
        <v>22</v>
      </c>
      <c r="D27" s="26"/>
      <c r="E27" s="27"/>
      <c r="F27" s="22">
        <f t="shared" ref="F27:H27" si="8">STDEV(F21:F25)</f>
        <v>33.0944128856662</v>
      </c>
      <c r="G27" s="23">
        <f t="shared" si="8"/>
        <v>0.114017542509914</v>
      </c>
      <c r="H27" s="35">
        <f t="shared" si="8"/>
        <v>0.0420713679359252</v>
      </c>
      <c r="I27"/>
      <c r="J27"/>
      <c r="K27"/>
      <c r="L27"/>
      <c r="M27"/>
      <c r="N27"/>
      <c r="O27"/>
      <c r="P27"/>
      <c r="Q27"/>
      <c r="R27"/>
      <c r="S27"/>
    </row>
    <row r="28" spans="1:19">
      <c r="A28" s="10" t="s">
        <v>25</v>
      </c>
      <c r="B28" s="10" t="s">
        <v>20</v>
      </c>
      <c r="C28" s="31">
        <v>216</v>
      </c>
      <c r="D28" s="32">
        <v>12.48</v>
      </c>
      <c r="E28" s="32">
        <v>9.31</v>
      </c>
      <c r="F28" s="13">
        <f t="shared" ref="F28:F32" si="9">E28*E28*D28/2</f>
        <v>540.858864</v>
      </c>
      <c r="G28" s="14">
        <v>22.7</v>
      </c>
      <c r="H28" s="32">
        <v>0.42</v>
      </c>
      <c r="I28"/>
      <c r="J28"/>
      <c r="K28"/>
      <c r="L28"/>
      <c r="M28"/>
      <c r="N28"/>
      <c r="O28"/>
      <c r="P28"/>
      <c r="Q28"/>
      <c r="R28"/>
      <c r="S28"/>
    </row>
    <row r="29" spans="1:19">
      <c r="A29" s="15"/>
      <c r="B29" s="15"/>
      <c r="C29" s="31">
        <v>217</v>
      </c>
      <c r="D29" s="32">
        <v>12.26</v>
      </c>
      <c r="E29" s="32">
        <v>9.17</v>
      </c>
      <c r="F29" s="13">
        <f t="shared" si="9"/>
        <v>515.464957</v>
      </c>
      <c r="G29" s="14">
        <v>21.8</v>
      </c>
      <c r="H29" s="32">
        <v>0.36</v>
      </c>
      <c r="I29"/>
      <c r="J29"/>
      <c r="K29"/>
      <c r="L29"/>
      <c r="M29"/>
      <c r="N29"/>
      <c r="O29"/>
      <c r="P29"/>
      <c r="Q29"/>
      <c r="R29"/>
      <c r="S29"/>
    </row>
    <row r="30" spans="1:19">
      <c r="A30" s="15"/>
      <c r="B30" s="15"/>
      <c r="C30" s="31">
        <v>218</v>
      </c>
      <c r="D30" s="32">
        <v>12.37</v>
      </c>
      <c r="E30" s="32">
        <v>9.19</v>
      </c>
      <c r="F30" s="13">
        <f t="shared" si="9"/>
        <v>522.3609785</v>
      </c>
      <c r="G30" s="14">
        <v>21.9</v>
      </c>
      <c r="H30" s="32">
        <v>0.37</v>
      </c>
      <c r="I30"/>
      <c r="J30"/>
      <c r="K30"/>
      <c r="L30"/>
      <c r="M30"/>
      <c r="N30"/>
      <c r="O30"/>
      <c r="P30"/>
      <c r="Q30"/>
      <c r="R30"/>
      <c r="S30"/>
    </row>
    <row r="31" spans="1:19">
      <c r="A31" s="15"/>
      <c r="B31" s="15"/>
      <c r="C31" s="31">
        <v>219</v>
      </c>
      <c r="D31" s="32">
        <v>12.38</v>
      </c>
      <c r="E31" s="32">
        <v>9.26</v>
      </c>
      <c r="F31" s="13">
        <f t="shared" si="9"/>
        <v>530.777644</v>
      </c>
      <c r="G31" s="14">
        <v>22.6</v>
      </c>
      <c r="H31" s="32">
        <v>0.33</v>
      </c>
      <c r="I31"/>
      <c r="J31"/>
      <c r="K31"/>
      <c r="L31"/>
      <c r="M31"/>
      <c r="N31"/>
      <c r="O31"/>
      <c r="P31"/>
      <c r="Q31"/>
      <c r="R31"/>
      <c r="S31"/>
    </row>
    <row r="32" spans="1:19">
      <c r="A32" s="15"/>
      <c r="B32" s="15"/>
      <c r="C32" s="31">
        <v>220</v>
      </c>
      <c r="D32" s="32">
        <v>12.33</v>
      </c>
      <c r="E32" s="32">
        <v>9.39</v>
      </c>
      <c r="F32" s="13">
        <f t="shared" si="9"/>
        <v>543.5809965</v>
      </c>
      <c r="G32" s="14">
        <v>22.9</v>
      </c>
      <c r="H32" s="32">
        <v>0.41</v>
      </c>
      <c r="I32"/>
      <c r="J32"/>
      <c r="K32"/>
      <c r="L32"/>
      <c r="M32"/>
      <c r="N32"/>
      <c r="O32"/>
      <c r="P32"/>
      <c r="Q32"/>
      <c r="R32"/>
      <c r="S32"/>
    </row>
    <row r="33" spans="1:19">
      <c r="A33" s="17"/>
      <c r="B33" s="18"/>
      <c r="C33" s="19" t="s">
        <v>21</v>
      </c>
      <c r="D33" s="20"/>
      <c r="E33" s="21"/>
      <c r="F33" s="22">
        <f t="shared" ref="F33:H33" si="10">AVERAGE(F28:F32)</f>
        <v>530.608688</v>
      </c>
      <c r="G33" s="23">
        <f t="shared" si="10"/>
        <v>22.38</v>
      </c>
      <c r="H33" s="35">
        <f t="shared" si="10"/>
        <v>0.378</v>
      </c>
      <c r="I33"/>
      <c r="J33"/>
      <c r="K33"/>
      <c r="L33"/>
      <c r="M33"/>
      <c r="N33"/>
      <c r="O33"/>
      <c r="P33"/>
      <c r="Q33"/>
      <c r="R33"/>
      <c r="S33"/>
    </row>
    <row r="34" spans="1:19">
      <c r="A34" s="24"/>
      <c r="B34" s="25"/>
      <c r="C34" s="19" t="s">
        <v>22</v>
      </c>
      <c r="D34" s="26"/>
      <c r="E34" s="27"/>
      <c r="F34" s="22">
        <f t="shared" ref="F34:H34" si="11">STDEV(F28:F32)</f>
        <v>11.9450067243267</v>
      </c>
      <c r="G34" s="23">
        <f t="shared" si="11"/>
        <v>0.496990945591567</v>
      </c>
      <c r="H34" s="35">
        <f t="shared" si="11"/>
        <v>0.0370135110466435</v>
      </c>
      <c r="I34"/>
      <c r="J34"/>
      <c r="K34"/>
      <c r="L34"/>
      <c r="M34"/>
      <c r="N34"/>
      <c r="O34"/>
      <c r="P34"/>
      <c r="Q34"/>
      <c r="R34"/>
      <c r="S34"/>
    </row>
    <row r="35" spans="1:19">
      <c r="A35" s="10" t="s">
        <v>26</v>
      </c>
      <c r="B35" s="10" t="s">
        <v>20</v>
      </c>
      <c r="C35" s="31">
        <v>221</v>
      </c>
      <c r="D35" s="32">
        <v>7.13</v>
      </c>
      <c r="E35" s="32">
        <v>5.03</v>
      </c>
      <c r="F35" s="13">
        <f t="shared" ref="F35:F39" si="12">E35*E35*D35/2</f>
        <v>90.1977085</v>
      </c>
      <c r="G35" s="14">
        <v>20.2</v>
      </c>
      <c r="H35" s="32">
        <v>0.1</v>
      </c>
      <c r="I35"/>
      <c r="J35"/>
      <c r="K35"/>
      <c r="L35"/>
      <c r="M35"/>
      <c r="N35"/>
      <c r="O35"/>
      <c r="P35"/>
      <c r="Q35"/>
      <c r="R35"/>
      <c r="S35"/>
    </row>
    <row r="36" spans="1:19">
      <c r="A36" s="15"/>
      <c r="B36" s="15"/>
      <c r="C36" s="31">
        <v>222</v>
      </c>
      <c r="D36" s="32">
        <v>9.66</v>
      </c>
      <c r="E36" s="32">
        <v>7.06</v>
      </c>
      <c r="F36" s="13">
        <f t="shared" si="12"/>
        <v>240.744588</v>
      </c>
      <c r="G36" s="14">
        <v>20.8</v>
      </c>
      <c r="H36" s="32">
        <v>0.15</v>
      </c>
      <c r="I36"/>
      <c r="J36"/>
      <c r="K36"/>
      <c r="L36"/>
      <c r="M36"/>
      <c r="N36"/>
      <c r="O36"/>
      <c r="P36"/>
      <c r="Q36"/>
      <c r="R36"/>
      <c r="S36"/>
    </row>
    <row r="37" spans="1:19">
      <c r="A37" s="15"/>
      <c r="B37" s="15"/>
      <c r="C37" s="31">
        <v>223</v>
      </c>
      <c r="D37" s="32">
        <v>12.12</v>
      </c>
      <c r="E37" s="32">
        <v>6.43</v>
      </c>
      <c r="F37" s="13">
        <f t="shared" si="12"/>
        <v>250.550094</v>
      </c>
      <c r="G37" s="14">
        <v>20.3</v>
      </c>
      <c r="H37" s="32">
        <v>0.18</v>
      </c>
      <c r="I37"/>
      <c r="J37"/>
      <c r="K37"/>
      <c r="L37"/>
      <c r="M37"/>
      <c r="N37"/>
      <c r="O37"/>
      <c r="P37"/>
      <c r="Q37"/>
      <c r="R37"/>
      <c r="S37"/>
    </row>
    <row r="38" spans="1:19">
      <c r="A38" s="15"/>
      <c r="B38" s="15"/>
      <c r="C38" s="31">
        <v>224</v>
      </c>
      <c r="D38" s="32">
        <v>9.46</v>
      </c>
      <c r="E38" s="32">
        <v>6.98</v>
      </c>
      <c r="F38" s="13">
        <f t="shared" si="12"/>
        <v>230.447492</v>
      </c>
      <c r="G38" s="14">
        <v>20.3</v>
      </c>
      <c r="H38" s="32">
        <v>0.12</v>
      </c>
      <c r="I38"/>
      <c r="J38"/>
      <c r="K38"/>
      <c r="L38"/>
      <c r="M38"/>
      <c r="N38"/>
      <c r="O38"/>
      <c r="P38"/>
      <c r="Q38"/>
      <c r="R38"/>
      <c r="S38"/>
    </row>
    <row r="39" spans="1:19">
      <c r="A39" s="15"/>
      <c r="B39" s="15"/>
      <c r="C39" s="31">
        <v>225</v>
      </c>
      <c r="D39" s="32">
        <v>7.44</v>
      </c>
      <c r="E39" s="32">
        <v>5.75</v>
      </c>
      <c r="F39" s="13">
        <f t="shared" si="12"/>
        <v>122.9925</v>
      </c>
      <c r="G39" s="14">
        <v>20.1</v>
      </c>
      <c r="H39" s="32">
        <v>0.14</v>
      </c>
      <c r="I39"/>
      <c r="J39"/>
      <c r="K39"/>
      <c r="L39"/>
      <c r="M39"/>
      <c r="N39"/>
      <c r="O39"/>
      <c r="P39"/>
      <c r="Q39"/>
      <c r="R39"/>
      <c r="S39"/>
    </row>
    <row r="40" spans="1:19">
      <c r="A40" s="17"/>
      <c r="B40" s="18"/>
      <c r="C40" s="19" t="s">
        <v>21</v>
      </c>
      <c r="D40" s="20"/>
      <c r="E40" s="21"/>
      <c r="F40" s="22">
        <f t="shared" ref="F40:H40" si="13">AVERAGE(F35:F39)</f>
        <v>186.9864765</v>
      </c>
      <c r="G40" s="23">
        <f t="shared" si="13"/>
        <v>20.34</v>
      </c>
      <c r="H40" s="35">
        <f t="shared" si="13"/>
        <v>0.138</v>
      </c>
      <c r="I40"/>
      <c r="J40"/>
      <c r="K40"/>
      <c r="L40"/>
      <c r="M40"/>
      <c r="N40"/>
      <c r="O40"/>
      <c r="P40"/>
      <c r="Q40"/>
      <c r="R40"/>
      <c r="S40"/>
    </row>
    <row r="41" spans="1:19">
      <c r="A41" s="24"/>
      <c r="B41" s="25"/>
      <c r="C41" s="19" t="s">
        <v>22</v>
      </c>
      <c r="D41" s="26"/>
      <c r="E41" s="27"/>
      <c r="F41" s="22">
        <f t="shared" ref="F41:H41" si="14">STDEV(F35:F39)</f>
        <v>74.6364899517393</v>
      </c>
      <c r="G41" s="23">
        <f t="shared" si="14"/>
        <v>0.270185121722126</v>
      </c>
      <c r="H41" s="35">
        <f t="shared" si="14"/>
        <v>0.0303315017762062</v>
      </c>
      <c r="J41"/>
      <c r="K41"/>
      <c r="L41"/>
      <c r="M41"/>
      <c r="N41"/>
      <c r="O41"/>
      <c r="P41"/>
      <c r="Q41"/>
      <c r="R41"/>
      <c r="S41"/>
    </row>
    <row r="42" spans="1:19">
      <c r="A42" s="10" t="s">
        <v>27</v>
      </c>
      <c r="B42" s="10" t="s">
        <v>20</v>
      </c>
      <c r="C42" s="31">
        <v>226</v>
      </c>
      <c r="D42" s="32">
        <v>11.78</v>
      </c>
      <c r="E42" s="32">
        <v>6.83</v>
      </c>
      <c r="F42" s="13">
        <f t="shared" ref="F42:F46" si="15">E42*E42*D42/2</f>
        <v>274.762021</v>
      </c>
      <c r="G42" s="14">
        <v>20.6</v>
      </c>
      <c r="H42" s="32">
        <v>0.17</v>
      </c>
      <c r="J42"/>
      <c r="K42"/>
      <c r="L42"/>
      <c r="M42"/>
      <c r="N42"/>
      <c r="O42"/>
      <c r="P42"/>
      <c r="Q42"/>
      <c r="R42"/>
      <c r="S42"/>
    </row>
    <row r="43" spans="1:19">
      <c r="A43" s="15"/>
      <c r="B43" s="15"/>
      <c r="C43" s="31">
        <v>227</v>
      </c>
      <c r="D43" s="32">
        <v>11.58</v>
      </c>
      <c r="E43" s="32">
        <v>6.88</v>
      </c>
      <c r="F43" s="13">
        <f t="shared" si="15"/>
        <v>274.066176</v>
      </c>
      <c r="G43" s="14">
        <v>21.3</v>
      </c>
      <c r="H43" s="32">
        <v>0.19</v>
      </c>
      <c r="J43"/>
      <c r="K43"/>
      <c r="L43"/>
      <c r="M43"/>
      <c r="N43"/>
      <c r="O43"/>
      <c r="P43"/>
      <c r="Q43"/>
      <c r="R43"/>
      <c r="S43"/>
    </row>
    <row r="44" spans="1:19">
      <c r="A44" s="15"/>
      <c r="B44" s="15"/>
      <c r="C44" s="31">
        <v>228</v>
      </c>
      <c r="D44" s="32">
        <v>11.33</v>
      </c>
      <c r="E44" s="32">
        <v>6.86</v>
      </c>
      <c r="F44" s="13">
        <f t="shared" si="15"/>
        <v>266.592634</v>
      </c>
      <c r="G44" s="14">
        <v>20.4</v>
      </c>
      <c r="H44" s="32">
        <v>0.18</v>
      </c>
      <c r="J44"/>
      <c r="L44"/>
      <c r="M44"/>
      <c r="N44"/>
      <c r="O44"/>
      <c r="P44"/>
      <c r="Q44"/>
      <c r="R44"/>
      <c r="S44"/>
    </row>
    <row r="45" spans="1:19">
      <c r="A45" s="15"/>
      <c r="B45" s="15"/>
      <c r="C45" s="31">
        <v>229</v>
      </c>
      <c r="D45" s="32">
        <v>11.46</v>
      </c>
      <c r="E45" s="32">
        <v>6.85</v>
      </c>
      <c r="F45" s="13">
        <f t="shared" si="15"/>
        <v>268.865925</v>
      </c>
      <c r="G45" s="14">
        <v>20.6</v>
      </c>
      <c r="H45" s="32">
        <v>0.18</v>
      </c>
      <c r="J45"/>
      <c r="L45"/>
      <c r="M45"/>
      <c r="N45"/>
      <c r="O45"/>
      <c r="P45"/>
      <c r="Q45"/>
      <c r="R45"/>
      <c r="S45"/>
    </row>
    <row r="46" spans="1:19">
      <c r="A46" s="15"/>
      <c r="B46" s="15"/>
      <c r="C46" s="31">
        <v>230</v>
      </c>
      <c r="D46" s="32">
        <v>16.59</v>
      </c>
      <c r="E46" s="32">
        <v>6.49</v>
      </c>
      <c r="F46" s="13">
        <f t="shared" si="15"/>
        <v>349.3862295</v>
      </c>
      <c r="G46" s="14">
        <v>21.1</v>
      </c>
      <c r="H46" s="32">
        <v>0.28</v>
      </c>
      <c r="J46"/>
      <c r="L46"/>
      <c r="M46"/>
      <c r="N46"/>
      <c r="O46"/>
      <c r="P46"/>
      <c r="Q46"/>
      <c r="R46"/>
      <c r="S46"/>
    </row>
    <row r="47" spans="1:19">
      <c r="A47" s="17"/>
      <c r="B47" s="18"/>
      <c r="C47" s="19" t="s">
        <v>21</v>
      </c>
      <c r="D47" s="20"/>
      <c r="E47" s="21"/>
      <c r="F47" s="22">
        <f t="shared" ref="F47:H47" si="16">AVERAGE(F42:F46)</f>
        <v>286.7345971</v>
      </c>
      <c r="G47" s="23">
        <f t="shared" si="16"/>
        <v>20.8</v>
      </c>
      <c r="H47" s="35">
        <f t="shared" si="16"/>
        <v>0.2</v>
      </c>
      <c r="K47"/>
      <c r="L47"/>
      <c r="M47"/>
      <c r="N47"/>
      <c r="O47"/>
      <c r="P47"/>
      <c r="Q47"/>
      <c r="R47"/>
      <c r="S47"/>
    </row>
    <row r="48" spans="1:19">
      <c r="A48" s="24"/>
      <c r="B48" s="25"/>
      <c r="C48" s="19" t="s">
        <v>22</v>
      </c>
      <c r="D48" s="26"/>
      <c r="E48" s="27"/>
      <c r="F48" s="22">
        <f t="shared" ref="F48:H48" si="17">STDEV(F42:F46)</f>
        <v>35.1924943495095</v>
      </c>
      <c r="G48" s="23">
        <f t="shared" si="17"/>
        <v>0.380788655293196</v>
      </c>
      <c r="H48" s="35">
        <f t="shared" si="17"/>
        <v>0.0452769256906871</v>
      </c>
      <c r="K48"/>
      <c r="L48"/>
      <c r="M48"/>
      <c r="N48"/>
      <c r="O48"/>
      <c r="P48"/>
      <c r="Q48"/>
      <c r="R48"/>
      <c r="S48"/>
    </row>
  </sheetData>
  <mergeCells count="36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H5:H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A7" sqref="A7:A12"/>
    </sheetView>
  </sheetViews>
  <sheetFormatPr defaultColWidth="9" defaultRowHeight="14"/>
  <cols>
    <col min="1" max="16384" width="9" style="1"/>
  </cols>
  <sheetData>
    <row r="1" spans="1:10">
      <c r="A1" s="2" t="s">
        <v>28</v>
      </c>
      <c r="B1" s="2"/>
      <c r="C1" s="3" t="s">
        <v>42</v>
      </c>
      <c r="D1" s="3"/>
      <c r="E1" s="4"/>
      <c r="F1" s="5"/>
      <c r="G1" s="4"/>
      <c r="H1" s="4"/>
      <c r="I1" s="5"/>
      <c r="J1" s="4"/>
    </row>
    <row r="2" spans="1:10">
      <c r="A2" s="2" t="s">
        <v>29</v>
      </c>
      <c r="B2" s="2"/>
      <c r="C2" s="3" t="s">
        <v>43</v>
      </c>
      <c r="D2" s="3"/>
      <c r="E2" s="4"/>
      <c r="F2" s="5"/>
      <c r="G2" s="4"/>
      <c r="H2" s="4"/>
      <c r="I2" s="5"/>
      <c r="J2" s="4"/>
    </row>
    <row r="3" spans="1:10">
      <c r="A3" s="2" t="s">
        <v>30</v>
      </c>
      <c r="B3" s="2"/>
      <c r="C3" s="3" t="s">
        <v>44</v>
      </c>
      <c r="D3" s="3"/>
      <c r="E3" s="4"/>
      <c r="F3" s="5"/>
      <c r="G3" s="4"/>
      <c r="H3" s="4"/>
      <c r="I3" s="5"/>
      <c r="J3" s="4"/>
    </row>
    <row r="4" spans="1:10">
      <c r="A4" s="4"/>
      <c r="B4" s="4"/>
      <c r="C4" s="4"/>
      <c r="D4" s="4"/>
      <c r="E4" s="4"/>
      <c r="F4" s="5"/>
      <c r="G4" s="4"/>
      <c r="H4" s="4"/>
      <c r="I4" s="5"/>
      <c r="J4" s="4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7">
      <c r="A7" s="10" t="s">
        <v>45</v>
      </c>
      <c r="B7" s="10" t="s">
        <v>46</v>
      </c>
      <c r="C7" s="11">
        <v>703</v>
      </c>
      <c r="D7" s="12"/>
      <c r="E7" s="12"/>
      <c r="F7" s="13">
        <f>E7*E7*D7/2</f>
        <v>0</v>
      </c>
      <c r="G7" s="14"/>
    </row>
    <row r="8" spans="1:7">
      <c r="A8" s="15"/>
      <c r="B8" s="15"/>
      <c r="C8" s="11">
        <v>704</v>
      </c>
      <c r="D8" s="12"/>
      <c r="E8" s="12"/>
      <c r="F8" s="13">
        <f t="shared" ref="F8:F12" si="0">E8*E8*D8/2</f>
        <v>0</v>
      </c>
      <c r="G8" s="14"/>
    </row>
    <row r="9" spans="1:7">
      <c r="A9" s="15"/>
      <c r="B9" s="15"/>
      <c r="C9" s="11">
        <v>705</v>
      </c>
      <c r="D9" s="12"/>
      <c r="E9" s="12"/>
      <c r="F9" s="13">
        <f t="shared" si="0"/>
        <v>0</v>
      </c>
      <c r="G9" s="14"/>
    </row>
    <row r="10" spans="1:7">
      <c r="A10" s="15"/>
      <c r="B10" s="15"/>
      <c r="C10" s="11">
        <v>706</v>
      </c>
      <c r="D10" s="12"/>
      <c r="E10" s="12"/>
      <c r="F10" s="13">
        <f t="shared" si="0"/>
        <v>0</v>
      </c>
      <c r="G10" s="14"/>
    </row>
    <row r="11" spans="1:7">
      <c r="A11" s="15"/>
      <c r="B11" s="15"/>
      <c r="C11" s="11">
        <v>707</v>
      </c>
      <c r="D11" s="12"/>
      <c r="E11" s="12"/>
      <c r="F11" s="13">
        <f t="shared" si="0"/>
        <v>0</v>
      </c>
      <c r="G11" s="14"/>
    </row>
    <row r="12" spans="1:7">
      <c r="A12" s="16"/>
      <c r="B12" s="16"/>
      <c r="C12" s="11">
        <v>719</v>
      </c>
      <c r="D12" s="12"/>
      <c r="E12" s="12"/>
      <c r="F12" s="13">
        <f t="shared" si="0"/>
        <v>0</v>
      </c>
      <c r="G12" s="14"/>
    </row>
    <row r="13" spans="1:7">
      <c r="A13" s="17"/>
      <c r="B13" s="18"/>
      <c r="C13" s="19" t="s">
        <v>21</v>
      </c>
      <c r="D13" s="20"/>
      <c r="E13" s="21"/>
      <c r="F13" s="22">
        <f>AVERAGE(F7:F12)</f>
        <v>0</v>
      </c>
      <c r="G13" s="23" t="e">
        <f>AVERAGE(G7:G12)</f>
        <v>#DIV/0!</v>
      </c>
    </row>
    <row r="14" spans="1:7">
      <c r="A14" s="24"/>
      <c r="B14" s="25"/>
      <c r="C14" s="19" t="s">
        <v>22</v>
      </c>
      <c r="D14" s="26"/>
      <c r="E14" s="27"/>
      <c r="F14" s="22">
        <f>STDEV(F7:F12)</f>
        <v>0</v>
      </c>
      <c r="G14" s="23" t="e">
        <f>STDEV(G7:G12)</f>
        <v>#DIV/0!</v>
      </c>
    </row>
    <row r="15" spans="1:7">
      <c r="A15" s="10" t="s">
        <v>47</v>
      </c>
      <c r="B15" s="10" t="s">
        <v>48</v>
      </c>
      <c r="C15" s="11">
        <v>708</v>
      </c>
      <c r="D15" s="12"/>
      <c r="E15" s="12"/>
      <c r="F15" s="13">
        <f>E15*E15*D15/2</f>
        <v>0</v>
      </c>
      <c r="G15" s="14"/>
    </row>
    <row r="16" spans="1:7">
      <c r="A16" s="15"/>
      <c r="B16" s="15"/>
      <c r="C16" s="11">
        <v>709</v>
      </c>
      <c r="D16" s="12"/>
      <c r="E16" s="12"/>
      <c r="F16" s="13">
        <f t="shared" ref="F16:F20" si="1">E16*E16*D16/2</f>
        <v>0</v>
      </c>
      <c r="G16" s="14"/>
    </row>
    <row r="17" spans="1:7">
      <c r="A17" s="15"/>
      <c r="B17" s="15"/>
      <c r="C17" s="11">
        <v>710</v>
      </c>
      <c r="D17" s="12"/>
      <c r="E17" s="12"/>
      <c r="F17" s="13">
        <f t="shared" si="1"/>
        <v>0</v>
      </c>
      <c r="G17" s="14"/>
    </row>
    <row r="18" spans="1:7">
      <c r="A18" s="15"/>
      <c r="B18" s="15"/>
      <c r="C18" s="11">
        <v>711</v>
      </c>
      <c r="D18" s="12"/>
      <c r="E18" s="12"/>
      <c r="F18" s="13">
        <f t="shared" si="1"/>
        <v>0</v>
      </c>
      <c r="G18" s="14"/>
    </row>
    <row r="19" spans="1:7">
      <c r="A19" s="15"/>
      <c r="B19" s="15"/>
      <c r="C19" s="11">
        <v>712</v>
      </c>
      <c r="D19" s="12"/>
      <c r="E19" s="12"/>
      <c r="F19" s="13">
        <f t="shared" si="1"/>
        <v>0</v>
      </c>
      <c r="G19" s="14"/>
    </row>
    <row r="20" spans="1:7">
      <c r="A20" s="16"/>
      <c r="B20" s="16"/>
      <c r="C20" s="28">
        <v>720</v>
      </c>
      <c r="D20" s="12"/>
      <c r="E20" s="12"/>
      <c r="F20" s="13">
        <f t="shared" si="1"/>
        <v>0</v>
      </c>
      <c r="G20" s="14"/>
    </row>
    <row r="21" spans="1:7">
      <c r="A21" s="17"/>
      <c r="B21" s="18"/>
      <c r="C21" s="19" t="s">
        <v>21</v>
      </c>
      <c r="D21" s="20"/>
      <c r="E21" s="21"/>
      <c r="F21" s="22">
        <f>AVERAGE(F15:F20)</f>
        <v>0</v>
      </c>
      <c r="G21" s="23" t="e">
        <f>AVERAGE(G15:G20)</f>
        <v>#DIV/0!</v>
      </c>
    </row>
    <row r="22" spans="1:7">
      <c r="A22" s="24"/>
      <c r="B22" s="25"/>
      <c r="C22" s="19" t="s">
        <v>22</v>
      </c>
      <c r="D22" s="26"/>
      <c r="E22" s="27"/>
      <c r="F22" s="22">
        <f>STDEV(F15:F20)</f>
        <v>0</v>
      </c>
      <c r="G22" s="23" t="e">
        <f>STDEV(G15:G20)</f>
        <v>#DIV/0!</v>
      </c>
    </row>
    <row r="23" spans="1:7">
      <c r="A23" s="10" t="s">
        <v>49</v>
      </c>
      <c r="B23" s="10" t="s">
        <v>50</v>
      </c>
      <c r="C23" s="29">
        <v>713</v>
      </c>
      <c r="D23" s="12"/>
      <c r="E23" s="12"/>
      <c r="F23" s="13">
        <f>E23*E23*D23/2</f>
        <v>0</v>
      </c>
      <c r="G23" s="14"/>
    </row>
    <row r="24" spans="1:7">
      <c r="A24" s="15"/>
      <c r="B24" s="15"/>
      <c r="C24" s="3">
        <v>714</v>
      </c>
      <c r="D24" s="12"/>
      <c r="E24" s="12"/>
      <c r="F24" s="13">
        <f t="shared" ref="F24:F28" si="2">E24*E24*D24/2</f>
        <v>0</v>
      </c>
      <c r="G24" s="14"/>
    </row>
    <row r="25" spans="1:7">
      <c r="A25" s="15"/>
      <c r="B25" s="15"/>
      <c r="C25" s="3">
        <v>715</v>
      </c>
      <c r="D25" s="12"/>
      <c r="E25" s="12"/>
      <c r="F25" s="13">
        <f t="shared" si="2"/>
        <v>0</v>
      </c>
      <c r="G25" s="14"/>
    </row>
    <row r="26" spans="1:7">
      <c r="A26" s="15"/>
      <c r="B26" s="15"/>
      <c r="C26" s="3">
        <v>716</v>
      </c>
      <c r="D26" s="12"/>
      <c r="E26" s="12"/>
      <c r="F26" s="13">
        <f t="shared" si="2"/>
        <v>0</v>
      </c>
      <c r="G26" s="14"/>
    </row>
    <row r="27" spans="1:7">
      <c r="A27" s="15"/>
      <c r="B27" s="15"/>
      <c r="C27" s="3">
        <v>717</v>
      </c>
      <c r="D27" s="12"/>
      <c r="E27" s="12"/>
      <c r="F27" s="13">
        <f t="shared" si="2"/>
        <v>0</v>
      </c>
      <c r="G27" s="14"/>
    </row>
    <row r="28" spans="1:7">
      <c r="A28" s="16"/>
      <c r="B28" s="16"/>
      <c r="C28" s="29">
        <v>718</v>
      </c>
      <c r="D28" s="12"/>
      <c r="E28" s="12"/>
      <c r="F28" s="13">
        <f t="shared" si="2"/>
        <v>0</v>
      </c>
      <c r="G28" s="14"/>
    </row>
    <row r="29" spans="1:7">
      <c r="A29" s="17"/>
      <c r="B29" s="18"/>
      <c r="C29" s="19" t="s">
        <v>21</v>
      </c>
      <c r="D29" s="20"/>
      <c r="E29" s="21"/>
      <c r="F29" s="22">
        <f>AVERAGE(F23:F28)</f>
        <v>0</v>
      </c>
      <c r="G29" s="23" t="e">
        <f>AVERAGE(G23:G28)</f>
        <v>#DIV/0!</v>
      </c>
    </row>
    <row r="30" spans="1:7">
      <c r="A30" s="24"/>
      <c r="B30" s="25"/>
      <c r="C30" s="19" t="s">
        <v>22</v>
      </c>
      <c r="D30" s="26"/>
      <c r="E30" s="27"/>
      <c r="F30" s="22">
        <f>STDEV(F23:F28)</f>
        <v>0</v>
      </c>
      <c r="G30" s="23" t="e">
        <f>STDEV(G23:G28)</f>
        <v>#DIV/0!</v>
      </c>
    </row>
  </sheetData>
  <mergeCells count="23">
    <mergeCell ref="A1:B1"/>
    <mergeCell ref="C1:D1"/>
    <mergeCell ref="A2:B2"/>
    <mergeCell ref="C2:D2"/>
    <mergeCell ref="A3:B3"/>
    <mergeCell ref="C3:D3"/>
    <mergeCell ref="D5:F5"/>
    <mergeCell ref="A5:A6"/>
    <mergeCell ref="A7:A12"/>
    <mergeCell ref="A15:A20"/>
    <mergeCell ref="A23:A28"/>
    <mergeCell ref="B5:B6"/>
    <mergeCell ref="B7:B12"/>
    <mergeCell ref="B15:B20"/>
    <mergeCell ref="B23:B28"/>
    <mergeCell ref="C5:C6"/>
    <mergeCell ref="G5:G6"/>
    <mergeCell ref="A29:B30"/>
    <mergeCell ref="D29:E30"/>
    <mergeCell ref="A13:B14"/>
    <mergeCell ref="D13:E14"/>
    <mergeCell ref="A21:B22"/>
    <mergeCell ref="D21:E2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zoomScale="90" zoomScaleNormal="90" workbookViewId="0">
      <selection activeCell="G7" sqref="G7:G46"/>
    </sheetView>
  </sheetViews>
  <sheetFormatPr defaultColWidth="9" defaultRowHeight="14" outlineLevelCol="7"/>
  <cols>
    <col min="1" max="3" width="9" style="1"/>
    <col min="4" max="4" width="20.8727272727273" style="1" customWidth="1"/>
    <col min="5" max="5" width="24.3727272727273" style="1" customWidth="1"/>
    <col min="6" max="6" width="9.37272727272727" style="1"/>
    <col min="7" max="16384" width="9" style="1"/>
  </cols>
  <sheetData>
    <row r="1" spans="1:8">
      <c r="A1" s="2" t="s">
        <v>28</v>
      </c>
      <c r="B1" s="2"/>
      <c r="C1" s="3" t="s">
        <v>1</v>
      </c>
      <c r="D1" s="3"/>
      <c r="E1" s="4"/>
      <c r="F1" s="5"/>
      <c r="G1" s="4"/>
      <c r="H1" s="4"/>
    </row>
    <row r="2" spans="1:8">
      <c r="A2" s="2" t="s">
        <v>29</v>
      </c>
      <c r="B2" s="2"/>
      <c r="C2" s="3" t="s">
        <v>3</v>
      </c>
      <c r="D2" s="3"/>
      <c r="E2" s="4"/>
      <c r="F2" s="5"/>
      <c r="G2" s="4"/>
      <c r="H2" s="4"/>
    </row>
    <row r="3" spans="1:8">
      <c r="A3" s="2" t="s">
        <v>30</v>
      </c>
      <c r="B3" s="2"/>
      <c r="C3" s="3" t="s">
        <v>10</v>
      </c>
      <c r="D3" s="3"/>
      <c r="E3" s="4"/>
      <c r="F3" s="5"/>
      <c r="G3" s="4"/>
      <c r="H3" s="4"/>
    </row>
    <row r="4" spans="1:8">
      <c r="A4" s="4"/>
      <c r="B4" s="4"/>
      <c r="C4" s="4"/>
      <c r="D4" s="4"/>
      <c r="E4" s="4"/>
      <c r="F4" s="5"/>
      <c r="G4" s="4"/>
      <c r="H4" s="4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7">
      <c r="A7" s="30" t="s">
        <v>19</v>
      </c>
      <c r="B7" s="10" t="s">
        <v>20</v>
      </c>
      <c r="C7" s="31">
        <v>201</v>
      </c>
      <c r="D7" s="37">
        <v>0</v>
      </c>
      <c r="E7" s="37">
        <v>0</v>
      </c>
      <c r="F7" s="33">
        <f>E7*E7*D7/2</f>
        <v>0</v>
      </c>
      <c r="G7" s="14">
        <v>15.7</v>
      </c>
    </row>
    <row r="8" spans="1:7">
      <c r="A8" s="34"/>
      <c r="B8" s="15"/>
      <c r="C8" s="31">
        <v>202</v>
      </c>
      <c r="D8" s="37">
        <v>0</v>
      </c>
      <c r="E8" s="37">
        <v>0</v>
      </c>
      <c r="F8" s="33">
        <f>E8*E8*D8/2</f>
        <v>0</v>
      </c>
      <c r="G8" s="14">
        <v>15.4</v>
      </c>
    </row>
    <row r="9" spans="1:7">
      <c r="A9" s="34"/>
      <c r="B9" s="15"/>
      <c r="C9" s="31">
        <v>203</v>
      </c>
      <c r="D9" s="37">
        <v>0</v>
      </c>
      <c r="E9" s="37">
        <v>0</v>
      </c>
      <c r="F9" s="33">
        <f>E9*E9*D9/2</f>
        <v>0</v>
      </c>
      <c r="G9" s="14">
        <v>15.2</v>
      </c>
    </row>
    <row r="10" spans="1:7">
      <c r="A10" s="34"/>
      <c r="B10" s="15"/>
      <c r="C10" s="31">
        <v>204</v>
      </c>
      <c r="D10" s="37">
        <v>0</v>
      </c>
      <c r="E10" s="37">
        <v>0</v>
      </c>
      <c r="F10" s="33">
        <f>E10*E10*D10/2</f>
        <v>0</v>
      </c>
      <c r="G10" s="14">
        <v>15.4</v>
      </c>
    </row>
    <row r="11" spans="1:7">
      <c r="A11" s="34"/>
      <c r="B11" s="15"/>
      <c r="C11" s="31">
        <v>205</v>
      </c>
      <c r="D11" s="37">
        <v>0</v>
      </c>
      <c r="E11" s="37">
        <v>0</v>
      </c>
      <c r="F11" s="33">
        <f>E11*E11*D11/2</f>
        <v>0</v>
      </c>
      <c r="G11" s="14">
        <v>15.6</v>
      </c>
    </row>
    <row r="12" spans="1:7">
      <c r="A12" s="17"/>
      <c r="B12" s="18"/>
      <c r="C12" s="19" t="s">
        <v>21</v>
      </c>
      <c r="D12" s="20"/>
      <c r="E12" s="21"/>
      <c r="F12" s="22">
        <f>AVERAGE(F7:F11)</f>
        <v>0</v>
      </c>
      <c r="G12" s="23">
        <f>AVERAGE(G7:G11)</f>
        <v>15.46</v>
      </c>
    </row>
    <row r="13" spans="1:7">
      <c r="A13" s="24"/>
      <c r="B13" s="25"/>
      <c r="C13" s="19" t="s">
        <v>22</v>
      </c>
      <c r="D13" s="26"/>
      <c r="E13" s="27"/>
      <c r="F13" s="22">
        <f>STDEV(F7:F11)</f>
        <v>0</v>
      </c>
      <c r="G13" s="23">
        <f>STDEV(G7:G11)</f>
        <v>0.194935886896179</v>
      </c>
    </row>
    <row r="14" spans="1:7">
      <c r="A14" s="10" t="s">
        <v>23</v>
      </c>
      <c r="B14" s="10" t="s">
        <v>20</v>
      </c>
      <c r="C14" s="31">
        <v>206</v>
      </c>
      <c r="D14" s="37">
        <v>0</v>
      </c>
      <c r="E14" s="37">
        <v>0</v>
      </c>
      <c r="F14" s="13">
        <f>E14*E14*D14/2</f>
        <v>0</v>
      </c>
      <c r="G14" s="14">
        <v>15.3</v>
      </c>
    </row>
    <row r="15" spans="1:7">
      <c r="A15" s="15"/>
      <c r="B15" s="15"/>
      <c r="C15" s="31">
        <v>207</v>
      </c>
      <c r="D15" s="37">
        <v>0</v>
      </c>
      <c r="E15" s="37">
        <v>0</v>
      </c>
      <c r="F15" s="13">
        <f>E15*E15*D15/2</f>
        <v>0</v>
      </c>
      <c r="G15" s="14">
        <v>15.5</v>
      </c>
    </row>
    <row r="16" spans="1:7">
      <c r="A16" s="15"/>
      <c r="B16" s="15"/>
      <c r="C16" s="31">
        <v>208</v>
      </c>
      <c r="D16" s="37">
        <v>0</v>
      </c>
      <c r="E16" s="37">
        <v>0</v>
      </c>
      <c r="F16" s="13">
        <f>E16*E16*D16/2</f>
        <v>0</v>
      </c>
      <c r="G16" s="14">
        <v>15.7</v>
      </c>
    </row>
    <row r="17" spans="1:7">
      <c r="A17" s="15"/>
      <c r="B17" s="15"/>
      <c r="C17" s="31">
        <v>209</v>
      </c>
      <c r="D17" s="37">
        <v>0</v>
      </c>
      <c r="E17" s="37">
        <v>0</v>
      </c>
      <c r="F17" s="13">
        <f>E17*E17*D17/2</f>
        <v>0</v>
      </c>
      <c r="G17" s="14">
        <v>15.1</v>
      </c>
    </row>
    <row r="18" spans="1:7">
      <c r="A18" s="15"/>
      <c r="B18" s="15"/>
      <c r="C18" s="31">
        <v>210</v>
      </c>
      <c r="D18" s="37">
        <v>0</v>
      </c>
      <c r="E18" s="37">
        <v>0</v>
      </c>
      <c r="F18" s="13">
        <f>E18*E18*D18/2</f>
        <v>0</v>
      </c>
      <c r="G18" s="14">
        <v>15.7</v>
      </c>
    </row>
    <row r="19" spans="1:7">
      <c r="A19" s="17"/>
      <c r="B19" s="18"/>
      <c r="C19" s="19" t="s">
        <v>21</v>
      </c>
      <c r="D19" s="20"/>
      <c r="E19" s="21"/>
      <c r="F19" s="22">
        <f>AVERAGE(F14:F18)</f>
        <v>0</v>
      </c>
      <c r="G19" s="23">
        <f>AVERAGE(G14:G18)</f>
        <v>15.46</v>
      </c>
    </row>
    <row r="20" spans="1:7">
      <c r="A20" s="24"/>
      <c r="B20" s="25"/>
      <c r="C20" s="19" t="s">
        <v>22</v>
      </c>
      <c r="D20" s="26"/>
      <c r="E20" s="27"/>
      <c r="F20" s="22">
        <f>STDEV(F14:F18)</f>
        <v>0</v>
      </c>
      <c r="G20" s="23">
        <f>STDEV(G14:G18)</f>
        <v>0.260768096208106</v>
      </c>
    </row>
    <row r="21" spans="1:7">
      <c r="A21" s="10" t="s">
        <v>24</v>
      </c>
      <c r="B21" s="10" t="s">
        <v>20</v>
      </c>
      <c r="C21" s="31">
        <v>211</v>
      </c>
      <c r="D21" s="37">
        <v>0</v>
      </c>
      <c r="E21" s="37">
        <v>0</v>
      </c>
      <c r="F21" s="13">
        <f>E21*E21*D21/2</f>
        <v>0</v>
      </c>
      <c r="G21" s="14">
        <v>15.8</v>
      </c>
    </row>
    <row r="22" spans="1:7">
      <c r="A22" s="15"/>
      <c r="B22" s="15"/>
      <c r="C22" s="31">
        <v>212</v>
      </c>
      <c r="D22" s="37">
        <v>0</v>
      </c>
      <c r="E22" s="37">
        <v>0</v>
      </c>
      <c r="F22" s="13">
        <f>E22*E22*D22/2</f>
        <v>0</v>
      </c>
      <c r="G22" s="14">
        <v>15.4</v>
      </c>
    </row>
    <row r="23" spans="1:7">
      <c r="A23" s="15"/>
      <c r="B23" s="15"/>
      <c r="C23" s="31">
        <v>213</v>
      </c>
      <c r="D23" s="37">
        <v>0</v>
      </c>
      <c r="E23" s="37">
        <v>0</v>
      </c>
      <c r="F23" s="13">
        <f>E23*E23*D23/2</f>
        <v>0</v>
      </c>
      <c r="G23" s="14">
        <v>15.2</v>
      </c>
    </row>
    <row r="24" spans="1:7">
      <c r="A24" s="15"/>
      <c r="B24" s="15"/>
      <c r="C24" s="31">
        <v>214</v>
      </c>
      <c r="D24" s="37">
        <v>0</v>
      </c>
      <c r="E24" s="37">
        <v>0</v>
      </c>
      <c r="F24" s="13">
        <f>E24*E24*D24/2</f>
        <v>0</v>
      </c>
      <c r="G24" s="14">
        <v>15.2</v>
      </c>
    </row>
    <row r="25" spans="1:7">
      <c r="A25" s="15"/>
      <c r="B25" s="15"/>
      <c r="C25" s="31">
        <v>215</v>
      </c>
      <c r="D25" s="37">
        <v>0</v>
      </c>
      <c r="E25" s="37">
        <v>0</v>
      </c>
      <c r="F25" s="13">
        <f>E25*E25*D25/2</f>
        <v>0</v>
      </c>
      <c r="G25" s="14">
        <v>15.3</v>
      </c>
    </row>
    <row r="26" spans="1:7">
      <c r="A26" s="17"/>
      <c r="B26" s="18"/>
      <c r="C26" s="19" t="s">
        <v>21</v>
      </c>
      <c r="D26" s="20"/>
      <c r="E26" s="21"/>
      <c r="F26" s="22">
        <f>AVERAGE(F21:F25)</f>
        <v>0</v>
      </c>
      <c r="G26" s="23">
        <f>AVERAGE(G21:G25)</f>
        <v>15.38</v>
      </c>
    </row>
    <row r="27" spans="1:7">
      <c r="A27" s="24"/>
      <c r="B27" s="25"/>
      <c r="C27" s="19" t="s">
        <v>22</v>
      </c>
      <c r="D27" s="26"/>
      <c r="E27" s="27"/>
      <c r="F27" s="22">
        <f>STDEV(F21:F25)</f>
        <v>0</v>
      </c>
      <c r="G27" s="23">
        <f>STDEV(G21:G25)</f>
        <v>0.248997991959775</v>
      </c>
    </row>
    <row r="28" spans="1:7">
      <c r="A28" s="10" t="s">
        <v>25</v>
      </c>
      <c r="B28" s="10" t="s">
        <v>20</v>
      </c>
      <c r="C28" s="31">
        <v>216</v>
      </c>
      <c r="D28" s="37">
        <v>0</v>
      </c>
      <c r="E28" s="37">
        <v>0</v>
      </c>
      <c r="F28" s="13">
        <f>E28*E28*D28/2</f>
        <v>0</v>
      </c>
      <c r="G28" s="14">
        <v>15.7</v>
      </c>
    </row>
    <row r="29" spans="1:7">
      <c r="A29" s="15"/>
      <c r="B29" s="15"/>
      <c r="C29" s="31">
        <v>217</v>
      </c>
      <c r="D29" s="37">
        <v>0</v>
      </c>
      <c r="E29" s="37">
        <v>0</v>
      </c>
      <c r="F29" s="13">
        <f>E29*E29*D29/2</f>
        <v>0</v>
      </c>
      <c r="G29" s="14">
        <v>14.9</v>
      </c>
    </row>
    <row r="30" spans="1:7">
      <c r="A30" s="15"/>
      <c r="B30" s="15"/>
      <c r="C30" s="31">
        <v>218</v>
      </c>
      <c r="D30" s="37">
        <v>0</v>
      </c>
      <c r="E30" s="37">
        <v>0</v>
      </c>
      <c r="F30" s="13">
        <f t="shared" ref="F30:F39" si="0">E30*E30*D30/2</f>
        <v>0</v>
      </c>
      <c r="G30" s="14">
        <v>15.2</v>
      </c>
    </row>
    <row r="31" spans="1:7">
      <c r="A31" s="15"/>
      <c r="B31" s="15"/>
      <c r="C31" s="31">
        <v>219</v>
      </c>
      <c r="D31" s="37">
        <v>0</v>
      </c>
      <c r="E31" s="37">
        <v>0</v>
      </c>
      <c r="F31" s="13">
        <f t="shared" si="0"/>
        <v>0</v>
      </c>
      <c r="G31" s="14">
        <v>15.1</v>
      </c>
    </row>
    <row r="32" spans="1:7">
      <c r="A32" s="15"/>
      <c r="B32" s="15"/>
      <c r="C32" s="31">
        <v>220</v>
      </c>
      <c r="D32" s="37">
        <v>0</v>
      </c>
      <c r="E32" s="37">
        <v>0</v>
      </c>
      <c r="F32" s="13">
        <f t="shared" si="0"/>
        <v>0</v>
      </c>
      <c r="G32" s="14">
        <v>15.7</v>
      </c>
    </row>
    <row r="33" spans="1:7">
      <c r="A33" s="17"/>
      <c r="B33" s="18"/>
      <c r="C33" s="19" t="s">
        <v>21</v>
      </c>
      <c r="D33" s="20"/>
      <c r="E33" s="21"/>
      <c r="F33" s="22">
        <f>AVERAGE(F28:F32)</f>
        <v>0</v>
      </c>
      <c r="G33" s="23">
        <f>AVERAGE(G28:G32)</f>
        <v>15.32</v>
      </c>
    </row>
    <row r="34" spans="1:7">
      <c r="A34" s="24"/>
      <c r="B34" s="25"/>
      <c r="C34" s="19" t="s">
        <v>22</v>
      </c>
      <c r="D34" s="26"/>
      <c r="E34" s="27"/>
      <c r="F34" s="22">
        <f>STDEV(F28:F32)</f>
        <v>0</v>
      </c>
      <c r="G34" s="23">
        <f>STDEV(G28:G32)</f>
        <v>0.363318042491699</v>
      </c>
    </row>
    <row r="35" spans="1:7">
      <c r="A35" s="10" t="s">
        <v>26</v>
      </c>
      <c r="B35" s="10" t="s">
        <v>20</v>
      </c>
      <c r="C35" s="31">
        <v>221</v>
      </c>
      <c r="D35" s="37">
        <v>0</v>
      </c>
      <c r="E35" s="37">
        <v>0</v>
      </c>
      <c r="F35" s="13">
        <f t="shared" si="0"/>
        <v>0</v>
      </c>
      <c r="G35" s="14">
        <v>15.4</v>
      </c>
    </row>
    <row r="36" spans="1:7">
      <c r="A36" s="15"/>
      <c r="B36" s="15"/>
      <c r="C36" s="31">
        <v>222</v>
      </c>
      <c r="D36" s="37">
        <v>0</v>
      </c>
      <c r="E36" s="37">
        <v>0</v>
      </c>
      <c r="F36" s="13">
        <f t="shared" si="0"/>
        <v>0</v>
      </c>
      <c r="G36" s="14">
        <v>14.8</v>
      </c>
    </row>
    <row r="37" spans="1:7">
      <c r="A37" s="15"/>
      <c r="B37" s="15"/>
      <c r="C37" s="31">
        <v>223</v>
      </c>
      <c r="D37" s="37">
        <v>0</v>
      </c>
      <c r="E37" s="37">
        <v>0</v>
      </c>
      <c r="F37" s="13">
        <f t="shared" si="0"/>
        <v>0</v>
      </c>
      <c r="G37" s="14">
        <v>15.6</v>
      </c>
    </row>
    <row r="38" spans="1:7">
      <c r="A38" s="15"/>
      <c r="B38" s="15"/>
      <c r="C38" s="31">
        <v>224</v>
      </c>
      <c r="D38" s="37">
        <v>0</v>
      </c>
      <c r="E38" s="37">
        <v>0</v>
      </c>
      <c r="F38" s="13">
        <f t="shared" si="0"/>
        <v>0</v>
      </c>
      <c r="G38" s="14">
        <v>15.7</v>
      </c>
    </row>
    <row r="39" spans="1:7">
      <c r="A39" s="15"/>
      <c r="B39" s="15"/>
      <c r="C39" s="31">
        <v>225</v>
      </c>
      <c r="D39" s="37">
        <v>0</v>
      </c>
      <c r="E39" s="37">
        <v>0</v>
      </c>
      <c r="F39" s="13">
        <f t="shared" si="0"/>
        <v>0</v>
      </c>
      <c r="G39" s="14">
        <v>15.1</v>
      </c>
    </row>
    <row r="40" spans="1:7">
      <c r="A40" s="17"/>
      <c r="B40" s="18"/>
      <c r="C40" s="19" t="s">
        <v>21</v>
      </c>
      <c r="D40" s="20"/>
      <c r="E40" s="21"/>
      <c r="F40" s="22">
        <f>AVERAGE(F35:F39)</f>
        <v>0</v>
      </c>
      <c r="G40" s="23">
        <f>AVERAGE(G35:G39)</f>
        <v>15.32</v>
      </c>
    </row>
    <row r="41" spans="1:7">
      <c r="A41" s="24"/>
      <c r="B41" s="25"/>
      <c r="C41" s="19" t="s">
        <v>22</v>
      </c>
      <c r="D41" s="26"/>
      <c r="E41" s="27"/>
      <c r="F41" s="22">
        <f>STDEV(F35:F39)</f>
        <v>0</v>
      </c>
      <c r="G41" s="23">
        <f>STDEV(G35:G39)</f>
        <v>0.370135110466434</v>
      </c>
    </row>
    <row r="42" spans="1:7">
      <c r="A42" s="10" t="s">
        <v>27</v>
      </c>
      <c r="B42" s="10" t="s">
        <v>20</v>
      </c>
      <c r="C42" s="31">
        <v>226</v>
      </c>
      <c r="D42" s="37">
        <v>0</v>
      </c>
      <c r="E42" s="37">
        <v>0</v>
      </c>
      <c r="F42" s="13">
        <f t="shared" ref="F42:F46" si="1">E42*E42*D42/2</f>
        <v>0</v>
      </c>
      <c r="G42" s="14">
        <v>14.9</v>
      </c>
    </row>
    <row r="43" spans="1:7">
      <c r="A43" s="15"/>
      <c r="B43" s="15"/>
      <c r="C43" s="31">
        <v>227</v>
      </c>
      <c r="D43" s="37">
        <v>0</v>
      </c>
      <c r="E43" s="37">
        <v>0</v>
      </c>
      <c r="F43" s="13">
        <f t="shared" si="1"/>
        <v>0</v>
      </c>
      <c r="G43" s="14">
        <v>15.8</v>
      </c>
    </row>
    <row r="44" spans="1:7">
      <c r="A44" s="15"/>
      <c r="B44" s="15"/>
      <c r="C44" s="31">
        <v>228</v>
      </c>
      <c r="D44" s="37">
        <v>0</v>
      </c>
      <c r="E44" s="37">
        <v>0</v>
      </c>
      <c r="F44" s="13">
        <f t="shared" si="1"/>
        <v>0</v>
      </c>
      <c r="G44" s="14">
        <v>15.9</v>
      </c>
    </row>
    <row r="45" spans="1:7">
      <c r="A45" s="15"/>
      <c r="B45" s="15"/>
      <c r="C45" s="31">
        <v>229</v>
      </c>
      <c r="D45" s="37">
        <v>0</v>
      </c>
      <c r="E45" s="37">
        <v>0</v>
      </c>
      <c r="F45" s="13">
        <f t="shared" si="1"/>
        <v>0</v>
      </c>
      <c r="G45" s="14">
        <v>15.4</v>
      </c>
    </row>
    <row r="46" spans="1:7">
      <c r="A46" s="15"/>
      <c r="B46" s="15"/>
      <c r="C46" s="31">
        <v>230</v>
      </c>
      <c r="D46" s="37">
        <v>0</v>
      </c>
      <c r="E46" s="37">
        <v>0</v>
      </c>
      <c r="F46" s="13">
        <f t="shared" si="1"/>
        <v>0</v>
      </c>
      <c r="G46" s="14">
        <v>15.5</v>
      </c>
    </row>
    <row r="47" spans="1:7">
      <c r="A47" s="17"/>
      <c r="B47" s="18"/>
      <c r="C47" s="19" t="s">
        <v>21</v>
      </c>
      <c r="D47" s="20"/>
      <c r="E47" s="21"/>
      <c r="F47" s="22">
        <f>AVERAGE(F42:F46)</f>
        <v>0</v>
      </c>
      <c r="G47" s="23">
        <f>AVERAGE(G42:G46)</f>
        <v>15.5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0</v>
      </c>
      <c r="G48" s="23">
        <f>STDEV(G42:G46)</f>
        <v>0.393700393700591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90" zoomScaleNormal="90" workbookViewId="0">
      <selection activeCell="G7" sqref="G7:G46"/>
    </sheetView>
  </sheetViews>
  <sheetFormatPr defaultColWidth="9" defaultRowHeight="14"/>
  <cols>
    <col min="1" max="3" width="9" style="1"/>
    <col min="4" max="4" width="16.1272727272727" style="1" customWidth="1"/>
    <col min="5" max="5" width="10.7545454545455" style="1" customWidth="1"/>
    <col min="6" max="16384" width="9" style="1"/>
  </cols>
  <sheetData>
    <row r="1" spans="1:9">
      <c r="A1" s="2" t="s">
        <v>28</v>
      </c>
      <c r="B1" s="2"/>
      <c r="C1" s="3" t="s">
        <v>39</v>
      </c>
      <c r="D1" s="3"/>
      <c r="E1" s="4"/>
      <c r="F1" s="5"/>
      <c r="G1" s="4"/>
      <c r="H1" s="4"/>
      <c r="I1" s="5"/>
    </row>
    <row r="2" spans="1:9">
      <c r="A2" s="2" t="s">
        <v>29</v>
      </c>
      <c r="B2" s="2"/>
      <c r="C2" s="3" t="s">
        <v>3</v>
      </c>
      <c r="D2" s="3"/>
      <c r="E2" s="4"/>
      <c r="F2" s="5"/>
      <c r="G2" s="4"/>
      <c r="H2" s="4"/>
      <c r="I2" s="5"/>
    </row>
    <row r="3" spans="1:9">
      <c r="A3" s="2" t="s">
        <v>30</v>
      </c>
      <c r="B3" s="2"/>
      <c r="C3" s="3" t="s">
        <v>11</v>
      </c>
      <c r="D3" s="3"/>
      <c r="E3" s="4"/>
      <c r="F3" s="5"/>
      <c r="G3" s="4"/>
      <c r="H3" s="4"/>
      <c r="I3" s="5"/>
    </row>
    <row r="4" spans="1:9">
      <c r="A4" s="4"/>
      <c r="B4" s="4"/>
      <c r="C4" s="4"/>
      <c r="D4" s="4"/>
      <c r="E4" s="4"/>
      <c r="F4" s="5"/>
      <c r="G4" s="4"/>
      <c r="H4" s="4"/>
      <c r="I4" s="5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9">
      <c r="A7" s="30" t="s">
        <v>19</v>
      </c>
      <c r="B7" s="10" t="s">
        <v>20</v>
      </c>
      <c r="C7" s="31">
        <v>201</v>
      </c>
      <c r="D7" s="36">
        <v>3.62</v>
      </c>
      <c r="E7" s="36">
        <v>1.63</v>
      </c>
      <c r="F7" s="33">
        <f t="shared" ref="F7:F11" si="0">E7*E7*D7/2</f>
        <v>4.808989</v>
      </c>
      <c r="G7" s="14">
        <v>15.9</v>
      </c>
      <c r="I7"/>
    </row>
    <row r="8" spans="1:9">
      <c r="A8" s="34"/>
      <c r="B8" s="15"/>
      <c r="C8" s="31">
        <v>202</v>
      </c>
      <c r="D8" s="36">
        <v>3.67</v>
      </c>
      <c r="E8" s="36">
        <v>1.43</v>
      </c>
      <c r="F8" s="33">
        <f t="shared" si="0"/>
        <v>3.7523915</v>
      </c>
      <c r="G8" s="14">
        <v>15.9</v>
      </c>
      <c r="I8"/>
    </row>
    <row r="9" spans="1:9">
      <c r="A9" s="34"/>
      <c r="B9" s="15"/>
      <c r="C9" s="31">
        <v>203</v>
      </c>
      <c r="D9" s="36">
        <v>3.43</v>
      </c>
      <c r="E9" s="36">
        <v>1.55</v>
      </c>
      <c r="F9" s="33">
        <f t="shared" si="0"/>
        <v>4.1202875</v>
      </c>
      <c r="G9" s="14">
        <v>16.1</v>
      </c>
      <c r="I9"/>
    </row>
    <row r="10" spans="1:9">
      <c r="A10" s="34"/>
      <c r="B10" s="15"/>
      <c r="C10" s="31">
        <v>204</v>
      </c>
      <c r="D10" s="36">
        <v>3.38</v>
      </c>
      <c r="E10" s="36">
        <v>1.52</v>
      </c>
      <c r="F10" s="33">
        <f t="shared" si="0"/>
        <v>3.904576</v>
      </c>
      <c r="G10" s="14">
        <v>16.3</v>
      </c>
      <c r="I10"/>
    </row>
    <row r="11" spans="1:9">
      <c r="A11" s="34"/>
      <c r="B11" s="15"/>
      <c r="C11" s="31">
        <v>205</v>
      </c>
      <c r="D11" s="36">
        <v>3.67</v>
      </c>
      <c r="E11" s="36">
        <v>1.39</v>
      </c>
      <c r="F11" s="33">
        <f t="shared" si="0"/>
        <v>3.5454035</v>
      </c>
      <c r="G11" s="14">
        <v>15.8</v>
      </c>
      <c r="I11"/>
    </row>
    <row r="12" spans="1:9">
      <c r="A12" s="17"/>
      <c r="B12" s="18"/>
      <c r="C12" s="19" t="s">
        <v>21</v>
      </c>
      <c r="D12" s="20"/>
      <c r="E12" s="21"/>
      <c r="F12" s="22">
        <f t="shared" ref="F12:I12" si="1">AVERAGE(F7:F11)</f>
        <v>4.0263295</v>
      </c>
      <c r="G12" s="23">
        <f t="shared" si="1"/>
        <v>16</v>
      </c>
      <c r="I12"/>
    </row>
    <row r="13" spans="1:9">
      <c r="A13" s="24"/>
      <c r="B13" s="25"/>
      <c r="C13" s="19" t="s">
        <v>22</v>
      </c>
      <c r="D13" s="26"/>
      <c r="E13" s="27"/>
      <c r="F13" s="22">
        <f t="shared" ref="F13:I13" si="2">STDEV(F7:F11)</f>
        <v>0.485422434274133</v>
      </c>
      <c r="G13" s="23">
        <f t="shared" si="2"/>
        <v>0.2</v>
      </c>
      <c r="I13"/>
    </row>
    <row r="14" spans="1:9">
      <c r="A14" s="10" t="s">
        <v>23</v>
      </c>
      <c r="B14" s="10" t="s">
        <v>20</v>
      </c>
      <c r="C14" s="31">
        <v>206</v>
      </c>
      <c r="D14" s="32">
        <v>6.27</v>
      </c>
      <c r="E14" s="32">
        <v>2.03</v>
      </c>
      <c r="F14" s="13">
        <f t="shared" ref="F14:F18" si="3">E14*E14*D14/2</f>
        <v>12.9190215</v>
      </c>
      <c r="G14" s="14">
        <v>16.3</v>
      </c>
      <c r="I14"/>
    </row>
    <row r="15" spans="1:9">
      <c r="A15" s="15"/>
      <c r="B15" s="15"/>
      <c r="C15" s="31">
        <v>207</v>
      </c>
      <c r="D15" s="32">
        <v>6.88</v>
      </c>
      <c r="E15" s="32">
        <v>2.35</v>
      </c>
      <c r="F15" s="13">
        <f t="shared" si="3"/>
        <v>18.9974</v>
      </c>
      <c r="G15" s="14">
        <v>16.5</v>
      </c>
      <c r="I15"/>
    </row>
    <row r="16" spans="1:9">
      <c r="A16" s="15"/>
      <c r="B16" s="15"/>
      <c r="C16" s="31">
        <v>208</v>
      </c>
      <c r="D16" s="32">
        <v>6.45</v>
      </c>
      <c r="E16" s="32">
        <v>2.18</v>
      </c>
      <c r="F16" s="13">
        <f t="shared" si="3"/>
        <v>15.32649</v>
      </c>
      <c r="G16" s="14">
        <v>16.5</v>
      </c>
      <c r="I16"/>
    </row>
    <row r="17" spans="1:9">
      <c r="A17" s="15"/>
      <c r="B17" s="15"/>
      <c r="C17" s="31">
        <v>209</v>
      </c>
      <c r="D17" s="32">
        <v>5.58</v>
      </c>
      <c r="E17" s="32">
        <v>1.92</v>
      </c>
      <c r="F17" s="13">
        <f t="shared" si="3"/>
        <v>10.285056</v>
      </c>
      <c r="G17" s="14">
        <v>16.3</v>
      </c>
      <c r="I17"/>
    </row>
    <row r="18" spans="1:9">
      <c r="A18" s="15"/>
      <c r="B18" s="15"/>
      <c r="C18" s="31">
        <v>210</v>
      </c>
      <c r="D18" s="32">
        <v>6.46</v>
      </c>
      <c r="E18" s="32">
        <v>2.21</v>
      </c>
      <c r="F18" s="13">
        <f t="shared" si="3"/>
        <v>15.775643</v>
      </c>
      <c r="G18" s="14">
        <v>16.7</v>
      </c>
      <c r="I18"/>
    </row>
    <row r="19" spans="1:9">
      <c r="A19" s="17"/>
      <c r="B19" s="18"/>
      <c r="C19" s="19" t="s">
        <v>21</v>
      </c>
      <c r="D19" s="20"/>
      <c r="E19" s="21"/>
      <c r="F19" s="22">
        <f t="shared" ref="F19:I19" si="4">AVERAGE(F14:F18)</f>
        <v>14.6607221</v>
      </c>
      <c r="G19" s="23">
        <f t="shared" si="4"/>
        <v>16.46</v>
      </c>
      <c r="I19"/>
    </row>
    <row r="20" spans="1:9">
      <c r="A20" s="24"/>
      <c r="B20" s="25"/>
      <c r="C20" s="19" t="s">
        <v>22</v>
      </c>
      <c r="D20" s="26"/>
      <c r="E20" s="27"/>
      <c r="F20" s="22">
        <f t="shared" ref="F20:I20" si="5">STDEV(F14:F18)</f>
        <v>3.26623045409403</v>
      </c>
      <c r="G20" s="23">
        <f t="shared" si="5"/>
        <v>0.167332005306815</v>
      </c>
      <c r="I20"/>
    </row>
    <row r="21" spans="1:9">
      <c r="A21" s="10" t="s">
        <v>24</v>
      </c>
      <c r="B21" s="10" t="s">
        <v>20</v>
      </c>
      <c r="C21" s="31">
        <v>211</v>
      </c>
      <c r="D21" s="32">
        <v>5.02</v>
      </c>
      <c r="E21" s="32">
        <v>1.98</v>
      </c>
      <c r="F21" s="13">
        <f t="shared" ref="F21:F25" si="6">E21*E21*D21/2</f>
        <v>9.840204</v>
      </c>
      <c r="G21" s="14">
        <v>16.2</v>
      </c>
      <c r="I21"/>
    </row>
    <row r="22" spans="1:9">
      <c r="A22" s="15"/>
      <c r="B22" s="15"/>
      <c r="C22" s="31">
        <v>212</v>
      </c>
      <c r="D22" s="32">
        <v>4.45</v>
      </c>
      <c r="E22" s="32">
        <v>2.32</v>
      </c>
      <c r="F22" s="13">
        <f t="shared" si="6"/>
        <v>11.97584</v>
      </c>
      <c r="G22" s="14">
        <v>15.8</v>
      </c>
      <c r="I22"/>
    </row>
    <row r="23" spans="1:9">
      <c r="A23" s="15"/>
      <c r="B23" s="15"/>
      <c r="C23" s="31">
        <v>213</v>
      </c>
      <c r="D23" s="32">
        <v>3.57</v>
      </c>
      <c r="E23" s="32">
        <v>2.66</v>
      </c>
      <c r="F23" s="13">
        <f t="shared" si="6"/>
        <v>12.629946</v>
      </c>
      <c r="G23" s="14">
        <v>15.4</v>
      </c>
      <c r="I23"/>
    </row>
    <row r="24" spans="1:9">
      <c r="A24" s="15"/>
      <c r="B24" s="15"/>
      <c r="C24" s="31">
        <v>214</v>
      </c>
      <c r="D24" s="32">
        <v>3.89</v>
      </c>
      <c r="E24" s="32">
        <v>2.3</v>
      </c>
      <c r="F24" s="13">
        <f t="shared" si="6"/>
        <v>10.28905</v>
      </c>
      <c r="G24" s="14">
        <v>15.5</v>
      </c>
      <c r="I24"/>
    </row>
    <row r="25" spans="1:9">
      <c r="A25" s="15"/>
      <c r="B25" s="15"/>
      <c r="C25" s="31">
        <v>215</v>
      </c>
      <c r="D25" s="32">
        <v>4.28</v>
      </c>
      <c r="E25" s="32">
        <v>2.3</v>
      </c>
      <c r="F25" s="13">
        <f t="shared" si="6"/>
        <v>11.3206</v>
      </c>
      <c r="G25" s="14">
        <v>15.5</v>
      </c>
      <c r="I25"/>
    </row>
    <row r="26" spans="1:9">
      <c r="A26" s="17"/>
      <c r="B26" s="18"/>
      <c r="C26" s="19" t="s">
        <v>21</v>
      </c>
      <c r="D26" s="20"/>
      <c r="E26" s="21"/>
      <c r="F26" s="22">
        <f t="shared" ref="F26:I26" si="7">AVERAGE(F21:F25)</f>
        <v>11.211128</v>
      </c>
      <c r="G26" s="23">
        <f t="shared" si="7"/>
        <v>15.68</v>
      </c>
      <c r="I26"/>
    </row>
    <row r="27" spans="1:9">
      <c r="A27" s="24"/>
      <c r="B27" s="25"/>
      <c r="C27" s="19" t="s">
        <v>22</v>
      </c>
      <c r="D27" s="26"/>
      <c r="E27" s="27"/>
      <c r="F27" s="22">
        <f t="shared" ref="F27:I27" si="8">STDEV(F21:F25)</f>
        <v>1.15536504303964</v>
      </c>
      <c r="G27" s="23">
        <f t="shared" si="8"/>
        <v>0.327108544675922</v>
      </c>
      <c r="I27"/>
    </row>
    <row r="28" spans="1:9">
      <c r="A28" s="10" t="s">
        <v>25</v>
      </c>
      <c r="B28" s="10" t="s">
        <v>20</v>
      </c>
      <c r="C28" s="31">
        <v>216</v>
      </c>
      <c r="D28" s="32">
        <v>2.86</v>
      </c>
      <c r="E28" s="32">
        <v>1.66</v>
      </c>
      <c r="F28" s="13">
        <f t="shared" ref="F28:F32" si="9">E28*E28*D28/2</f>
        <v>3.940508</v>
      </c>
      <c r="G28" s="14">
        <v>15.9</v>
      </c>
      <c r="I28"/>
    </row>
    <row r="29" spans="1:9">
      <c r="A29" s="15"/>
      <c r="B29" s="15"/>
      <c r="C29" s="31">
        <v>217</v>
      </c>
      <c r="D29" s="32">
        <v>3.05</v>
      </c>
      <c r="E29" s="32">
        <v>1.54</v>
      </c>
      <c r="F29" s="13">
        <f t="shared" si="9"/>
        <v>3.61669</v>
      </c>
      <c r="G29" s="14">
        <v>16.2</v>
      </c>
      <c r="I29"/>
    </row>
    <row r="30" spans="1:9">
      <c r="A30" s="15"/>
      <c r="B30" s="15"/>
      <c r="C30" s="31">
        <v>218</v>
      </c>
      <c r="D30" s="32">
        <v>3.17</v>
      </c>
      <c r="E30" s="32">
        <v>1.67</v>
      </c>
      <c r="F30" s="13">
        <f t="shared" si="9"/>
        <v>4.4204065</v>
      </c>
      <c r="G30" s="14">
        <v>15.6</v>
      </c>
      <c r="I30"/>
    </row>
    <row r="31" spans="1:9">
      <c r="A31" s="15"/>
      <c r="B31" s="15"/>
      <c r="C31" s="31">
        <v>219</v>
      </c>
      <c r="D31" s="32">
        <v>2.93</v>
      </c>
      <c r="E31" s="32">
        <v>1.72</v>
      </c>
      <c r="F31" s="13">
        <f t="shared" si="9"/>
        <v>4.334056</v>
      </c>
      <c r="G31" s="14">
        <v>16.1</v>
      </c>
      <c r="I31"/>
    </row>
    <row r="32" spans="1:9">
      <c r="A32" s="15"/>
      <c r="B32" s="15"/>
      <c r="C32" s="31">
        <v>220</v>
      </c>
      <c r="D32" s="32">
        <v>3.11</v>
      </c>
      <c r="E32" s="32">
        <v>1.43</v>
      </c>
      <c r="F32" s="13">
        <f t="shared" si="9"/>
        <v>3.1798195</v>
      </c>
      <c r="G32" s="14">
        <v>15.6</v>
      </c>
      <c r="I32"/>
    </row>
    <row r="33" spans="1:9">
      <c r="A33" s="17"/>
      <c r="B33" s="18"/>
      <c r="C33" s="19" t="s">
        <v>21</v>
      </c>
      <c r="D33" s="20"/>
      <c r="E33" s="21"/>
      <c r="F33" s="22">
        <f t="shared" ref="F33:I33" si="10">AVERAGE(F28:F32)</f>
        <v>3.898296</v>
      </c>
      <c r="G33" s="23">
        <f t="shared" si="10"/>
        <v>15.88</v>
      </c>
      <c r="I33"/>
    </row>
    <row r="34" spans="1:9">
      <c r="A34" s="24"/>
      <c r="B34" s="25"/>
      <c r="C34" s="19" t="s">
        <v>22</v>
      </c>
      <c r="D34" s="26"/>
      <c r="E34" s="27"/>
      <c r="F34" s="22">
        <f t="shared" ref="F34:I34" si="11">STDEV(F28:F32)</f>
        <v>0.51472770108148</v>
      </c>
      <c r="G34" s="23">
        <f t="shared" si="11"/>
        <v>0.277488738510232</v>
      </c>
      <c r="I34"/>
    </row>
    <row r="35" spans="1:9">
      <c r="A35" s="10" t="s">
        <v>26</v>
      </c>
      <c r="B35" s="10" t="s">
        <v>20</v>
      </c>
      <c r="C35" s="31">
        <v>221</v>
      </c>
      <c r="D35" s="32">
        <v>1.75</v>
      </c>
      <c r="E35" s="32">
        <v>1.34</v>
      </c>
      <c r="F35" s="13">
        <f t="shared" ref="F35:F39" si="12">E35*E35*D35/2</f>
        <v>1.57115</v>
      </c>
      <c r="G35" s="14">
        <v>15.5</v>
      </c>
      <c r="I35"/>
    </row>
    <row r="36" spans="1:9">
      <c r="A36" s="15"/>
      <c r="B36" s="15"/>
      <c r="C36" s="31">
        <v>222</v>
      </c>
      <c r="D36" s="32">
        <v>2.75</v>
      </c>
      <c r="E36" s="32">
        <v>1.47</v>
      </c>
      <c r="F36" s="13">
        <f t="shared" si="12"/>
        <v>2.9712375</v>
      </c>
      <c r="G36" s="14">
        <v>15.4</v>
      </c>
      <c r="I36"/>
    </row>
    <row r="37" spans="1:9">
      <c r="A37" s="15"/>
      <c r="B37" s="15"/>
      <c r="C37" s="31">
        <v>223</v>
      </c>
      <c r="D37" s="32">
        <v>3.03</v>
      </c>
      <c r="E37" s="32">
        <v>1.53</v>
      </c>
      <c r="F37" s="13">
        <f t="shared" si="12"/>
        <v>3.5464635</v>
      </c>
      <c r="G37" s="14">
        <v>15.6</v>
      </c>
      <c r="I37"/>
    </row>
    <row r="38" spans="1:9">
      <c r="A38" s="15"/>
      <c r="B38" s="15"/>
      <c r="C38" s="31">
        <v>224</v>
      </c>
      <c r="D38" s="32">
        <v>2.24</v>
      </c>
      <c r="E38" s="32">
        <v>1.45</v>
      </c>
      <c r="F38" s="13">
        <f t="shared" si="12"/>
        <v>2.3548</v>
      </c>
      <c r="G38" s="14">
        <v>15.8</v>
      </c>
      <c r="I38"/>
    </row>
    <row r="39" spans="1:9">
      <c r="A39" s="15"/>
      <c r="B39" s="15"/>
      <c r="C39" s="31">
        <v>225</v>
      </c>
      <c r="D39" s="32">
        <v>2.08</v>
      </c>
      <c r="E39" s="32">
        <v>1.37</v>
      </c>
      <c r="F39" s="13">
        <f t="shared" si="12"/>
        <v>1.951976</v>
      </c>
      <c r="G39" s="14">
        <v>16.3</v>
      </c>
      <c r="I39"/>
    </row>
    <row r="40" spans="1:9">
      <c r="A40" s="17"/>
      <c r="B40" s="18"/>
      <c r="C40" s="19" t="s">
        <v>21</v>
      </c>
      <c r="D40" s="20"/>
      <c r="E40" s="21"/>
      <c r="F40" s="22">
        <f t="shared" ref="F40:I40" si="13">AVERAGE(F35:F39)</f>
        <v>2.4791254</v>
      </c>
      <c r="G40" s="23">
        <f t="shared" si="13"/>
        <v>15.72</v>
      </c>
      <c r="I40"/>
    </row>
    <row r="41" spans="1:9">
      <c r="A41" s="24"/>
      <c r="B41" s="25"/>
      <c r="C41" s="19" t="s">
        <v>22</v>
      </c>
      <c r="D41" s="26"/>
      <c r="E41" s="27"/>
      <c r="F41" s="22">
        <f t="shared" ref="F41:I41" si="14">STDEV(F35:F39)</f>
        <v>0.790434621061208</v>
      </c>
      <c r="G41" s="23">
        <f t="shared" si="14"/>
        <v>0.356370593624109</v>
      </c>
      <c r="I41"/>
    </row>
    <row r="42" spans="1:9">
      <c r="A42" s="10" t="s">
        <v>27</v>
      </c>
      <c r="B42" s="10" t="s">
        <v>20</v>
      </c>
      <c r="C42" s="31">
        <v>226</v>
      </c>
      <c r="D42" s="32">
        <v>2.68</v>
      </c>
      <c r="E42" s="32">
        <v>1.47</v>
      </c>
      <c r="F42" s="13">
        <f t="shared" ref="F42:F46" si="15">E42*E42*D42/2</f>
        <v>2.895606</v>
      </c>
      <c r="G42" s="14">
        <v>15.1</v>
      </c>
      <c r="I42"/>
    </row>
    <row r="43" spans="1:9">
      <c r="A43" s="15"/>
      <c r="B43" s="15"/>
      <c r="C43" s="31">
        <v>227</v>
      </c>
      <c r="D43" s="32">
        <v>3.11</v>
      </c>
      <c r="E43" s="32">
        <v>1.5</v>
      </c>
      <c r="F43" s="13">
        <f t="shared" si="15"/>
        <v>3.49875</v>
      </c>
      <c r="G43" s="14">
        <v>15.9</v>
      </c>
      <c r="I43"/>
    </row>
    <row r="44" spans="1:7">
      <c r="A44" s="15"/>
      <c r="B44" s="15"/>
      <c r="C44" s="31">
        <v>228</v>
      </c>
      <c r="D44" s="32">
        <v>3.17</v>
      </c>
      <c r="E44" s="32">
        <v>1.45</v>
      </c>
      <c r="F44" s="13">
        <f t="shared" si="15"/>
        <v>3.3324625</v>
      </c>
      <c r="G44" s="14">
        <v>16</v>
      </c>
    </row>
    <row r="45" spans="1:7">
      <c r="A45" s="15"/>
      <c r="B45" s="15"/>
      <c r="C45" s="31">
        <v>229</v>
      </c>
      <c r="D45" s="32">
        <v>2.98</v>
      </c>
      <c r="E45" s="32">
        <v>1.48</v>
      </c>
      <c r="F45" s="13">
        <f t="shared" si="15"/>
        <v>3.263696</v>
      </c>
      <c r="G45" s="14">
        <v>15.5</v>
      </c>
    </row>
    <row r="46" spans="1:7">
      <c r="A46" s="15"/>
      <c r="B46" s="15"/>
      <c r="C46" s="31">
        <v>230</v>
      </c>
      <c r="D46" s="32">
        <v>3.89</v>
      </c>
      <c r="E46" s="32">
        <v>1.38</v>
      </c>
      <c r="F46" s="13">
        <f t="shared" si="15"/>
        <v>3.704058</v>
      </c>
      <c r="G46" s="14">
        <v>15.9</v>
      </c>
    </row>
    <row r="47" spans="1:7">
      <c r="A47" s="17"/>
      <c r="B47" s="18"/>
      <c r="C47" s="19" t="s">
        <v>21</v>
      </c>
      <c r="D47" s="20"/>
      <c r="E47" s="21"/>
      <c r="F47" s="22">
        <f>AVERAGE(F42:F46)</f>
        <v>3.3389145</v>
      </c>
      <c r="G47" s="23">
        <f>AVERAGE(G42:G46)</f>
        <v>15.68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0.300457584307253</v>
      </c>
      <c r="G48" s="23">
        <f>STDEV(G42:G46)</f>
        <v>0.376828873628336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H8" sqref="H8"/>
    </sheetView>
  </sheetViews>
  <sheetFormatPr defaultColWidth="9" defaultRowHeight="14"/>
  <cols>
    <col min="1" max="4" width="9" style="1"/>
    <col min="5" max="5" width="14.0909090909091" style="1" customWidth="1"/>
    <col min="6" max="6" width="16" style="1" customWidth="1"/>
    <col min="7" max="7" width="15.7272727272727" style="1" customWidth="1"/>
    <col min="8" max="16384" width="9" style="1"/>
  </cols>
  <sheetData>
    <row r="1" spans="1:9">
      <c r="A1" s="2" t="s">
        <v>28</v>
      </c>
      <c r="B1" s="2"/>
      <c r="C1" s="3" t="s">
        <v>40</v>
      </c>
      <c r="D1" s="3"/>
      <c r="E1" s="4"/>
      <c r="F1" s="5"/>
      <c r="G1" s="4"/>
      <c r="H1" s="4"/>
      <c r="I1" s="5"/>
    </row>
    <row r="2" spans="1:9">
      <c r="A2" s="2" t="s">
        <v>29</v>
      </c>
      <c r="B2" s="2"/>
      <c r="C2" s="3" t="s">
        <v>3</v>
      </c>
      <c r="D2" s="3"/>
      <c r="E2" s="4"/>
      <c r="F2" s="5"/>
      <c r="G2" s="4"/>
      <c r="H2" s="4"/>
      <c r="I2" s="5"/>
    </row>
    <row r="3" spans="1:9">
      <c r="A3" s="2" t="s">
        <v>30</v>
      </c>
      <c r="B3" s="2"/>
      <c r="C3" s="3" t="s">
        <v>12</v>
      </c>
      <c r="D3" s="3"/>
      <c r="E3" s="4"/>
      <c r="F3" s="5"/>
      <c r="G3" s="4"/>
      <c r="H3" s="4"/>
      <c r="I3" s="5"/>
    </row>
    <row r="4" spans="1:9">
      <c r="A4" s="4"/>
      <c r="B4" s="4"/>
      <c r="C4" s="4"/>
      <c r="D4" s="4"/>
      <c r="E4" s="4"/>
      <c r="F4" s="5"/>
      <c r="G4" s="4"/>
      <c r="H4" s="4"/>
      <c r="I4" s="5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9">
      <c r="A7" s="30" t="s">
        <v>19</v>
      </c>
      <c r="B7" s="10" t="s">
        <v>20</v>
      </c>
      <c r="C7" s="31">
        <v>201</v>
      </c>
      <c r="D7" s="32">
        <v>4.86</v>
      </c>
      <c r="E7" s="32">
        <v>3.27</v>
      </c>
      <c r="F7" s="33">
        <f t="shared" ref="F7:F11" si="0">E7*E7*D7/2</f>
        <v>25.983747</v>
      </c>
      <c r="G7" s="14">
        <v>16.3</v>
      </c>
      <c r="I7"/>
    </row>
    <row r="8" spans="1:9">
      <c r="A8" s="34"/>
      <c r="B8" s="15"/>
      <c r="C8" s="31">
        <v>202</v>
      </c>
      <c r="D8" s="32">
        <v>4.28</v>
      </c>
      <c r="E8" s="32">
        <v>3.13</v>
      </c>
      <c r="F8" s="33">
        <f t="shared" si="0"/>
        <v>20.965366</v>
      </c>
      <c r="G8" s="14">
        <v>16.5</v>
      </c>
      <c r="I8"/>
    </row>
    <row r="9" spans="1:9">
      <c r="A9" s="34"/>
      <c r="B9" s="15"/>
      <c r="C9" s="31">
        <v>203</v>
      </c>
      <c r="D9" s="32">
        <v>4.12</v>
      </c>
      <c r="E9" s="32">
        <v>3.37</v>
      </c>
      <c r="F9" s="33">
        <f t="shared" si="0"/>
        <v>23.395214</v>
      </c>
      <c r="G9" s="14">
        <v>16.4</v>
      </c>
      <c r="I9"/>
    </row>
    <row r="10" spans="1:9">
      <c r="A10" s="34"/>
      <c r="B10" s="15"/>
      <c r="C10" s="31">
        <v>204</v>
      </c>
      <c r="D10" s="32">
        <v>3.86</v>
      </c>
      <c r="E10" s="32">
        <v>3.02</v>
      </c>
      <c r="F10" s="33">
        <f t="shared" si="0"/>
        <v>17.602372</v>
      </c>
      <c r="G10" s="14">
        <v>16.3</v>
      </c>
      <c r="I10"/>
    </row>
    <row r="11" spans="1:9">
      <c r="A11" s="34"/>
      <c r="B11" s="15"/>
      <c r="C11" s="31">
        <v>205</v>
      </c>
      <c r="D11" s="32">
        <v>3.96</v>
      </c>
      <c r="E11" s="32">
        <v>3</v>
      </c>
      <c r="F11" s="33">
        <f t="shared" si="0"/>
        <v>17.82</v>
      </c>
      <c r="G11" s="14">
        <v>16.5</v>
      </c>
      <c r="I11"/>
    </row>
    <row r="12" spans="1:9">
      <c r="A12" s="17"/>
      <c r="B12" s="18"/>
      <c r="C12" s="19" t="s">
        <v>21</v>
      </c>
      <c r="D12" s="20"/>
      <c r="E12" s="21"/>
      <c r="F12" s="22">
        <f t="shared" ref="F12:I12" si="1">AVERAGE(F7:F11)</f>
        <v>21.1533398</v>
      </c>
      <c r="G12" s="23">
        <f t="shared" si="1"/>
        <v>16.4</v>
      </c>
      <c r="I12"/>
    </row>
    <row r="13" spans="1:9">
      <c r="A13" s="24"/>
      <c r="B13" s="25"/>
      <c r="C13" s="19" t="s">
        <v>22</v>
      </c>
      <c r="D13" s="26"/>
      <c r="E13" s="27"/>
      <c r="F13" s="22">
        <f t="shared" ref="F13:I13" si="2">STDEV(F7:F11)</f>
        <v>3.60952539590819</v>
      </c>
      <c r="G13" s="23">
        <f t="shared" si="2"/>
        <v>0.0999999999999996</v>
      </c>
      <c r="I13"/>
    </row>
    <row r="14" spans="1:9">
      <c r="A14" s="10" t="s">
        <v>23</v>
      </c>
      <c r="B14" s="10" t="s">
        <v>20</v>
      </c>
      <c r="C14" s="31">
        <v>206</v>
      </c>
      <c r="D14" s="32">
        <v>12.32</v>
      </c>
      <c r="E14" s="32">
        <v>3.92</v>
      </c>
      <c r="F14" s="13">
        <f t="shared" ref="F14:F18" si="3">E14*E14*D14/2</f>
        <v>94.657024</v>
      </c>
      <c r="G14" s="14">
        <v>16.9</v>
      </c>
      <c r="I14"/>
    </row>
    <row r="15" spans="1:9">
      <c r="A15" s="15"/>
      <c r="B15" s="15"/>
      <c r="C15" s="31">
        <v>207</v>
      </c>
      <c r="D15" s="32">
        <v>13.68</v>
      </c>
      <c r="E15" s="32">
        <v>4.66</v>
      </c>
      <c r="F15" s="13">
        <f t="shared" si="3"/>
        <v>148.534704</v>
      </c>
      <c r="G15" s="14">
        <v>16.8</v>
      </c>
      <c r="I15"/>
    </row>
    <row r="16" spans="1:9">
      <c r="A16" s="15"/>
      <c r="B16" s="15"/>
      <c r="C16" s="31">
        <v>208</v>
      </c>
      <c r="D16" s="32">
        <v>12.63</v>
      </c>
      <c r="E16" s="32">
        <v>4.06</v>
      </c>
      <c r="F16" s="13">
        <f t="shared" si="3"/>
        <v>104.093934</v>
      </c>
      <c r="G16" s="14">
        <v>17.6</v>
      </c>
      <c r="I16"/>
    </row>
    <row r="17" spans="1:9">
      <c r="A17" s="15"/>
      <c r="B17" s="15"/>
      <c r="C17" s="31">
        <v>209</v>
      </c>
      <c r="D17" s="32">
        <v>11.96</v>
      </c>
      <c r="E17" s="32">
        <v>3.88</v>
      </c>
      <c r="F17" s="13">
        <f t="shared" si="3"/>
        <v>90.025312</v>
      </c>
      <c r="G17" s="14">
        <v>17.2</v>
      </c>
      <c r="I17"/>
    </row>
    <row r="18" spans="1:9">
      <c r="A18" s="15"/>
      <c r="B18" s="15"/>
      <c r="C18" s="31">
        <v>210</v>
      </c>
      <c r="D18" s="32">
        <v>12.97</v>
      </c>
      <c r="E18" s="32">
        <v>4.38</v>
      </c>
      <c r="F18" s="13">
        <f t="shared" si="3"/>
        <v>124.410834</v>
      </c>
      <c r="G18" s="14">
        <v>17.4</v>
      </c>
      <c r="I18"/>
    </row>
    <row r="19" spans="1:9">
      <c r="A19" s="17"/>
      <c r="B19" s="18"/>
      <c r="C19" s="19" t="s">
        <v>21</v>
      </c>
      <c r="D19" s="20"/>
      <c r="E19" s="21"/>
      <c r="F19" s="22">
        <f t="shared" ref="F19:I19" si="4">AVERAGE(F14:F18)</f>
        <v>112.3443616</v>
      </c>
      <c r="G19" s="23">
        <f t="shared" si="4"/>
        <v>17.18</v>
      </c>
      <c r="I19"/>
    </row>
    <row r="20" spans="1:9">
      <c r="A20" s="24"/>
      <c r="B20" s="25"/>
      <c r="C20" s="19" t="s">
        <v>22</v>
      </c>
      <c r="D20" s="26"/>
      <c r="E20" s="27"/>
      <c r="F20" s="22">
        <f t="shared" ref="F20:I20" si="5">STDEV(F14:F18)</f>
        <v>24.1577734964114</v>
      </c>
      <c r="G20" s="23">
        <f t="shared" si="5"/>
        <v>0.33466401061363</v>
      </c>
      <c r="I20"/>
    </row>
    <row r="21" spans="1:9">
      <c r="A21" s="10" t="s">
        <v>24</v>
      </c>
      <c r="B21" s="10" t="s">
        <v>20</v>
      </c>
      <c r="C21" s="31">
        <v>211</v>
      </c>
      <c r="D21" s="32">
        <v>7.85</v>
      </c>
      <c r="E21" s="32">
        <v>4.37</v>
      </c>
      <c r="F21" s="13">
        <f t="shared" ref="F21:F25" si="6">E21*E21*D21/2</f>
        <v>74.9553325</v>
      </c>
      <c r="G21" s="14">
        <v>16.5</v>
      </c>
      <c r="I21"/>
    </row>
    <row r="22" spans="1:9">
      <c r="A22" s="15"/>
      <c r="B22" s="15"/>
      <c r="C22" s="31">
        <v>212</v>
      </c>
      <c r="D22" s="32">
        <v>7.45</v>
      </c>
      <c r="E22" s="32">
        <v>3.26</v>
      </c>
      <c r="F22" s="13">
        <f t="shared" si="6"/>
        <v>39.58781</v>
      </c>
      <c r="G22" s="14">
        <v>16.2</v>
      </c>
      <c r="I22"/>
    </row>
    <row r="23" spans="1:9">
      <c r="A23" s="15"/>
      <c r="B23" s="15"/>
      <c r="C23" s="31">
        <v>213</v>
      </c>
      <c r="D23" s="32">
        <v>7.54</v>
      </c>
      <c r="E23" s="32">
        <v>4.56</v>
      </c>
      <c r="F23" s="13">
        <f t="shared" si="6"/>
        <v>78.391872</v>
      </c>
      <c r="G23" s="14">
        <v>16.3</v>
      </c>
      <c r="I23"/>
    </row>
    <row r="24" spans="1:9">
      <c r="A24" s="15"/>
      <c r="B24" s="15"/>
      <c r="C24" s="31">
        <v>214</v>
      </c>
      <c r="D24" s="32">
        <v>7.65</v>
      </c>
      <c r="E24" s="32">
        <v>3.88</v>
      </c>
      <c r="F24" s="13">
        <f t="shared" si="6"/>
        <v>57.58308</v>
      </c>
      <c r="G24" s="14">
        <v>16.2</v>
      </c>
      <c r="I24"/>
    </row>
    <row r="25" spans="1:9">
      <c r="A25" s="15"/>
      <c r="B25" s="15"/>
      <c r="C25" s="31">
        <v>215</v>
      </c>
      <c r="D25" s="32">
        <v>7.63</v>
      </c>
      <c r="E25" s="32">
        <v>4.1</v>
      </c>
      <c r="F25" s="13">
        <f t="shared" si="6"/>
        <v>64.13015</v>
      </c>
      <c r="G25" s="14">
        <v>16.5</v>
      </c>
      <c r="I25"/>
    </row>
    <row r="26" spans="1:9">
      <c r="A26" s="17"/>
      <c r="B26" s="18"/>
      <c r="C26" s="19" t="s">
        <v>21</v>
      </c>
      <c r="D26" s="20"/>
      <c r="E26" s="21"/>
      <c r="F26" s="22">
        <f t="shared" ref="F26:I26" si="7">AVERAGE(F21:F25)</f>
        <v>62.9296489</v>
      </c>
      <c r="G26" s="23">
        <f t="shared" si="7"/>
        <v>16.34</v>
      </c>
      <c r="I26"/>
    </row>
    <row r="27" spans="1:9">
      <c r="A27" s="24"/>
      <c r="B27" s="25"/>
      <c r="C27" s="19" t="s">
        <v>22</v>
      </c>
      <c r="D27" s="26"/>
      <c r="E27" s="27"/>
      <c r="F27" s="22">
        <f t="shared" ref="F27:I27" si="8">STDEV(F21:F25)</f>
        <v>15.4803573470429</v>
      </c>
      <c r="G27" s="23">
        <f t="shared" si="8"/>
        <v>0.151657508881031</v>
      </c>
      <c r="I27"/>
    </row>
    <row r="28" spans="1:9">
      <c r="A28" s="10" t="s">
        <v>25</v>
      </c>
      <c r="B28" s="10" t="s">
        <v>20</v>
      </c>
      <c r="C28" s="31">
        <v>216</v>
      </c>
      <c r="D28" s="32">
        <v>4.67</v>
      </c>
      <c r="E28" s="32">
        <v>3.78</v>
      </c>
      <c r="F28" s="13">
        <f t="shared" ref="F28:F32" si="9">E28*E28*D28/2</f>
        <v>33.363414</v>
      </c>
      <c r="G28" s="14">
        <v>16.3</v>
      </c>
      <c r="I28"/>
    </row>
    <row r="29" spans="1:9">
      <c r="A29" s="15"/>
      <c r="B29" s="15"/>
      <c r="C29" s="31">
        <v>217</v>
      </c>
      <c r="D29" s="32">
        <v>4.11</v>
      </c>
      <c r="E29" s="32">
        <v>3.46</v>
      </c>
      <c r="F29" s="13">
        <f t="shared" si="9"/>
        <v>24.601638</v>
      </c>
      <c r="G29" s="14">
        <v>16.3</v>
      </c>
      <c r="I29"/>
    </row>
    <row r="30" spans="1:9">
      <c r="A30" s="15"/>
      <c r="B30" s="15"/>
      <c r="C30" s="31">
        <v>218</v>
      </c>
      <c r="D30" s="32">
        <v>5.37</v>
      </c>
      <c r="E30" s="32">
        <v>3.47</v>
      </c>
      <c r="F30" s="13">
        <f t="shared" si="9"/>
        <v>32.3298165</v>
      </c>
      <c r="G30" s="14">
        <v>16.2</v>
      </c>
      <c r="I30"/>
    </row>
    <row r="31" spans="1:9">
      <c r="A31" s="15"/>
      <c r="B31" s="15"/>
      <c r="C31" s="31">
        <v>219</v>
      </c>
      <c r="D31" s="32">
        <v>5.45</v>
      </c>
      <c r="E31" s="32">
        <v>3.59</v>
      </c>
      <c r="F31" s="13">
        <f t="shared" si="9"/>
        <v>35.1200725</v>
      </c>
      <c r="G31" s="14">
        <v>16.3</v>
      </c>
      <c r="I31"/>
    </row>
    <row r="32" spans="1:9">
      <c r="A32" s="15"/>
      <c r="B32" s="15"/>
      <c r="C32" s="31">
        <v>220</v>
      </c>
      <c r="D32" s="32">
        <v>5.24</v>
      </c>
      <c r="E32" s="32">
        <v>3.79</v>
      </c>
      <c r="F32" s="13">
        <f t="shared" si="9"/>
        <v>37.633942</v>
      </c>
      <c r="G32" s="14">
        <v>16.4</v>
      </c>
      <c r="I32"/>
    </row>
    <row r="33" spans="1:9">
      <c r="A33" s="17"/>
      <c r="B33" s="18"/>
      <c r="C33" s="19" t="s">
        <v>21</v>
      </c>
      <c r="D33" s="20"/>
      <c r="E33" s="21"/>
      <c r="F33" s="22">
        <f t="shared" ref="F33:I33" si="10">AVERAGE(F28:F32)</f>
        <v>32.6097766</v>
      </c>
      <c r="G33" s="23">
        <f t="shared" si="10"/>
        <v>16.3</v>
      </c>
      <c r="I33"/>
    </row>
    <row r="34" spans="1:9">
      <c r="A34" s="24"/>
      <c r="B34" s="25"/>
      <c r="C34" s="19" t="s">
        <v>22</v>
      </c>
      <c r="D34" s="26"/>
      <c r="E34" s="27"/>
      <c r="F34" s="22">
        <f t="shared" ref="F34:I34" si="11">STDEV(F28:F32)</f>
        <v>4.90714923089758</v>
      </c>
      <c r="G34" s="23">
        <f t="shared" si="11"/>
        <v>0.0707106781186545</v>
      </c>
      <c r="I34"/>
    </row>
    <row r="35" spans="1:9">
      <c r="A35" s="10" t="s">
        <v>26</v>
      </c>
      <c r="B35" s="10" t="s">
        <v>20</v>
      </c>
      <c r="C35" s="31">
        <v>221</v>
      </c>
      <c r="D35" s="32">
        <v>2.96</v>
      </c>
      <c r="E35" s="32">
        <v>2</v>
      </c>
      <c r="F35" s="13">
        <f t="shared" ref="F35:F39" si="12">E35*E35*D35/2</f>
        <v>5.92</v>
      </c>
      <c r="G35" s="14">
        <v>16.3</v>
      </c>
      <c r="I35"/>
    </row>
    <row r="36" spans="1:9">
      <c r="A36" s="15"/>
      <c r="B36" s="15"/>
      <c r="C36" s="31">
        <v>222</v>
      </c>
      <c r="D36" s="32">
        <v>4.37</v>
      </c>
      <c r="E36" s="32">
        <v>2.54</v>
      </c>
      <c r="F36" s="13">
        <f t="shared" si="12"/>
        <v>14.096746</v>
      </c>
      <c r="G36" s="14">
        <v>16.3</v>
      </c>
      <c r="I36"/>
    </row>
    <row r="37" spans="1:9">
      <c r="A37" s="15"/>
      <c r="B37" s="15"/>
      <c r="C37" s="31">
        <v>223</v>
      </c>
      <c r="D37" s="32">
        <v>4.87</v>
      </c>
      <c r="E37" s="32">
        <v>2.66</v>
      </c>
      <c r="F37" s="13">
        <f t="shared" si="12"/>
        <v>17.229086</v>
      </c>
      <c r="G37" s="14">
        <v>16.4</v>
      </c>
      <c r="I37"/>
    </row>
    <row r="38" spans="1:9">
      <c r="A38" s="15"/>
      <c r="B38" s="15"/>
      <c r="C38" s="31">
        <v>224</v>
      </c>
      <c r="D38" s="32">
        <v>3.76</v>
      </c>
      <c r="E38" s="32">
        <v>2.45</v>
      </c>
      <c r="F38" s="13">
        <f t="shared" si="12"/>
        <v>11.2847</v>
      </c>
      <c r="G38" s="14">
        <v>16.6</v>
      </c>
      <c r="I38"/>
    </row>
    <row r="39" spans="1:9">
      <c r="A39" s="15"/>
      <c r="B39" s="15"/>
      <c r="C39" s="31">
        <v>225</v>
      </c>
      <c r="D39" s="32">
        <v>3.05</v>
      </c>
      <c r="E39" s="32">
        <v>2.31</v>
      </c>
      <c r="F39" s="13">
        <f t="shared" si="12"/>
        <v>8.1375525</v>
      </c>
      <c r="G39" s="14">
        <v>16.3</v>
      </c>
      <c r="I39"/>
    </row>
    <row r="40" spans="1:9">
      <c r="A40" s="17"/>
      <c r="B40" s="18"/>
      <c r="C40" s="19" t="s">
        <v>21</v>
      </c>
      <c r="D40" s="20"/>
      <c r="E40" s="21"/>
      <c r="F40" s="22">
        <f t="shared" ref="F40:I40" si="13">AVERAGE(F35:F39)</f>
        <v>11.3336169</v>
      </c>
      <c r="G40" s="23">
        <f t="shared" si="13"/>
        <v>16.38</v>
      </c>
      <c r="I40"/>
    </row>
    <row r="41" spans="1:9">
      <c r="A41" s="24"/>
      <c r="B41" s="25"/>
      <c r="C41" s="19" t="s">
        <v>22</v>
      </c>
      <c r="D41" s="26"/>
      <c r="E41" s="27"/>
      <c r="F41" s="22">
        <f t="shared" ref="F41:I41" si="14">STDEV(F35:F39)</f>
        <v>4.52537033800385</v>
      </c>
      <c r="G41" s="23">
        <f t="shared" si="14"/>
        <v>0.130384048104053</v>
      </c>
      <c r="I41"/>
    </row>
    <row r="42" spans="1:9">
      <c r="A42" s="10" t="s">
        <v>27</v>
      </c>
      <c r="B42" s="10" t="s">
        <v>20</v>
      </c>
      <c r="C42" s="31">
        <v>226</v>
      </c>
      <c r="D42" s="32">
        <v>4.35</v>
      </c>
      <c r="E42" s="32">
        <v>3.65</v>
      </c>
      <c r="F42" s="13">
        <f t="shared" ref="F42:F46" si="15">E42*E42*D42/2</f>
        <v>28.9764375</v>
      </c>
      <c r="G42" s="14">
        <v>15.6</v>
      </c>
      <c r="I42"/>
    </row>
    <row r="43" spans="1:9">
      <c r="A43" s="15"/>
      <c r="B43" s="15"/>
      <c r="C43" s="31">
        <v>227</v>
      </c>
      <c r="D43" s="32">
        <v>4.31</v>
      </c>
      <c r="E43" s="32">
        <v>3.67</v>
      </c>
      <c r="F43" s="13">
        <f t="shared" si="15"/>
        <v>29.0254795</v>
      </c>
      <c r="G43" s="14">
        <v>16.5</v>
      </c>
      <c r="I43"/>
    </row>
    <row r="44" spans="1:9">
      <c r="A44" s="15"/>
      <c r="B44" s="15"/>
      <c r="C44" s="31">
        <v>228</v>
      </c>
      <c r="D44" s="32">
        <v>4.38</v>
      </c>
      <c r="E44" s="32">
        <v>3.58</v>
      </c>
      <c r="F44" s="13">
        <f t="shared" si="15"/>
        <v>28.067916</v>
      </c>
      <c r="G44" s="14">
        <v>16.3</v>
      </c>
      <c r="I44"/>
    </row>
    <row r="45" spans="1:9">
      <c r="A45" s="15"/>
      <c r="B45" s="15"/>
      <c r="C45" s="31">
        <v>229</v>
      </c>
      <c r="D45" s="32">
        <v>4.35</v>
      </c>
      <c r="E45" s="32">
        <v>3.67</v>
      </c>
      <c r="F45" s="13">
        <f t="shared" si="15"/>
        <v>29.2948575</v>
      </c>
      <c r="G45" s="14">
        <v>16.1</v>
      </c>
      <c r="I45"/>
    </row>
    <row r="46" spans="1:9">
      <c r="A46" s="15"/>
      <c r="B46" s="15"/>
      <c r="C46" s="31">
        <v>230</v>
      </c>
      <c r="D46" s="32">
        <v>5.81</v>
      </c>
      <c r="E46" s="32">
        <v>3.52</v>
      </c>
      <c r="F46" s="13">
        <f t="shared" si="15"/>
        <v>35.994112</v>
      </c>
      <c r="G46" s="14">
        <v>16.3</v>
      </c>
      <c r="I46"/>
    </row>
    <row r="47" spans="1:7">
      <c r="A47" s="17"/>
      <c r="B47" s="18"/>
      <c r="C47" s="19" t="s">
        <v>21</v>
      </c>
      <c r="D47" s="20"/>
      <c r="E47" s="21"/>
      <c r="F47" s="22">
        <f>AVERAGE(F42:F46)</f>
        <v>30.2717605</v>
      </c>
      <c r="G47" s="23">
        <f>AVERAGE(G42:G46)</f>
        <v>16.16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3.23216857335874</v>
      </c>
      <c r="G48" s="23">
        <f>STDEV(G42:G46)</f>
        <v>0.343511280746354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90" zoomScaleNormal="90" workbookViewId="0">
      <selection activeCell="K10" sqref="K10"/>
    </sheetView>
  </sheetViews>
  <sheetFormatPr defaultColWidth="9" defaultRowHeight="14"/>
  <cols>
    <col min="1" max="1" width="9" style="1"/>
    <col min="2" max="2" width="8" style="1" customWidth="1"/>
    <col min="3" max="3" width="7.87272727272727" style="1" customWidth="1"/>
    <col min="4" max="4" width="10" style="1" customWidth="1"/>
    <col min="5" max="5" width="12" style="1" customWidth="1"/>
    <col min="6" max="6" width="16.5" style="1" customWidth="1"/>
    <col min="7" max="16384" width="9" style="1"/>
  </cols>
  <sheetData>
    <row r="1" spans="1:9">
      <c r="A1" s="2" t="s">
        <v>28</v>
      </c>
      <c r="B1" s="2"/>
      <c r="C1" s="3" t="s">
        <v>40</v>
      </c>
      <c r="D1" s="3"/>
      <c r="E1" s="4"/>
      <c r="F1" s="5"/>
      <c r="G1" s="4"/>
      <c r="H1" s="4"/>
      <c r="I1" s="5"/>
    </row>
    <row r="2" spans="1:9">
      <c r="A2" s="2" t="s">
        <v>29</v>
      </c>
      <c r="B2" s="2"/>
      <c r="C2" s="3" t="s">
        <v>3</v>
      </c>
      <c r="D2" s="3"/>
      <c r="E2" s="4"/>
      <c r="F2" s="5"/>
      <c r="G2" s="4"/>
      <c r="H2" s="4"/>
      <c r="I2" s="5"/>
    </row>
    <row r="3" spans="1:9">
      <c r="A3" s="2" t="s">
        <v>30</v>
      </c>
      <c r="B3" s="2"/>
      <c r="C3" s="3" t="s">
        <v>13</v>
      </c>
      <c r="D3" s="3"/>
      <c r="E3" s="4"/>
      <c r="F3" s="5"/>
      <c r="G3" s="4"/>
      <c r="H3" s="4"/>
      <c r="I3" s="5"/>
    </row>
    <row r="4" spans="1:9">
      <c r="A4" s="4"/>
      <c r="B4" s="4"/>
      <c r="C4" s="4"/>
      <c r="D4" s="4"/>
      <c r="E4" s="4"/>
      <c r="F4" s="5"/>
      <c r="G4" s="4"/>
      <c r="H4" s="4"/>
      <c r="I4" s="5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9">
      <c r="A7" s="30" t="s">
        <v>19</v>
      </c>
      <c r="B7" s="10" t="s">
        <v>20</v>
      </c>
      <c r="C7" s="31">
        <v>201</v>
      </c>
      <c r="D7" s="32">
        <v>6.03</v>
      </c>
      <c r="E7" s="32">
        <v>4.91</v>
      </c>
      <c r="F7" s="33">
        <f t="shared" ref="F7:F11" si="0">E7*E7*D7/2</f>
        <v>72.6859215</v>
      </c>
      <c r="G7" s="14">
        <v>16.5</v>
      </c>
      <c r="I7"/>
    </row>
    <row r="8" spans="1:9">
      <c r="A8" s="34"/>
      <c r="B8" s="15"/>
      <c r="C8" s="31">
        <v>202</v>
      </c>
      <c r="D8" s="32">
        <v>5.95</v>
      </c>
      <c r="E8" s="32">
        <v>4.52</v>
      </c>
      <c r="F8" s="33">
        <f t="shared" si="0"/>
        <v>60.78044</v>
      </c>
      <c r="G8" s="14">
        <v>16.5</v>
      </c>
      <c r="I8"/>
    </row>
    <row r="9" spans="1:9">
      <c r="A9" s="34"/>
      <c r="B9" s="15"/>
      <c r="C9" s="31">
        <v>203</v>
      </c>
      <c r="D9" s="32">
        <v>5.75</v>
      </c>
      <c r="E9" s="32">
        <v>4.84</v>
      </c>
      <c r="F9" s="33">
        <f t="shared" si="0"/>
        <v>67.3486</v>
      </c>
      <c r="G9" s="14">
        <v>16.8</v>
      </c>
      <c r="I9"/>
    </row>
    <row r="10" spans="1:9">
      <c r="A10" s="34"/>
      <c r="B10" s="15"/>
      <c r="C10" s="31">
        <v>204</v>
      </c>
      <c r="D10" s="32">
        <v>5.14</v>
      </c>
      <c r="E10" s="32">
        <v>4.68</v>
      </c>
      <c r="F10" s="33">
        <f t="shared" si="0"/>
        <v>56.289168</v>
      </c>
      <c r="G10" s="14">
        <v>16.8</v>
      </c>
      <c r="I10"/>
    </row>
    <row r="11" spans="1:9">
      <c r="A11" s="34"/>
      <c r="B11" s="15"/>
      <c r="C11" s="31">
        <v>205</v>
      </c>
      <c r="D11" s="32">
        <v>5.76</v>
      </c>
      <c r="E11" s="32">
        <v>4.41</v>
      </c>
      <c r="F11" s="33">
        <f t="shared" si="0"/>
        <v>56.010528</v>
      </c>
      <c r="G11" s="14">
        <v>16.7</v>
      </c>
      <c r="I11"/>
    </row>
    <row r="12" spans="1:9">
      <c r="A12" s="17"/>
      <c r="B12" s="18"/>
      <c r="C12" s="19" t="s">
        <v>21</v>
      </c>
      <c r="D12" s="20"/>
      <c r="E12" s="21"/>
      <c r="F12" s="22">
        <f t="shared" ref="F12:I12" si="1">AVERAGE(F7:F11)</f>
        <v>62.6229315</v>
      </c>
      <c r="G12" s="23">
        <f t="shared" si="1"/>
        <v>16.66</v>
      </c>
      <c r="I12"/>
    </row>
    <row r="13" spans="1:9">
      <c r="A13" s="24"/>
      <c r="B13" s="25"/>
      <c r="C13" s="19" t="s">
        <v>22</v>
      </c>
      <c r="D13" s="26"/>
      <c r="E13" s="27"/>
      <c r="F13" s="22">
        <f t="shared" ref="F13:I13" si="2">STDEV(F7:F11)</f>
        <v>7.26000904889776</v>
      </c>
      <c r="G13" s="23">
        <f t="shared" si="2"/>
        <v>0.151657508881031</v>
      </c>
      <c r="I13"/>
    </row>
    <row r="14" spans="1:9">
      <c r="A14" s="10" t="s">
        <v>23</v>
      </c>
      <c r="B14" s="10" t="s">
        <v>20</v>
      </c>
      <c r="C14" s="31">
        <v>206</v>
      </c>
      <c r="D14" s="32">
        <v>13.28</v>
      </c>
      <c r="E14" s="32">
        <v>6.11</v>
      </c>
      <c r="F14" s="13">
        <f t="shared" ref="F14:F18" si="3">E14*E14*D14/2</f>
        <v>247.885144</v>
      </c>
      <c r="G14" s="14">
        <v>17.5</v>
      </c>
      <c r="I14"/>
    </row>
    <row r="15" spans="1:9">
      <c r="A15" s="15"/>
      <c r="B15" s="15"/>
      <c r="C15" s="31">
        <v>207</v>
      </c>
      <c r="D15" s="32">
        <v>14.33</v>
      </c>
      <c r="E15" s="32">
        <v>6.75</v>
      </c>
      <c r="F15" s="13">
        <f t="shared" si="3"/>
        <v>326.4553125</v>
      </c>
      <c r="G15" s="14">
        <v>17.6</v>
      </c>
      <c r="I15"/>
    </row>
    <row r="16" spans="1:9">
      <c r="A16" s="15"/>
      <c r="B16" s="15"/>
      <c r="C16" s="31">
        <v>208</v>
      </c>
      <c r="D16" s="32">
        <v>13.68</v>
      </c>
      <c r="E16" s="32">
        <v>6.31</v>
      </c>
      <c r="F16" s="13">
        <f t="shared" si="3"/>
        <v>272.342124</v>
      </c>
      <c r="G16" s="14">
        <v>18.1</v>
      </c>
      <c r="I16"/>
    </row>
    <row r="17" spans="1:9">
      <c r="A17" s="15"/>
      <c r="B17" s="15"/>
      <c r="C17" s="31">
        <v>209</v>
      </c>
      <c r="D17" s="32">
        <v>13.03</v>
      </c>
      <c r="E17" s="32">
        <v>5.93</v>
      </c>
      <c r="F17" s="13">
        <f t="shared" si="3"/>
        <v>229.0993235</v>
      </c>
      <c r="G17" s="14">
        <v>17.4</v>
      </c>
      <c r="I17"/>
    </row>
    <row r="18" spans="1:9">
      <c r="A18" s="15"/>
      <c r="B18" s="15"/>
      <c r="C18" s="31">
        <v>210</v>
      </c>
      <c r="D18" s="32">
        <v>14.02</v>
      </c>
      <c r="E18" s="32">
        <v>6.65</v>
      </c>
      <c r="F18" s="13">
        <f t="shared" si="3"/>
        <v>309.999725</v>
      </c>
      <c r="G18" s="14">
        <v>17.6</v>
      </c>
      <c r="I18"/>
    </row>
    <row r="19" spans="1:9">
      <c r="A19" s="17"/>
      <c r="B19" s="18"/>
      <c r="C19" s="19" t="s">
        <v>21</v>
      </c>
      <c r="D19" s="20"/>
      <c r="E19" s="21"/>
      <c r="F19" s="22">
        <f t="shared" ref="F19:I19" si="4">AVERAGE(F14:F18)</f>
        <v>277.1563258</v>
      </c>
      <c r="G19" s="23">
        <f t="shared" si="4"/>
        <v>17.64</v>
      </c>
      <c r="I19"/>
    </row>
    <row r="20" spans="1:9">
      <c r="A20" s="24"/>
      <c r="B20" s="25"/>
      <c r="C20" s="19" t="s">
        <v>22</v>
      </c>
      <c r="D20" s="26"/>
      <c r="E20" s="27"/>
      <c r="F20" s="22">
        <f t="shared" ref="F20:I20" si="5">STDEV(F14:F18)</f>
        <v>40.9222832136091</v>
      </c>
      <c r="G20" s="23">
        <f t="shared" si="5"/>
        <v>0.270185121722127</v>
      </c>
      <c r="I20"/>
    </row>
    <row r="21" spans="1:9">
      <c r="A21" s="10" t="s">
        <v>24</v>
      </c>
      <c r="B21" s="10" t="s">
        <v>20</v>
      </c>
      <c r="C21" s="31">
        <v>211</v>
      </c>
      <c r="D21" s="32">
        <v>10.12</v>
      </c>
      <c r="E21" s="32">
        <v>5.37</v>
      </c>
      <c r="F21" s="13">
        <f t="shared" ref="F21:F25" si="6">E21*E21*D21/2</f>
        <v>145.914714</v>
      </c>
      <c r="G21" s="14">
        <v>16.8</v>
      </c>
      <c r="I21"/>
    </row>
    <row r="22" spans="1:9">
      <c r="A22" s="15"/>
      <c r="B22" s="15"/>
      <c r="C22" s="31">
        <v>212</v>
      </c>
      <c r="D22" s="32">
        <v>9.45</v>
      </c>
      <c r="E22" s="32">
        <v>4.96</v>
      </c>
      <c r="F22" s="13">
        <f t="shared" si="6"/>
        <v>116.24256</v>
      </c>
      <c r="G22" s="14">
        <v>16.5</v>
      </c>
      <c r="I22"/>
    </row>
    <row r="23" spans="1:9">
      <c r="A23" s="15"/>
      <c r="B23" s="15"/>
      <c r="C23" s="31">
        <v>213</v>
      </c>
      <c r="D23" s="32">
        <v>9.86</v>
      </c>
      <c r="E23" s="32">
        <v>5.82</v>
      </c>
      <c r="F23" s="13">
        <f t="shared" si="6"/>
        <v>166.990932</v>
      </c>
      <c r="G23" s="14">
        <v>16.7</v>
      </c>
      <c r="I23"/>
    </row>
    <row r="24" spans="1:9">
      <c r="A24" s="15"/>
      <c r="B24" s="15"/>
      <c r="C24" s="31">
        <v>214</v>
      </c>
      <c r="D24" s="32">
        <v>9.65</v>
      </c>
      <c r="E24" s="32">
        <v>5</v>
      </c>
      <c r="F24" s="13">
        <f t="shared" si="6"/>
        <v>120.625</v>
      </c>
      <c r="G24" s="14">
        <v>16.5</v>
      </c>
      <c r="I24"/>
    </row>
    <row r="25" spans="1:9">
      <c r="A25" s="15"/>
      <c r="B25" s="15"/>
      <c r="C25" s="31">
        <v>215</v>
      </c>
      <c r="D25" s="32">
        <v>9.86</v>
      </c>
      <c r="E25" s="32">
        <v>5.21</v>
      </c>
      <c r="F25" s="13">
        <f t="shared" si="6"/>
        <v>133.820413</v>
      </c>
      <c r="G25" s="14">
        <v>16.9</v>
      </c>
      <c r="I25"/>
    </row>
    <row r="26" spans="1:9">
      <c r="A26" s="17"/>
      <c r="B26" s="18"/>
      <c r="C26" s="19" t="s">
        <v>21</v>
      </c>
      <c r="D26" s="20"/>
      <c r="E26" s="21"/>
      <c r="F26" s="22">
        <f t="shared" ref="F26:I26" si="7">AVERAGE(F21:F25)</f>
        <v>136.7187238</v>
      </c>
      <c r="G26" s="23">
        <f t="shared" si="7"/>
        <v>16.68</v>
      </c>
      <c r="I26"/>
    </row>
    <row r="27" spans="1:9">
      <c r="A27" s="24"/>
      <c r="B27" s="25"/>
      <c r="C27" s="19" t="s">
        <v>22</v>
      </c>
      <c r="D27" s="26"/>
      <c r="E27" s="27"/>
      <c r="F27" s="22">
        <f t="shared" ref="F27:I27" si="8">STDEV(F21:F25)</f>
        <v>20.5405346831038</v>
      </c>
      <c r="G27" s="23">
        <f t="shared" si="8"/>
        <v>0.178885438199983</v>
      </c>
      <c r="I27"/>
    </row>
    <row r="28" spans="1:9">
      <c r="A28" s="10" t="s">
        <v>25</v>
      </c>
      <c r="B28" s="10" t="s">
        <v>20</v>
      </c>
      <c r="C28" s="31">
        <v>216</v>
      </c>
      <c r="D28" s="32">
        <v>6.47</v>
      </c>
      <c r="E28" s="32">
        <v>4.65</v>
      </c>
      <c r="F28" s="13">
        <f t="shared" ref="F28:F32" si="9">E28*E28*D28/2</f>
        <v>69.9487875</v>
      </c>
      <c r="G28" s="14">
        <v>16.5</v>
      </c>
      <c r="I28"/>
    </row>
    <row r="29" spans="1:9">
      <c r="A29" s="15"/>
      <c r="B29" s="15"/>
      <c r="C29" s="31">
        <v>217</v>
      </c>
      <c r="D29" s="32">
        <v>5.9</v>
      </c>
      <c r="E29" s="32">
        <v>4.37</v>
      </c>
      <c r="F29" s="13">
        <f t="shared" si="9"/>
        <v>56.335855</v>
      </c>
      <c r="G29" s="14">
        <v>16.7</v>
      </c>
      <c r="I29"/>
    </row>
    <row r="30" spans="1:9">
      <c r="A30" s="15"/>
      <c r="B30" s="15"/>
      <c r="C30" s="31">
        <v>218</v>
      </c>
      <c r="D30" s="32">
        <v>6</v>
      </c>
      <c r="E30" s="32">
        <v>4.38</v>
      </c>
      <c r="F30" s="13">
        <f t="shared" si="9"/>
        <v>57.5532</v>
      </c>
      <c r="G30" s="14">
        <v>16.8</v>
      </c>
      <c r="I30"/>
    </row>
    <row r="31" spans="1:9">
      <c r="A31" s="15"/>
      <c r="B31" s="15"/>
      <c r="C31" s="31">
        <v>219</v>
      </c>
      <c r="D31" s="32">
        <v>6.51</v>
      </c>
      <c r="E31" s="32">
        <v>4.68</v>
      </c>
      <c r="F31" s="13">
        <f t="shared" si="9"/>
        <v>71.292312</v>
      </c>
      <c r="G31" s="14">
        <v>16.4</v>
      </c>
      <c r="I31"/>
    </row>
    <row r="32" spans="1:9">
      <c r="A32" s="15"/>
      <c r="B32" s="15"/>
      <c r="C32" s="31">
        <v>220</v>
      </c>
      <c r="D32" s="32">
        <v>6.39</v>
      </c>
      <c r="E32" s="32">
        <v>4.68</v>
      </c>
      <c r="F32" s="13">
        <f t="shared" si="9"/>
        <v>69.978168</v>
      </c>
      <c r="G32" s="14">
        <v>16.6</v>
      </c>
      <c r="I32"/>
    </row>
    <row r="33" spans="1:9">
      <c r="A33" s="17"/>
      <c r="B33" s="18"/>
      <c r="C33" s="19" t="s">
        <v>21</v>
      </c>
      <c r="D33" s="20"/>
      <c r="E33" s="21"/>
      <c r="F33" s="22">
        <f t="shared" ref="F33:I33" si="10">AVERAGE(F28:F32)</f>
        <v>65.0216645</v>
      </c>
      <c r="G33" s="23">
        <f t="shared" si="10"/>
        <v>16.6</v>
      </c>
      <c r="I33"/>
    </row>
    <row r="34" spans="1:9">
      <c r="A34" s="24"/>
      <c r="B34" s="25"/>
      <c r="C34" s="19" t="s">
        <v>22</v>
      </c>
      <c r="D34" s="26"/>
      <c r="E34" s="27"/>
      <c r="F34" s="22">
        <f t="shared" ref="F34:I34" si="11">STDEV(F28:F32)</f>
        <v>7.4058378447335</v>
      </c>
      <c r="G34" s="23">
        <f t="shared" si="11"/>
        <v>0.15811388300842</v>
      </c>
      <c r="I34"/>
    </row>
    <row r="35" spans="1:9">
      <c r="A35" s="10" t="s">
        <v>26</v>
      </c>
      <c r="B35" s="10" t="s">
        <v>20</v>
      </c>
      <c r="C35" s="31">
        <v>221</v>
      </c>
      <c r="D35" s="32">
        <v>4.58</v>
      </c>
      <c r="E35" s="32">
        <v>3.15</v>
      </c>
      <c r="F35" s="13">
        <f t="shared" ref="F35:F39" si="12">E35*E35*D35/2</f>
        <v>22.722525</v>
      </c>
      <c r="G35" s="14">
        <v>16.3</v>
      </c>
      <c r="I35"/>
    </row>
    <row r="36" spans="1:9">
      <c r="A36" s="15"/>
      <c r="B36" s="15"/>
      <c r="C36" s="31">
        <v>222</v>
      </c>
      <c r="D36" s="32">
        <v>6.13</v>
      </c>
      <c r="E36" s="32">
        <v>3.85</v>
      </c>
      <c r="F36" s="13">
        <f t="shared" si="12"/>
        <v>45.4309625</v>
      </c>
      <c r="G36" s="14">
        <v>16.5</v>
      </c>
      <c r="I36"/>
    </row>
    <row r="37" spans="1:9">
      <c r="A37" s="15"/>
      <c r="B37" s="15"/>
      <c r="C37" s="31">
        <v>223</v>
      </c>
      <c r="D37" s="32">
        <v>6.86</v>
      </c>
      <c r="E37" s="32">
        <v>4.05</v>
      </c>
      <c r="F37" s="13">
        <f t="shared" si="12"/>
        <v>56.260575</v>
      </c>
      <c r="G37" s="14">
        <v>16.6</v>
      </c>
      <c r="I37"/>
    </row>
    <row r="38" spans="1:9">
      <c r="A38" s="15"/>
      <c r="B38" s="15"/>
      <c r="C38" s="31">
        <v>224</v>
      </c>
      <c r="D38" s="32">
        <v>6.34</v>
      </c>
      <c r="E38" s="32">
        <v>3.6</v>
      </c>
      <c r="F38" s="13">
        <f t="shared" si="12"/>
        <v>41.0832</v>
      </c>
      <c r="G38" s="14">
        <v>16.8</v>
      </c>
      <c r="I38"/>
    </row>
    <row r="39" spans="1:9">
      <c r="A39" s="15"/>
      <c r="B39" s="15"/>
      <c r="C39" s="31">
        <v>225</v>
      </c>
      <c r="D39" s="32">
        <v>5.02</v>
      </c>
      <c r="E39" s="32">
        <v>3.55</v>
      </c>
      <c r="F39" s="13">
        <f t="shared" si="12"/>
        <v>31.632275</v>
      </c>
      <c r="G39" s="14">
        <v>16.5</v>
      </c>
      <c r="I39"/>
    </row>
    <row r="40" spans="1:9">
      <c r="A40" s="17"/>
      <c r="B40" s="18"/>
      <c r="C40" s="19" t="s">
        <v>21</v>
      </c>
      <c r="D40" s="20"/>
      <c r="E40" s="21"/>
      <c r="F40" s="22">
        <f t="shared" ref="F40:I40" si="13">AVERAGE(F35:F39)</f>
        <v>39.4259075</v>
      </c>
      <c r="G40" s="23">
        <f t="shared" si="13"/>
        <v>16.54</v>
      </c>
      <c r="I40"/>
    </row>
    <row r="41" spans="1:9">
      <c r="A41" s="24"/>
      <c r="B41" s="25"/>
      <c r="C41" s="19" t="s">
        <v>22</v>
      </c>
      <c r="D41" s="26"/>
      <c r="E41" s="27"/>
      <c r="F41" s="22">
        <f t="shared" ref="F41:I41" si="14">STDEV(F35:F39)</f>
        <v>12.8642627879088</v>
      </c>
      <c r="G41" s="23">
        <f t="shared" si="14"/>
        <v>0.18165902124585</v>
      </c>
      <c r="I41"/>
    </row>
    <row r="42" spans="1:9">
      <c r="A42" s="10" t="s">
        <v>27</v>
      </c>
      <c r="B42" s="10" t="s">
        <v>20</v>
      </c>
      <c r="C42" s="31">
        <v>226</v>
      </c>
      <c r="D42" s="32">
        <v>5.43</v>
      </c>
      <c r="E42" s="32">
        <v>4.15</v>
      </c>
      <c r="F42" s="13">
        <f t="shared" ref="F42:F46" si="15">E42*E42*D42/2</f>
        <v>46.7590875</v>
      </c>
      <c r="G42" s="14">
        <v>16.2</v>
      </c>
      <c r="I42"/>
    </row>
    <row r="43" spans="1:9">
      <c r="A43" s="15"/>
      <c r="B43" s="15"/>
      <c r="C43" s="31">
        <v>227</v>
      </c>
      <c r="D43" s="32">
        <v>5.55</v>
      </c>
      <c r="E43" s="32">
        <v>4.1</v>
      </c>
      <c r="F43" s="13">
        <f t="shared" si="15"/>
        <v>46.64775</v>
      </c>
      <c r="G43" s="14">
        <v>16.6</v>
      </c>
      <c r="I43"/>
    </row>
    <row r="44" spans="1:9">
      <c r="A44" s="15"/>
      <c r="B44" s="15"/>
      <c r="C44" s="31">
        <v>228</v>
      </c>
      <c r="D44" s="32">
        <v>5.49</v>
      </c>
      <c r="E44" s="32">
        <v>4.16</v>
      </c>
      <c r="F44" s="13">
        <f t="shared" si="15"/>
        <v>47.503872</v>
      </c>
      <c r="G44" s="14">
        <v>16.8</v>
      </c>
      <c r="I44"/>
    </row>
    <row r="45" spans="1:9">
      <c r="A45" s="15"/>
      <c r="B45" s="15"/>
      <c r="C45" s="31">
        <v>229</v>
      </c>
      <c r="D45" s="32">
        <v>5.74</v>
      </c>
      <c r="E45" s="32">
        <v>4.12</v>
      </c>
      <c r="F45" s="13">
        <f t="shared" si="15"/>
        <v>48.716528</v>
      </c>
      <c r="G45" s="14">
        <v>16.7</v>
      </c>
      <c r="I45"/>
    </row>
    <row r="46" spans="1:9">
      <c r="A46" s="15"/>
      <c r="B46" s="15"/>
      <c r="C46" s="31">
        <v>230</v>
      </c>
      <c r="D46" s="32">
        <v>8.38</v>
      </c>
      <c r="E46" s="32">
        <v>3.95</v>
      </c>
      <c r="F46" s="13">
        <f t="shared" si="15"/>
        <v>65.374475</v>
      </c>
      <c r="G46" s="14">
        <v>16.5</v>
      </c>
      <c r="I46"/>
    </row>
    <row r="47" spans="1:7">
      <c r="A47" s="17"/>
      <c r="B47" s="18"/>
      <c r="C47" s="19" t="s">
        <v>21</v>
      </c>
      <c r="D47" s="20"/>
      <c r="E47" s="21"/>
      <c r="F47" s="22">
        <f>AVERAGE(F42:F46)</f>
        <v>51.0003425</v>
      </c>
      <c r="G47" s="23">
        <f>AVERAGE(G42:G46)</f>
        <v>16.56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8.07759409108644</v>
      </c>
      <c r="G48" s="23">
        <f>STDEV(G42:G46)</f>
        <v>0.230217288664427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zoomScale="90" zoomScaleNormal="90" workbookViewId="0">
      <selection activeCell="G7" sqref="G7:G46"/>
    </sheetView>
  </sheetViews>
  <sheetFormatPr defaultColWidth="9" defaultRowHeight="14" outlineLevelCol="6"/>
  <sheetData>
    <row r="1" spans="1:7">
      <c r="A1" s="2" t="s">
        <v>28</v>
      </c>
      <c r="B1" s="2"/>
      <c r="C1" s="3" t="s">
        <v>40</v>
      </c>
      <c r="D1" s="3"/>
      <c r="E1" s="4"/>
      <c r="F1" s="5"/>
      <c r="G1" s="4"/>
    </row>
    <row r="2" spans="1:7">
      <c r="A2" s="2" t="s">
        <v>29</v>
      </c>
      <c r="B2" s="2"/>
      <c r="C2" s="3" t="s">
        <v>3</v>
      </c>
      <c r="D2" s="3"/>
      <c r="E2" s="4"/>
      <c r="F2" s="5"/>
      <c r="G2" s="4"/>
    </row>
    <row r="3" spans="1:7">
      <c r="A3" s="2" t="s">
        <v>30</v>
      </c>
      <c r="B3" s="2"/>
      <c r="C3" s="3" t="s">
        <v>14</v>
      </c>
      <c r="D3" s="3"/>
      <c r="E3" s="4"/>
      <c r="F3" s="5"/>
      <c r="G3" s="4"/>
    </row>
    <row r="4" spans="1:7">
      <c r="A4" s="4"/>
      <c r="B4" s="4"/>
      <c r="C4" s="4"/>
      <c r="D4" s="4"/>
      <c r="E4" s="4"/>
      <c r="F4" s="5"/>
      <c r="G4" s="4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7">
      <c r="A7" s="30" t="s">
        <v>19</v>
      </c>
      <c r="B7" s="10" t="s">
        <v>20</v>
      </c>
      <c r="C7" s="31">
        <v>201</v>
      </c>
      <c r="D7" s="32">
        <v>8.01</v>
      </c>
      <c r="E7" s="32">
        <v>5.68</v>
      </c>
      <c r="F7" s="33">
        <f t="shared" ref="F7:F11" si="0">E7*E7*D7/2</f>
        <v>129.210912</v>
      </c>
      <c r="G7" s="14">
        <v>16.9</v>
      </c>
    </row>
    <row r="8" spans="1:7">
      <c r="A8" s="34"/>
      <c r="B8" s="15"/>
      <c r="C8" s="31">
        <v>202</v>
      </c>
      <c r="D8" s="32">
        <v>7.09</v>
      </c>
      <c r="E8" s="32">
        <v>5.09</v>
      </c>
      <c r="F8" s="33">
        <f t="shared" si="0"/>
        <v>91.8442145</v>
      </c>
      <c r="G8" s="14">
        <v>16.8</v>
      </c>
    </row>
    <row r="9" spans="1:7">
      <c r="A9" s="34"/>
      <c r="B9" s="15"/>
      <c r="C9" s="31">
        <v>203</v>
      </c>
      <c r="D9" s="32">
        <v>7.18</v>
      </c>
      <c r="E9" s="32">
        <v>5.67</v>
      </c>
      <c r="F9" s="33">
        <f t="shared" si="0"/>
        <v>115.414551</v>
      </c>
      <c r="G9" s="14">
        <v>17.2</v>
      </c>
    </row>
    <row r="10" spans="1:7">
      <c r="A10" s="34"/>
      <c r="B10" s="15"/>
      <c r="C10" s="31">
        <v>204</v>
      </c>
      <c r="D10" s="32">
        <v>7.09</v>
      </c>
      <c r="E10" s="32">
        <v>5.43</v>
      </c>
      <c r="F10" s="33">
        <f t="shared" si="0"/>
        <v>104.5239705</v>
      </c>
      <c r="G10" s="14">
        <v>17.3</v>
      </c>
    </row>
    <row r="11" spans="1:7">
      <c r="A11" s="34"/>
      <c r="B11" s="15"/>
      <c r="C11" s="31">
        <v>205</v>
      </c>
      <c r="D11" s="32">
        <v>8.15</v>
      </c>
      <c r="E11" s="32">
        <v>5.23</v>
      </c>
      <c r="F11" s="33">
        <f t="shared" si="0"/>
        <v>111.4630675</v>
      </c>
      <c r="G11" s="14">
        <v>17</v>
      </c>
    </row>
    <row r="12" spans="1:7">
      <c r="A12" s="17"/>
      <c r="B12" s="18"/>
      <c r="C12" s="19" t="s">
        <v>21</v>
      </c>
      <c r="D12" s="20"/>
      <c r="E12" s="21"/>
      <c r="F12" s="22">
        <f t="shared" ref="F12:I12" si="1">AVERAGE(F7:F11)</f>
        <v>110.4913431</v>
      </c>
      <c r="G12" s="23">
        <f t="shared" si="1"/>
        <v>17.04</v>
      </c>
    </row>
    <row r="13" spans="1:7">
      <c r="A13" s="24"/>
      <c r="B13" s="25"/>
      <c r="C13" s="19" t="s">
        <v>22</v>
      </c>
      <c r="D13" s="26"/>
      <c r="E13" s="27"/>
      <c r="F13" s="22">
        <f t="shared" ref="F13:I13" si="2">STDEV(F7:F11)</f>
        <v>13.7743368707008</v>
      </c>
      <c r="G13" s="23">
        <f t="shared" si="2"/>
        <v>0.207364413533277</v>
      </c>
    </row>
    <row r="14" spans="1:7">
      <c r="A14" s="10" t="s">
        <v>23</v>
      </c>
      <c r="B14" s="10" t="s">
        <v>20</v>
      </c>
      <c r="C14" s="31">
        <v>206</v>
      </c>
      <c r="D14" s="32">
        <v>15.13</v>
      </c>
      <c r="E14" s="32">
        <v>7.15</v>
      </c>
      <c r="F14" s="13">
        <f t="shared" ref="F14:F18" si="3">E14*E14*D14/2</f>
        <v>386.7417125</v>
      </c>
      <c r="G14" s="14">
        <v>18.2</v>
      </c>
    </row>
    <row r="15" spans="1:7">
      <c r="A15" s="15"/>
      <c r="B15" s="15"/>
      <c r="C15" s="31">
        <v>207</v>
      </c>
      <c r="D15" s="32">
        <v>15.84</v>
      </c>
      <c r="E15" s="32">
        <v>8.13</v>
      </c>
      <c r="F15" s="13">
        <f t="shared" si="3"/>
        <v>523.487448</v>
      </c>
      <c r="G15" s="14">
        <v>18</v>
      </c>
    </row>
    <row r="16" spans="1:7">
      <c r="A16" s="15"/>
      <c r="B16" s="15"/>
      <c r="C16" s="31">
        <v>208</v>
      </c>
      <c r="D16" s="32">
        <v>15.26</v>
      </c>
      <c r="E16" s="32">
        <v>7.84</v>
      </c>
      <c r="F16" s="13">
        <f t="shared" si="3"/>
        <v>468.982528</v>
      </c>
      <c r="G16" s="14">
        <v>18.2</v>
      </c>
    </row>
    <row r="17" spans="1:7">
      <c r="A17" s="15"/>
      <c r="B17" s="15"/>
      <c r="C17" s="31">
        <v>209</v>
      </c>
      <c r="D17" s="32">
        <v>14.83</v>
      </c>
      <c r="E17" s="32">
        <v>7.02</v>
      </c>
      <c r="F17" s="13">
        <f t="shared" si="3"/>
        <v>365.414166</v>
      </c>
      <c r="G17" s="14">
        <v>17.9</v>
      </c>
    </row>
    <row r="18" spans="1:7">
      <c r="A18" s="15"/>
      <c r="B18" s="15"/>
      <c r="C18" s="31">
        <v>210</v>
      </c>
      <c r="D18" s="32">
        <v>15.72</v>
      </c>
      <c r="E18" s="32">
        <v>7.96</v>
      </c>
      <c r="F18" s="13">
        <f t="shared" si="3"/>
        <v>498.022176</v>
      </c>
      <c r="G18" s="14">
        <v>18.2</v>
      </c>
    </row>
    <row r="19" spans="1:7">
      <c r="A19" s="17"/>
      <c r="B19" s="18"/>
      <c r="C19" s="19" t="s">
        <v>21</v>
      </c>
      <c r="D19" s="20"/>
      <c r="E19" s="21"/>
      <c r="F19" s="22">
        <f t="shared" ref="F19:I19" si="4">AVERAGE(F14:F18)</f>
        <v>448.5296061</v>
      </c>
      <c r="G19" s="23">
        <f t="shared" si="4"/>
        <v>18.1</v>
      </c>
    </row>
    <row r="20" spans="1:7">
      <c r="A20" s="24"/>
      <c r="B20" s="25"/>
      <c r="C20" s="19" t="s">
        <v>22</v>
      </c>
      <c r="D20" s="26"/>
      <c r="E20" s="27"/>
      <c r="F20" s="22">
        <f t="shared" ref="F20:I20" si="5">STDEV(F14:F18)</f>
        <v>69.304463655671</v>
      </c>
      <c r="G20" s="23">
        <f t="shared" si="5"/>
        <v>0.14142135623731</v>
      </c>
    </row>
    <row r="21" spans="1:7">
      <c r="A21" s="10" t="s">
        <v>24</v>
      </c>
      <c r="B21" s="10" t="s">
        <v>20</v>
      </c>
      <c r="C21" s="31">
        <v>211</v>
      </c>
      <c r="D21" s="32">
        <v>12.27</v>
      </c>
      <c r="E21" s="32">
        <v>6.63</v>
      </c>
      <c r="F21" s="13">
        <f t="shared" ref="F21:F25" si="6">E21*E21*D21/2</f>
        <v>269.6755815</v>
      </c>
      <c r="G21" s="14">
        <v>17.4</v>
      </c>
    </row>
    <row r="22" spans="1:7">
      <c r="A22" s="15"/>
      <c r="B22" s="15"/>
      <c r="C22" s="31">
        <v>212</v>
      </c>
      <c r="D22" s="32">
        <v>11.74</v>
      </c>
      <c r="E22" s="32">
        <v>5.98</v>
      </c>
      <c r="F22" s="13">
        <f t="shared" si="6"/>
        <v>209.913548</v>
      </c>
      <c r="G22" s="14">
        <v>17.5</v>
      </c>
    </row>
    <row r="23" spans="1:7">
      <c r="A23" s="15"/>
      <c r="B23" s="15"/>
      <c r="C23" s="31">
        <v>213</v>
      </c>
      <c r="D23" s="32">
        <v>12.05</v>
      </c>
      <c r="E23" s="32">
        <v>6.85</v>
      </c>
      <c r="F23" s="13">
        <f t="shared" si="6"/>
        <v>282.7080625</v>
      </c>
      <c r="G23" s="14">
        <v>17.6</v>
      </c>
    </row>
    <row r="24" spans="1:7">
      <c r="A24" s="15"/>
      <c r="B24" s="15"/>
      <c r="C24" s="31">
        <v>214</v>
      </c>
      <c r="D24" s="32">
        <v>11.88</v>
      </c>
      <c r="E24" s="32">
        <v>6.1</v>
      </c>
      <c r="F24" s="13">
        <f t="shared" si="6"/>
        <v>221.0274</v>
      </c>
      <c r="G24" s="14">
        <v>17.8</v>
      </c>
    </row>
    <row r="25" spans="1:7">
      <c r="A25" s="15"/>
      <c r="B25" s="15"/>
      <c r="C25" s="31">
        <v>215</v>
      </c>
      <c r="D25" s="32">
        <v>12.05</v>
      </c>
      <c r="E25" s="32">
        <v>6.32</v>
      </c>
      <c r="F25" s="13">
        <f t="shared" si="6"/>
        <v>240.65296</v>
      </c>
      <c r="G25" s="14">
        <v>17.5</v>
      </c>
    </row>
    <row r="26" spans="1:7">
      <c r="A26" s="17"/>
      <c r="B26" s="18"/>
      <c r="C26" s="19" t="s">
        <v>21</v>
      </c>
      <c r="D26" s="20"/>
      <c r="E26" s="21"/>
      <c r="F26" s="22">
        <f t="shared" ref="F26:I26" si="7">AVERAGE(F21:F25)</f>
        <v>244.7955104</v>
      </c>
      <c r="G26" s="23">
        <f t="shared" si="7"/>
        <v>17.56</v>
      </c>
    </row>
    <row r="27" spans="1:7">
      <c r="A27" s="24"/>
      <c r="B27" s="25"/>
      <c r="C27" s="19" t="s">
        <v>22</v>
      </c>
      <c r="D27" s="26"/>
      <c r="E27" s="27"/>
      <c r="F27" s="22">
        <f t="shared" ref="F27:I27" si="8">STDEV(F21:F25)</f>
        <v>31.0451873941615</v>
      </c>
      <c r="G27" s="23">
        <f t="shared" si="8"/>
        <v>0.151657508881032</v>
      </c>
    </row>
    <row r="28" spans="1:7">
      <c r="A28" s="10" t="s">
        <v>25</v>
      </c>
      <c r="B28" s="10" t="s">
        <v>20</v>
      </c>
      <c r="C28" s="31">
        <v>216</v>
      </c>
      <c r="D28" s="32">
        <v>8.66</v>
      </c>
      <c r="E28" s="32">
        <v>5.43</v>
      </c>
      <c r="F28" s="13">
        <f t="shared" ref="F28:F32" si="9">E28*E28*D28/2</f>
        <v>127.669617</v>
      </c>
      <c r="G28" s="14">
        <v>16.9</v>
      </c>
    </row>
    <row r="29" spans="1:7">
      <c r="A29" s="15"/>
      <c r="B29" s="15"/>
      <c r="C29" s="31">
        <v>217</v>
      </c>
      <c r="D29" s="32">
        <v>8.23</v>
      </c>
      <c r="E29" s="32">
        <v>5.37</v>
      </c>
      <c r="F29" s="13">
        <f t="shared" si="9"/>
        <v>118.6638435</v>
      </c>
      <c r="G29" s="14">
        <v>16.8</v>
      </c>
    </row>
    <row r="30" spans="1:7">
      <c r="A30" s="15"/>
      <c r="B30" s="15"/>
      <c r="C30" s="31">
        <v>218</v>
      </c>
      <c r="D30" s="32">
        <v>8.13</v>
      </c>
      <c r="E30" s="32">
        <v>5.51</v>
      </c>
      <c r="F30" s="13">
        <f t="shared" si="9"/>
        <v>123.4138065</v>
      </c>
      <c r="G30" s="14">
        <v>17.2</v>
      </c>
    </row>
    <row r="31" spans="1:7">
      <c r="A31" s="15"/>
      <c r="B31" s="15"/>
      <c r="C31" s="31">
        <v>219</v>
      </c>
      <c r="D31" s="32">
        <v>8.6</v>
      </c>
      <c r="E31" s="32">
        <v>5.87</v>
      </c>
      <c r="F31" s="13">
        <f t="shared" si="9"/>
        <v>148.16467</v>
      </c>
      <c r="G31" s="14">
        <v>16.8</v>
      </c>
    </row>
    <row r="32" spans="1:7">
      <c r="A32" s="15"/>
      <c r="B32" s="15"/>
      <c r="C32" s="31">
        <v>220</v>
      </c>
      <c r="D32" s="32">
        <v>8.71</v>
      </c>
      <c r="E32" s="32">
        <v>5.37</v>
      </c>
      <c r="F32" s="13">
        <f t="shared" si="9"/>
        <v>125.5846995</v>
      </c>
      <c r="G32" s="14">
        <v>16.9</v>
      </c>
    </row>
    <row r="33" spans="1:7">
      <c r="A33" s="17"/>
      <c r="B33" s="18"/>
      <c r="C33" s="19" t="s">
        <v>21</v>
      </c>
      <c r="D33" s="20"/>
      <c r="E33" s="21"/>
      <c r="F33" s="22">
        <f t="shared" ref="F33:I33" si="10">AVERAGE(F28:F32)</f>
        <v>128.6993273</v>
      </c>
      <c r="G33" s="23">
        <f t="shared" si="10"/>
        <v>16.92</v>
      </c>
    </row>
    <row r="34" spans="1:7">
      <c r="A34" s="24"/>
      <c r="B34" s="25"/>
      <c r="C34" s="19" t="s">
        <v>22</v>
      </c>
      <c r="D34" s="26"/>
      <c r="E34" s="27"/>
      <c r="F34" s="22">
        <f t="shared" ref="F34:I34" si="11">STDEV(F28:F32)</f>
        <v>11.3831942056063</v>
      </c>
      <c r="G34" s="23">
        <f t="shared" si="11"/>
        <v>0.164316767251549</v>
      </c>
    </row>
    <row r="35" spans="1:7">
      <c r="A35" s="10" t="s">
        <v>26</v>
      </c>
      <c r="B35" s="10" t="s">
        <v>20</v>
      </c>
      <c r="C35" s="31">
        <v>221</v>
      </c>
      <c r="D35" s="32">
        <v>5.36</v>
      </c>
      <c r="E35" s="32">
        <v>4</v>
      </c>
      <c r="F35" s="13">
        <f t="shared" ref="F35:F39" si="12">E35*E35*D35/2</f>
        <v>42.88</v>
      </c>
      <c r="G35" s="14">
        <v>16.5</v>
      </c>
    </row>
    <row r="36" spans="1:7">
      <c r="A36" s="15"/>
      <c r="B36" s="15"/>
      <c r="C36" s="31">
        <v>222</v>
      </c>
      <c r="D36" s="32">
        <v>8.67</v>
      </c>
      <c r="E36" s="32">
        <v>4.75</v>
      </c>
      <c r="F36" s="13">
        <f t="shared" si="12"/>
        <v>97.8084375</v>
      </c>
      <c r="G36" s="14">
        <v>16.8</v>
      </c>
    </row>
    <row r="37" spans="1:7">
      <c r="A37" s="15"/>
      <c r="B37" s="15"/>
      <c r="C37" s="31">
        <v>223</v>
      </c>
      <c r="D37" s="32">
        <v>8.96</v>
      </c>
      <c r="E37" s="32">
        <v>4.87</v>
      </c>
      <c r="F37" s="13">
        <f t="shared" si="12"/>
        <v>106.251712</v>
      </c>
      <c r="G37" s="14">
        <v>16.9</v>
      </c>
    </row>
    <row r="38" spans="1:7">
      <c r="A38" s="15"/>
      <c r="B38" s="15"/>
      <c r="C38" s="31">
        <v>224</v>
      </c>
      <c r="D38" s="32">
        <v>8.37</v>
      </c>
      <c r="E38" s="32">
        <v>4.35</v>
      </c>
      <c r="F38" s="13">
        <f t="shared" si="12"/>
        <v>79.1906625</v>
      </c>
      <c r="G38" s="14">
        <v>16.9</v>
      </c>
    </row>
    <row r="39" spans="1:7">
      <c r="A39" s="15"/>
      <c r="B39" s="15"/>
      <c r="C39" s="31">
        <v>225</v>
      </c>
      <c r="D39" s="32">
        <v>5.62</v>
      </c>
      <c r="E39" s="32">
        <v>4.13</v>
      </c>
      <c r="F39" s="13">
        <f t="shared" si="12"/>
        <v>47.929889</v>
      </c>
      <c r="G39" s="14">
        <v>16.8</v>
      </c>
    </row>
    <row r="40" spans="1:7">
      <c r="A40" s="17"/>
      <c r="B40" s="18"/>
      <c r="C40" s="19" t="s">
        <v>21</v>
      </c>
      <c r="D40" s="20"/>
      <c r="E40" s="21"/>
      <c r="F40" s="22">
        <f t="shared" ref="F40:I40" si="13">AVERAGE(F35:F39)</f>
        <v>74.8121402</v>
      </c>
      <c r="G40" s="23">
        <f t="shared" si="13"/>
        <v>16.78</v>
      </c>
    </row>
    <row r="41" spans="1:7">
      <c r="A41" s="24"/>
      <c r="B41" s="25"/>
      <c r="C41" s="19" t="s">
        <v>22</v>
      </c>
      <c r="D41" s="26"/>
      <c r="E41" s="27"/>
      <c r="F41" s="22">
        <f t="shared" ref="F41:I41" si="14">STDEV(F35:F39)</f>
        <v>28.6302498650522</v>
      </c>
      <c r="G41" s="23">
        <f t="shared" si="14"/>
        <v>0.164316767251549</v>
      </c>
    </row>
    <row r="42" spans="1:7">
      <c r="A42" s="10" t="s">
        <v>27</v>
      </c>
      <c r="B42" s="10" t="s">
        <v>20</v>
      </c>
      <c r="C42" s="31">
        <v>226</v>
      </c>
      <c r="D42" s="32">
        <v>8.7</v>
      </c>
      <c r="E42" s="32">
        <v>5.12</v>
      </c>
      <c r="F42" s="13">
        <f t="shared" ref="F42:F46" si="15">E42*E42*D42/2</f>
        <v>114.03264</v>
      </c>
      <c r="G42" s="14">
        <v>16.5</v>
      </c>
    </row>
    <row r="43" spans="1:7">
      <c r="A43" s="15"/>
      <c r="B43" s="15"/>
      <c r="C43" s="31">
        <v>227</v>
      </c>
      <c r="D43" s="32">
        <v>8.65</v>
      </c>
      <c r="E43" s="32">
        <v>5.17</v>
      </c>
      <c r="F43" s="13">
        <f t="shared" si="15"/>
        <v>115.6024925</v>
      </c>
      <c r="G43" s="14">
        <v>16.8</v>
      </c>
    </row>
    <row r="44" spans="1:7">
      <c r="A44" s="15"/>
      <c r="B44" s="15"/>
      <c r="C44" s="31">
        <v>228</v>
      </c>
      <c r="D44" s="32">
        <v>8.64</v>
      </c>
      <c r="E44" s="32">
        <v>5.1</v>
      </c>
      <c r="F44" s="13">
        <f t="shared" si="15"/>
        <v>112.3632</v>
      </c>
      <c r="G44" s="14">
        <v>16.9</v>
      </c>
    </row>
    <row r="45" spans="1:7">
      <c r="A45" s="15"/>
      <c r="B45" s="15"/>
      <c r="C45" s="31">
        <v>229</v>
      </c>
      <c r="D45" s="32">
        <v>8.68</v>
      </c>
      <c r="E45" s="32">
        <v>5.13</v>
      </c>
      <c r="F45" s="13">
        <f t="shared" si="15"/>
        <v>114.215346</v>
      </c>
      <c r="G45" s="14">
        <v>16.9</v>
      </c>
    </row>
    <row r="46" spans="1:7">
      <c r="A46" s="15"/>
      <c r="B46" s="15"/>
      <c r="C46" s="31">
        <v>230</v>
      </c>
      <c r="D46" s="32">
        <v>11.54</v>
      </c>
      <c r="E46" s="32">
        <v>4.86</v>
      </c>
      <c r="F46" s="13">
        <f t="shared" si="15"/>
        <v>136.285092</v>
      </c>
      <c r="G46" s="14">
        <v>16.8</v>
      </c>
    </row>
    <row r="47" spans="1:7">
      <c r="A47" s="17"/>
      <c r="B47" s="18"/>
      <c r="C47" s="19" t="s">
        <v>21</v>
      </c>
      <c r="D47" s="20"/>
      <c r="E47" s="21"/>
      <c r="F47" s="22">
        <f>AVERAGE(F42:F46)</f>
        <v>118.4997541</v>
      </c>
      <c r="G47" s="23">
        <f>AVERAGE(G42:G46)</f>
        <v>16.78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10.0085079603306</v>
      </c>
      <c r="G48" s="23">
        <f>STDEV(G42:G46)</f>
        <v>0.164316767251549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90" zoomScaleNormal="90" workbookViewId="0">
      <selection activeCell="G7" sqref="G7:G46"/>
    </sheetView>
  </sheetViews>
  <sheetFormatPr defaultColWidth="9" defaultRowHeight="14"/>
  <cols>
    <col min="1" max="16384" width="9" style="1"/>
  </cols>
  <sheetData>
    <row r="1" spans="1:9">
      <c r="A1" s="2" t="s">
        <v>28</v>
      </c>
      <c r="B1" s="2"/>
      <c r="C1" s="3" t="s">
        <v>40</v>
      </c>
      <c r="D1" s="3"/>
      <c r="E1" s="4"/>
      <c r="F1" s="5"/>
      <c r="G1" s="4"/>
      <c r="H1" s="4"/>
      <c r="I1" s="5"/>
    </row>
    <row r="2" spans="1:9">
      <c r="A2" s="2" t="s">
        <v>29</v>
      </c>
      <c r="B2" s="2"/>
      <c r="C2" s="3" t="s">
        <v>3</v>
      </c>
      <c r="D2" s="3"/>
      <c r="E2" s="4"/>
      <c r="F2" s="5"/>
      <c r="G2" s="4"/>
      <c r="H2" s="4"/>
      <c r="I2" s="5"/>
    </row>
    <row r="3" spans="1:9">
      <c r="A3" s="2" t="s">
        <v>30</v>
      </c>
      <c r="B3" s="2"/>
      <c r="C3" s="3" t="s">
        <v>15</v>
      </c>
      <c r="D3" s="3"/>
      <c r="E3" s="4"/>
      <c r="F3" s="5"/>
      <c r="G3" s="4"/>
      <c r="H3" s="4"/>
      <c r="I3" s="5"/>
    </row>
    <row r="4" spans="1:9">
      <c r="A4" s="4"/>
      <c r="B4" s="4"/>
      <c r="C4" s="4"/>
      <c r="D4" s="4"/>
      <c r="E4" s="4"/>
      <c r="F4" s="5"/>
      <c r="G4" s="4"/>
      <c r="H4" s="4"/>
      <c r="I4" s="5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9">
      <c r="A7" s="30" t="s">
        <v>19</v>
      </c>
      <c r="B7" s="10" t="s">
        <v>20</v>
      </c>
      <c r="C7" s="31">
        <v>201</v>
      </c>
      <c r="D7" s="32">
        <v>8.17</v>
      </c>
      <c r="E7" s="32">
        <v>7.37</v>
      </c>
      <c r="F7" s="33">
        <f t="shared" ref="F7:F11" si="0">E7*E7*D7/2</f>
        <v>221.8845365</v>
      </c>
      <c r="G7" s="14">
        <v>17.7</v>
      </c>
      <c r="I7"/>
    </row>
    <row r="8" spans="1:9">
      <c r="A8" s="34"/>
      <c r="B8" s="15"/>
      <c r="C8" s="31">
        <v>202</v>
      </c>
      <c r="D8" s="32">
        <v>8.18</v>
      </c>
      <c r="E8" s="32">
        <v>7.17</v>
      </c>
      <c r="F8" s="33">
        <f t="shared" si="0"/>
        <v>210.262401</v>
      </c>
      <c r="G8" s="14">
        <v>17.8</v>
      </c>
      <c r="I8"/>
    </row>
    <row r="9" spans="1:9">
      <c r="A9" s="34"/>
      <c r="B9" s="15"/>
      <c r="C9" s="31">
        <v>203</v>
      </c>
      <c r="D9" s="32">
        <v>8.87</v>
      </c>
      <c r="E9" s="32">
        <v>7.04</v>
      </c>
      <c r="F9" s="33">
        <f t="shared" si="0"/>
        <v>219.805696</v>
      </c>
      <c r="G9" s="14">
        <v>17.9</v>
      </c>
      <c r="I9"/>
    </row>
    <row r="10" spans="1:9">
      <c r="A10" s="34"/>
      <c r="B10" s="15"/>
      <c r="C10" s="31">
        <v>204</v>
      </c>
      <c r="D10" s="32">
        <v>8.78</v>
      </c>
      <c r="E10" s="32">
        <v>6.85</v>
      </c>
      <c r="F10" s="33">
        <f t="shared" si="0"/>
        <v>205.989775</v>
      </c>
      <c r="G10" s="14">
        <v>18</v>
      </c>
      <c r="I10"/>
    </row>
    <row r="11" spans="1:9">
      <c r="A11" s="34"/>
      <c r="B11" s="15"/>
      <c r="C11" s="31">
        <v>205</v>
      </c>
      <c r="D11" s="32">
        <v>9.68</v>
      </c>
      <c r="E11" s="32">
        <v>6.55</v>
      </c>
      <c r="F11" s="33">
        <f t="shared" si="0"/>
        <v>207.6481</v>
      </c>
      <c r="G11" s="14">
        <v>17.6</v>
      </c>
      <c r="I11"/>
    </row>
    <row r="12" spans="1:9">
      <c r="A12" s="17"/>
      <c r="B12" s="18"/>
      <c r="C12" s="19" t="s">
        <v>21</v>
      </c>
      <c r="D12" s="20"/>
      <c r="E12" s="21"/>
      <c r="F12" s="22">
        <f t="shared" ref="F12:I12" si="1">AVERAGE(F7:F11)</f>
        <v>213.1181017</v>
      </c>
      <c r="G12" s="23">
        <f t="shared" si="1"/>
        <v>17.8</v>
      </c>
      <c r="I12"/>
    </row>
    <row r="13" spans="1:9">
      <c r="A13" s="24"/>
      <c r="B13" s="25"/>
      <c r="C13" s="19" t="s">
        <v>22</v>
      </c>
      <c r="D13" s="26"/>
      <c r="E13" s="27"/>
      <c r="F13" s="22">
        <f t="shared" ref="F13:I13" si="2">STDEV(F7:F11)</f>
        <v>7.25367636533296</v>
      </c>
      <c r="G13" s="23">
        <f t="shared" si="2"/>
        <v>0.158113883008418</v>
      </c>
      <c r="I13"/>
    </row>
    <row r="14" spans="1:9">
      <c r="A14" s="10" t="s">
        <v>23</v>
      </c>
      <c r="B14" s="10" t="s">
        <v>20</v>
      </c>
      <c r="C14" s="31">
        <v>206</v>
      </c>
      <c r="D14" s="32">
        <v>16.35</v>
      </c>
      <c r="E14" s="32">
        <v>8.86</v>
      </c>
      <c r="F14" s="13">
        <f t="shared" ref="F14:F18" si="3">E14*E14*D14/2</f>
        <v>641.73423</v>
      </c>
      <c r="G14" s="14">
        <v>20.3</v>
      </c>
      <c r="I14"/>
    </row>
    <row r="15" spans="1:9">
      <c r="A15" s="15"/>
      <c r="B15" s="15"/>
      <c r="C15" s="31">
        <v>207</v>
      </c>
      <c r="D15" s="32">
        <v>16.85</v>
      </c>
      <c r="E15" s="32">
        <v>9.45</v>
      </c>
      <c r="F15" s="13">
        <f t="shared" si="3"/>
        <v>752.3735625</v>
      </c>
      <c r="G15" s="14">
        <v>20.8</v>
      </c>
      <c r="I15"/>
    </row>
    <row r="16" spans="1:9">
      <c r="A16" s="15"/>
      <c r="B16" s="15"/>
      <c r="C16" s="31">
        <v>208</v>
      </c>
      <c r="D16" s="32">
        <v>16.52</v>
      </c>
      <c r="E16" s="32">
        <v>9.24</v>
      </c>
      <c r="F16" s="13">
        <f t="shared" si="3"/>
        <v>705.218976</v>
      </c>
      <c r="G16" s="14">
        <v>20.6</v>
      </c>
      <c r="I16"/>
    </row>
    <row r="17" spans="1:9">
      <c r="A17" s="15"/>
      <c r="B17" s="15"/>
      <c r="C17" s="31">
        <v>209</v>
      </c>
      <c r="D17" s="32">
        <v>15.93</v>
      </c>
      <c r="E17" s="32">
        <v>8.75</v>
      </c>
      <c r="F17" s="13">
        <f t="shared" si="3"/>
        <v>609.8203125</v>
      </c>
      <c r="G17" s="14">
        <v>19.8</v>
      </c>
      <c r="I17"/>
    </row>
    <row r="18" spans="1:9">
      <c r="A18" s="15"/>
      <c r="B18" s="15"/>
      <c r="C18" s="31">
        <v>210</v>
      </c>
      <c r="D18" s="32">
        <v>16.75</v>
      </c>
      <c r="E18" s="32">
        <v>9.36</v>
      </c>
      <c r="F18" s="13">
        <f t="shared" si="3"/>
        <v>733.7304</v>
      </c>
      <c r="G18" s="14">
        <v>19.6</v>
      </c>
      <c r="I18"/>
    </row>
    <row r="19" spans="1:9">
      <c r="A19" s="17"/>
      <c r="B19" s="18"/>
      <c r="C19" s="19" t="s">
        <v>21</v>
      </c>
      <c r="D19" s="20"/>
      <c r="E19" s="21"/>
      <c r="F19" s="22">
        <f t="shared" ref="F19:I19" si="4">AVERAGE(F14:F18)</f>
        <v>688.5754962</v>
      </c>
      <c r="G19" s="23">
        <f t="shared" si="4"/>
        <v>20.22</v>
      </c>
      <c r="I19"/>
    </row>
    <row r="20" spans="1:9">
      <c r="A20" s="24"/>
      <c r="B20" s="25"/>
      <c r="C20" s="19" t="s">
        <v>22</v>
      </c>
      <c r="D20" s="26"/>
      <c r="E20" s="27"/>
      <c r="F20" s="22">
        <f t="shared" ref="F20:I20" si="5">STDEV(F14:F18)</f>
        <v>60.7919550588305</v>
      </c>
      <c r="G20" s="23">
        <f t="shared" si="5"/>
        <v>0.511859355682789</v>
      </c>
      <c r="I20"/>
    </row>
    <row r="21" spans="1:9">
      <c r="A21" s="10" t="s">
        <v>24</v>
      </c>
      <c r="B21" s="10" t="s">
        <v>20</v>
      </c>
      <c r="C21" s="31">
        <v>211</v>
      </c>
      <c r="D21" s="32">
        <v>13.82</v>
      </c>
      <c r="E21" s="32">
        <v>8.42</v>
      </c>
      <c r="F21" s="13">
        <f t="shared" ref="F21:F25" si="6">E21*E21*D21/2</f>
        <v>489.894124</v>
      </c>
      <c r="G21" s="14">
        <v>18.6</v>
      </c>
      <c r="I21"/>
    </row>
    <row r="22" spans="1:9">
      <c r="A22" s="15"/>
      <c r="B22" s="15"/>
      <c r="C22" s="31">
        <v>212</v>
      </c>
      <c r="D22" s="32">
        <v>13.25</v>
      </c>
      <c r="E22" s="32">
        <v>7.98</v>
      </c>
      <c r="F22" s="13">
        <f t="shared" si="6"/>
        <v>421.88265</v>
      </c>
      <c r="G22" s="14">
        <v>18.4</v>
      </c>
      <c r="I22"/>
    </row>
    <row r="23" spans="1:9">
      <c r="A23" s="15"/>
      <c r="B23" s="15"/>
      <c r="C23" s="31">
        <v>213</v>
      </c>
      <c r="D23" s="32">
        <v>13.53</v>
      </c>
      <c r="E23" s="32">
        <v>8.6</v>
      </c>
      <c r="F23" s="13">
        <f t="shared" si="6"/>
        <v>500.3394</v>
      </c>
      <c r="G23" s="14">
        <v>18.5</v>
      </c>
      <c r="I23"/>
    </row>
    <row r="24" spans="1:9">
      <c r="A24" s="15"/>
      <c r="B24" s="15"/>
      <c r="C24" s="31">
        <v>214</v>
      </c>
      <c r="D24" s="32">
        <v>13.53</v>
      </c>
      <c r="E24" s="32">
        <v>8</v>
      </c>
      <c r="F24" s="13">
        <f t="shared" si="6"/>
        <v>432.96</v>
      </c>
      <c r="G24" s="14">
        <v>18.6</v>
      </c>
      <c r="I24"/>
    </row>
    <row r="25" spans="1:9">
      <c r="A25" s="15"/>
      <c r="B25" s="15"/>
      <c r="C25" s="31">
        <v>215</v>
      </c>
      <c r="D25" s="32">
        <v>13.72</v>
      </c>
      <c r="E25" s="32">
        <v>8.14</v>
      </c>
      <c r="F25" s="13">
        <f t="shared" si="6"/>
        <v>454.540856</v>
      </c>
      <c r="G25" s="14">
        <v>18.87</v>
      </c>
      <c r="I25"/>
    </row>
    <row r="26" spans="1:9">
      <c r="A26" s="17"/>
      <c r="B26" s="18"/>
      <c r="C26" s="19" t="s">
        <v>21</v>
      </c>
      <c r="D26" s="20"/>
      <c r="E26" s="21"/>
      <c r="F26" s="22">
        <f t="shared" ref="F26:I26" si="7">AVERAGE(F21:F25)</f>
        <v>459.923406</v>
      </c>
      <c r="G26" s="23">
        <f t="shared" si="7"/>
        <v>18.594</v>
      </c>
      <c r="I26"/>
    </row>
    <row r="27" spans="1:9">
      <c r="A27" s="24"/>
      <c r="B27" s="25"/>
      <c r="C27" s="19" t="s">
        <v>22</v>
      </c>
      <c r="D27" s="26"/>
      <c r="E27" s="27"/>
      <c r="F27" s="22">
        <f t="shared" ref="F27:I27" si="8">STDEV(F21:F25)</f>
        <v>34.4049151035082</v>
      </c>
      <c r="G27" s="23">
        <f t="shared" si="8"/>
        <v>0.175157072366491</v>
      </c>
      <c r="I27"/>
    </row>
    <row r="28" spans="1:9">
      <c r="A28" s="10" t="s">
        <v>25</v>
      </c>
      <c r="B28" s="10" t="s">
        <v>20</v>
      </c>
      <c r="C28" s="31">
        <v>216</v>
      </c>
      <c r="D28" s="32">
        <v>9.67</v>
      </c>
      <c r="E28" s="32">
        <v>7.05</v>
      </c>
      <c r="F28" s="13">
        <f t="shared" ref="F28:F32" si="9">E28*E28*D28/2</f>
        <v>240.3115875</v>
      </c>
      <c r="G28" s="14">
        <v>17.5</v>
      </c>
      <c r="I28"/>
    </row>
    <row r="29" spans="1:9">
      <c r="A29" s="15"/>
      <c r="B29" s="15"/>
      <c r="C29" s="31">
        <v>217</v>
      </c>
      <c r="D29" s="32">
        <v>9</v>
      </c>
      <c r="E29" s="32">
        <v>7.06</v>
      </c>
      <c r="F29" s="13">
        <f t="shared" si="9"/>
        <v>224.2962</v>
      </c>
      <c r="G29" s="14">
        <v>17.6</v>
      </c>
      <c r="I29"/>
    </row>
    <row r="30" spans="1:9">
      <c r="A30" s="15"/>
      <c r="B30" s="15"/>
      <c r="C30" s="31">
        <v>218</v>
      </c>
      <c r="D30" s="32">
        <v>9.57</v>
      </c>
      <c r="E30" s="32">
        <v>7</v>
      </c>
      <c r="F30" s="13">
        <f t="shared" si="9"/>
        <v>234.465</v>
      </c>
      <c r="G30" s="14">
        <v>17.5</v>
      </c>
      <c r="I30"/>
    </row>
    <row r="31" spans="1:9">
      <c r="A31" s="15"/>
      <c r="B31" s="15"/>
      <c r="C31" s="31">
        <v>219</v>
      </c>
      <c r="D31" s="32">
        <v>9.25</v>
      </c>
      <c r="E31" s="32">
        <v>7.27</v>
      </c>
      <c r="F31" s="13">
        <f t="shared" si="9"/>
        <v>244.4446625</v>
      </c>
      <c r="G31" s="14">
        <v>17.6</v>
      </c>
      <c r="I31"/>
    </row>
    <row r="32" spans="1:9">
      <c r="A32" s="15"/>
      <c r="B32" s="15"/>
      <c r="C32" s="31">
        <v>220</v>
      </c>
      <c r="D32" s="32">
        <v>9.3</v>
      </c>
      <c r="E32" s="32">
        <v>7.31</v>
      </c>
      <c r="F32" s="13">
        <f t="shared" si="9"/>
        <v>248.477865</v>
      </c>
      <c r="G32" s="14">
        <v>17.2</v>
      </c>
      <c r="I32"/>
    </row>
    <row r="33" spans="1:9">
      <c r="A33" s="17"/>
      <c r="B33" s="18"/>
      <c r="C33" s="19" t="s">
        <v>21</v>
      </c>
      <c r="D33" s="20"/>
      <c r="E33" s="21"/>
      <c r="F33" s="22">
        <f t="shared" ref="F33:I33" si="10">AVERAGE(F28:F32)</f>
        <v>238.399063</v>
      </c>
      <c r="G33" s="23">
        <f t="shared" si="10"/>
        <v>17.48</v>
      </c>
      <c r="I33"/>
    </row>
    <row r="34" spans="1:9">
      <c r="A34" s="24"/>
      <c r="B34" s="25"/>
      <c r="C34" s="19" t="s">
        <v>22</v>
      </c>
      <c r="D34" s="26"/>
      <c r="E34" s="27"/>
      <c r="F34" s="22">
        <f t="shared" ref="F34:I34" si="11">STDEV(F28:F32)</f>
        <v>9.43605942008425</v>
      </c>
      <c r="G34" s="23">
        <f t="shared" si="11"/>
        <v>0.164316767251551</v>
      </c>
      <c r="I34"/>
    </row>
    <row r="35" spans="1:9">
      <c r="A35" s="10" t="s">
        <v>26</v>
      </c>
      <c r="B35" s="10" t="s">
        <v>20</v>
      </c>
      <c r="C35" s="31">
        <v>221</v>
      </c>
      <c r="D35" s="32">
        <v>6.13</v>
      </c>
      <c r="E35" s="32">
        <v>4.26</v>
      </c>
      <c r="F35" s="13">
        <f t="shared" ref="F35:F39" si="12">E35*E35*D35/2</f>
        <v>55.622394</v>
      </c>
      <c r="G35" s="14">
        <v>17.4</v>
      </c>
      <c r="I35"/>
    </row>
    <row r="36" spans="1:9">
      <c r="A36" s="15"/>
      <c r="B36" s="15"/>
      <c r="C36" s="31">
        <v>222</v>
      </c>
      <c r="D36" s="32">
        <v>9.62</v>
      </c>
      <c r="E36" s="32">
        <v>5.45</v>
      </c>
      <c r="F36" s="13">
        <f t="shared" si="12"/>
        <v>142.869025</v>
      </c>
      <c r="G36" s="14">
        <v>17.6</v>
      </c>
      <c r="I36"/>
    </row>
    <row r="37" spans="1:9">
      <c r="A37" s="15"/>
      <c r="B37" s="15"/>
      <c r="C37" s="31">
        <v>223</v>
      </c>
      <c r="D37" s="32">
        <v>9.84</v>
      </c>
      <c r="E37" s="32">
        <v>5.83</v>
      </c>
      <c r="F37" s="13">
        <f t="shared" si="12"/>
        <v>167.225388</v>
      </c>
      <c r="G37" s="14">
        <v>17.8</v>
      </c>
      <c r="I37"/>
    </row>
    <row r="38" spans="1:9">
      <c r="A38" s="15"/>
      <c r="B38" s="15"/>
      <c r="C38" s="31">
        <v>224</v>
      </c>
      <c r="D38" s="32">
        <v>9.25</v>
      </c>
      <c r="E38" s="32">
        <v>5.13</v>
      </c>
      <c r="F38" s="13">
        <f t="shared" si="12"/>
        <v>121.7156625</v>
      </c>
      <c r="G38" s="14">
        <v>17.6</v>
      </c>
      <c r="I38"/>
    </row>
    <row r="39" spans="1:9">
      <c r="A39" s="15"/>
      <c r="B39" s="15"/>
      <c r="C39" s="31">
        <v>225</v>
      </c>
      <c r="D39" s="32">
        <v>6.39</v>
      </c>
      <c r="E39" s="32">
        <v>4.85</v>
      </c>
      <c r="F39" s="13">
        <f t="shared" si="12"/>
        <v>75.1543875</v>
      </c>
      <c r="G39" s="14">
        <v>17.5</v>
      </c>
      <c r="I39"/>
    </row>
    <row r="40" spans="1:9">
      <c r="A40" s="17"/>
      <c r="B40" s="18"/>
      <c r="C40" s="19" t="s">
        <v>21</v>
      </c>
      <c r="D40" s="20"/>
      <c r="E40" s="21"/>
      <c r="F40" s="22">
        <f t="shared" ref="F40:I40" si="13">AVERAGE(F35:F39)</f>
        <v>112.5173714</v>
      </c>
      <c r="G40" s="23">
        <f t="shared" si="13"/>
        <v>17.58</v>
      </c>
      <c r="I40"/>
    </row>
    <row r="41" spans="1:9">
      <c r="A41" s="24"/>
      <c r="B41" s="25"/>
      <c r="C41" s="19" t="s">
        <v>22</v>
      </c>
      <c r="D41" s="26"/>
      <c r="E41" s="27"/>
      <c r="F41" s="22">
        <f t="shared" ref="F41:I41" si="14">STDEV(F35:F39)</f>
        <v>46.4538199047688</v>
      </c>
      <c r="G41" s="23">
        <f t="shared" si="14"/>
        <v>0.148323969741914</v>
      </c>
      <c r="I41"/>
    </row>
    <row r="42" spans="1:9">
      <c r="A42" s="10" t="s">
        <v>27</v>
      </c>
      <c r="B42" s="10" t="s">
        <v>20</v>
      </c>
      <c r="C42" s="31">
        <v>226</v>
      </c>
      <c r="D42" s="32">
        <v>10.53</v>
      </c>
      <c r="E42" s="32">
        <v>5.97</v>
      </c>
      <c r="F42" s="13">
        <f t="shared" ref="F42:F46" si="15">E42*E42*D42/2</f>
        <v>187.6493385</v>
      </c>
      <c r="G42" s="14">
        <v>17.6</v>
      </c>
      <c r="I42"/>
    </row>
    <row r="43" spans="1:9">
      <c r="A43" s="15"/>
      <c r="B43" s="15"/>
      <c r="C43" s="31">
        <v>227</v>
      </c>
      <c r="D43" s="32">
        <v>10.48</v>
      </c>
      <c r="E43" s="32">
        <v>5.89</v>
      </c>
      <c r="F43" s="13">
        <f t="shared" si="15"/>
        <v>181.786604</v>
      </c>
      <c r="G43" s="14">
        <v>17.5</v>
      </c>
      <c r="I43"/>
    </row>
    <row r="44" spans="1:9">
      <c r="A44" s="15"/>
      <c r="B44" s="15"/>
      <c r="C44" s="31">
        <v>228</v>
      </c>
      <c r="D44" s="32">
        <v>10.5</v>
      </c>
      <c r="E44" s="32">
        <v>5.85</v>
      </c>
      <c r="F44" s="13">
        <f t="shared" si="15"/>
        <v>179.668125</v>
      </c>
      <c r="G44" s="14">
        <v>17.8</v>
      </c>
      <c r="I44"/>
    </row>
    <row r="45" spans="1:9">
      <c r="A45" s="15"/>
      <c r="B45" s="15"/>
      <c r="C45" s="31">
        <v>229</v>
      </c>
      <c r="D45" s="32">
        <v>10.48</v>
      </c>
      <c r="E45" s="32">
        <v>5.9</v>
      </c>
      <c r="F45" s="13">
        <f t="shared" si="15"/>
        <v>182.4044</v>
      </c>
      <c r="G45" s="14">
        <v>17.6</v>
      </c>
      <c r="I45"/>
    </row>
    <row r="46" spans="1:9">
      <c r="A46" s="15"/>
      <c r="B46" s="15"/>
      <c r="C46" s="31">
        <v>230</v>
      </c>
      <c r="D46" s="32">
        <v>13.45</v>
      </c>
      <c r="E46" s="32">
        <v>5.67</v>
      </c>
      <c r="F46" s="13">
        <f t="shared" si="15"/>
        <v>216.2013525</v>
      </c>
      <c r="G46" s="14">
        <v>17.4</v>
      </c>
      <c r="I46"/>
    </row>
    <row r="47" spans="1:7">
      <c r="A47" s="17"/>
      <c r="B47" s="18"/>
      <c r="C47" s="19" t="s">
        <v>21</v>
      </c>
      <c r="D47" s="20"/>
      <c r="E47" s="21"/>
      <c r="F47" s="22">
        <f>AVERAGE(F42:F46)</f>
        <v>189.541964</v>
      </c>
      <c r="G47" s="23">
        <f>AVERAGE(G42:G46)</f>
        <v>17.58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15.1895371198302</v>
      </c>
      <c r="G48" s="23">
        <f>STDEV(G42:G46)</f>
        <v>0.148323969741914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zoomScale="90" zoomScaleNormal="90" workbookViewId="0">
      <selection activeCell="I7" sqref="I7:I46"/>
    </sheetView>
  </sheetViews>
  <sheetFormatPr defaultColWidth="9" defaultRowHeight="14"/>
  <cols>
    <col min="1" max="16384" width="9" style="1"/>
  </cols>
  <sheetData>
    <row r="1" spans="1:9">
      <c r="A1" s="2" t="s">
        <v>28</v>
      </c>
      <c r="B1" s="2"/>
      <c r="C1" s="3" t="s">
        <v>40</v>
      </c>
      <c r="D1" s="3"/>
      <c r="E1" s="4"/>
      <c r="F1" s="5"/>
      <c r="G1" s="4"/>
      <c r="H1" s="4"/>
      <c r="I1" s="5"/>
    </row>
    <row r="2" spans="1:9">
      <c r="A2" s="2" t="s">
        <v>29</v>
      </c>
      <c r="B2" s="2"/>
      <c r="C2" s="3" t="s">
        <v>3</v>
      </c>
      <c r="D2" s="3"/>
      <c r="E2" s="4"/>
      <c r="F2" s="5"/>
      <c r="G2" s="4"/>
      <c r="H2" s="4"/>
      <c r="I2" s="5"/>
    </row>
    <row r="3" spans="1:9">
      <c r="A3" s="2" t="s">
        <v>30</v>
      </c>
      <c r="B3" s="2"/>
      <c r="C3" s="3" t="s">
        <v>16</v>
      </c>
      <c r="D3" s="3"/>
      <c r="E3" s="4"/>
      <c r="F3" s="5"/>
      <c r="G3" s="4"/>
      <c r="H3" s="4"/>
      <c r="I3" s="5"/>
    </row>
    <row r="4" spans="1:9">
      <c r="A4" s="4"/>
      <c r="B4" s="4"/>
      <c r="C4" s="4"/>
      <c r="D4" s="4"/>
      <c r="E4" s="4"/>
      <c r="F4" s="5"/>
      <c r="G4" s="4"/>
      <c r="H4" s="4"/>
      <c r="I4" s="5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9">
      <c r="A7" s="30" t="s">
        <v>19</v>
      </c>
      <c r="B7" s="10" t="s">
        <v>20</v>
      </c>
      <c r="C7" s="31">
        <v>201</v>
      </c>
      <c r="D7" s="32">
        <v>10.47</v>
      </c>
      <c r="E7" s="32">
        <v>7.983</v>
      </c>
      <c r="F7" s="33">
        <f t="shared" ref="F7:F11" si="0">E7*E7*D7/2</f>
        <v>333.617592915</v>
      </c>
      <c r="G7" s="14">
        <v>18.9</v>
      </c>
      <c r="I7"/>
    </row>
    <row r="8" spans="1:9">
      <c r="A8" s="34"/>
      <c r="B8" s="15"/>
      <c r="C8" s="31">
        <v>202</v>
      </c>
      <c r="D8" s="32">
        <v>10.74</v>
      </c>
      <c r="E8" s="32">
        <v>7.54</v>
      </c>
      <c r="F8" s="33">
        <f t="shared" si="0"/>
        <v>305.293092</v>
      </c>
      <c r="G8" s="14">
        <v>19.2</v>
      </c>
      <c r="I8"/>
    </row>
    <row r="9" spans="1:9">
      <c r="A9" s="34"/>
      <c r="B9" s="15"/>
      <c r="C9" s="31">
        <v>203</v>
      </c>
      <c r="D9" s="32">
        <v>11.03</v>
      </c>
      <c r="E9" s="32">
        <v>7.47</v>
      </c>
      <c r="F9" s="33">
        <f t="shared" si="0"/>
        <v>307.7419635</v>
      </c>
      <c r="G9" s="14">
        <v>19.5</v>
      </c>
      <c r="I9"/>
    </row>
    <row r="10" spans="1:9">
      <c r="A10" s="34"/>
      <c r="B10" s="15"/>
      <c r="C10" s="31">
        <v>204</v>
      </c>
      <c r="D10" s="32">
        <v>11.08</v>
      </c>
      <c r="E10" s="32">
        <v>7.37</v>
      </c>
      <c r="F10" s="33">
        <f t="shared" si="0"/>
        <v>300.915626</v>
      </c>
      <c r="G10" s="14">
        <v>19.7</v>
      </c>
      <c r="I10"/>
    </row>
    <row r="11" spans="1:9">
      <c r="A11" s="34"/>
      <c r="B11" s="15"/>
      <c r="C11" s="31">
        <v>205</v>
      </c>
      <c r="D11" s="32">
        <v>11.47</v>
      </c>
      <c r="E11" s="32">
        <v>7.28</v>
      </c>
      <c r="F11" s="33">
        <f t="shared" si="0"/>
        <v>303.945824</v>
      </c>
      <c r="G11" s="14">
        <v>19.6</v>
      </c>
      <c r="I11"/>
    </row>
    <row r="12" spans="1:9">
      <c r="A12" s="17"/>
      <c r="B12" s="18"/>
      <c r="C12" s="19" t="s">
        <v>21</v>
      </c>
      <c r="D12" s="20"/>
      <c r="E12" s="21"/>
      <c r="F12" s="22">
        <f t="shared" ref="F12:I12" si="1">AVERAGE(F7:F11)</f>
        <v>310.302819683</v>
      </c>
      <c r="G12" s="23">
        <f t="shared" si="1"/>
        <v>19.38</v>
      </c>
      <c r="I12"/>
    </row>
    <row r="13" spans="1:9">
      <c r="A13" s="24"/>
      <c r="B13" s="25"/>
      <c r="C13" s="19" t="s">
        <v>22</v>
      </c>
      <c r="D13" s="26"/>
      <c r="E13" s="27"/>
      <c r="F13" s="22">
        <f t="shared" ref="F13:I13" si="2">STDEV(F7:F11)</f>
        <v>13.2642829250514</v>
      </c>
      <c r="G13" s="23">
        <f t="shared" si="2"/>
        <v>0.327108544675923</v>
      </c>
      <c r="I13"/>
    </row>
    <row r="14" spans="1:9">
      <c r="A14" s="10" t="s">
        <v>23</v>
      </c>
      <c r="B14" s="10" t="s">
        <v>20</v>
      </c>
      <c r="C14" s="31">
        <v>206</v>
      </c>
      <c r="D14" s="32">
        <v>17.34</v>
      </c>
      <c r="E14" s="32">
        <v>9.43</v>
      </c>
      <c r="F14" s="13">
        <f t="shared" ref="F14:F18" si="3">E14*E14*D14/2</f>
        <v>770.978883</v>
      </c>
      <c r="G14" s="14">
        <v>21.8</v>
      </c>
      <c r="I14"/>
    </row>
    <row r="15" spans="1:9">
      <c r="A15" s="15"/>
      <c r="B15" s="15"/>
      <c r="C15" s="31">
        <v>207</v>
      </c>
      <c r="D15" s="32">
        <v>18.18</v>
      </c>
      <c r="E15" s="32">
        <v>9.85</v>
      </c>
      <c r="F15" s="13">
        <f t="shared" si="3"/>
        <v>881.934525</v>
      </c>
      <c r="G15" s="14">
        <v>21.4</v>
      </c>
      <c r="I15"/>
    </row>
    <row r="16" spans="1:9">
      <c r="A16" s="15"/>
      <c r="B16" s="15"/>
      <c r="C16" s="31">
        <v>208</v>
      </c>
      <c r="D16" s="32">
        <v>17.75</v>
      </c>
      <c r="E16" s="32">
        <v>9.67</v>
      </c>
      <c r="F16" s="13">
        <f t="shared" si="3"/>
        <v>829.8914875</v>
      </c>
      <c r="G16" s="14">
        <v>21.5</v>
      </c>
      <c r="I16"/>
    </row>
    <row r="17" spans="1:9">
      <c r="A17" s="15"/>
      <c r="B17" s="15"/>
      <c r="C17" s="31">
        <v>209</v>
      </c>
      <c r="D17" s="32">
        <v>17.12</v>
      </c>
      <c r="E17" s="32">
        <v>9.21</v>
      </c>
      <c r="F17" s="13">
        <f t="shared" si="3"/>
        <v>726.094296</v>
      </c>
      <c r="G17" s="14">
        <v>20.9</v>
      </c>
      <c r="I17"/>
    </row>
    <row r="18" spans="1:9">
      <c r="A18" s="15"/>
      <c r="B18" s="15"/>
      <c r="C18" s="31">
        <v>210</v>
      </c>
      <c r="D18" s="32">
        <v>17.94</v>
      </c>
      <c r="E18" s="32">
        <v>9.78</v>
      </c>
      <c r="F18" s="13">
        <f t="shared" si="3"/>
        <v>857.966148</v>
      </c>
      <c r="G18" s="14">
        <v>20.8</v>
      </c>
      <c r="I18"/>
    </row>
    <row r="19" spans="1:9">
      <c r="A19" s="17"/>
      <c r="B19" s="18"/>
      <c r="C19" s="19" t="s">
        <v>21</v>
      </c>
      <c r="D19" s="20"/>
      <c r="E19" s="21"/>
      <c r="F19" s="22">
        <f t="shared" ref="F19:I19" si="4">AVERAGE(F14:F18)</f>
        <v>813.3730679</v>
      </c>
      <c r="G19" s="23">
        <f t="shared" si="4"/>
        <v>21.28</v>
      </c>
      <c r="I19"/>
    </row>
    <row r="20" spans="1:9">
      <c r="A20" s="24"/>
      <c r="B20" s="25"/>
      <c r="C20" s="19" t="s">
        <v>22</v>
      </c>
      <c r="D20" s="26"/>
      <c r="E20" s="27"/>
      <c r="F20" s="22">
        <f t="shared" ref="F20:I20" si="5">STDEV(F14:F18)</f>
        <v>63.9861807663761</v>
      </c>
      <c r="G20" s="23">
        <f t="shared" si="5"/>
        <v>0.420713679359253</v>
      </c>
      <c r="I20"/>
    </row>
    <row r="21" spans="1:9">
      <c r="A21" s="10" t="s">
        <v>24</v>
      </c>
      <c r="B21" s="10" t="s">
        <v>20</v>
      </c>
      <c r="C21" s="31">
        <v>211</v>
      </c>
      <c r="D21" s="32">
        <v>14.75</v>
      </c>
      <c r="E21" s="32">
        <v>9.34</v>
      </c>
      <c r="F21" s="13">
        <f t="shared" ref="F21:F25" si="6">E21*E21*D21/2</f>
        <v>643.36255</v>
      </c>
      <c r="G21" s="14">
        <v>19.9</v>
      </c>
      <c r="I21"/>
    </row>
    <row r="22" spans="1:9">
      <c r="A22" s="15"/>
      <c r="B22" s="15"/>
      <c r="C22" s="31">
        <v>212</v>
      </c>
      <c r="D22" s="32">
        <v>14.13</v>
      </c>
      <c r="E22" s="32">
        <v>9.15</v>
      </c>
      <c r="F22" s="13">
        <f t="shared" si="6"/>
        <v>591.4994625</v>
      </c>
      <c r="G22" s="14">
        <v>20.1</v>
      </c>
      <c r="I22"/>
    </row>
    <row r="23" spans="1:9">
      <c r="A23" s="15"/>
      <c r="B23" s="15"/>
      <c r="C23" s="31">
        <v>213</v>
      </c>
      <c r="D23" s="32">
        <v>14.21</v>
      </c>
      <c r="E23" s="32">
        <v>9.62</v>
      </c>
      <c r="F23" s="13">
        <f t="shared" si="6"/>
        <v>657.527962</v>
      </c>
      <c r="G23" s="14">
        <v>19.8</v>
      </c>
      <c r="I23"/>
    </row>
    <row r="24" spans="1:9">
      <c r="A24" s="15"/>
      <c r="B24" s="15"/>
      <c r="C24" s="31">
        <v>214</v>
      </c>
      <c r="D24" s="32">
        <v>14.48</v>
      </c>
      <c r="E24" s="32">
        <v>9.17</v>
      </c>
      <c r="F24" s="13">
        <f t="shared" si="6"/>
        <v>608.803636</v>
      </c>
      <c r="G24" s="14">
        <v>20.3</v>
      </c>
      <c r="I24"/>
    </row>
    <row r="25" spans="1:9">
      <c r="A25" s="15"/>
      <c r="B25" s="15"/>
      <c r="C25" s="31">
        <v>215</v>
      </c>
      <c r="D25" s="32">
        <v>14.65</v>
      </c>
      <c r="E25" s="32">
        <v>9.35</v>
      </c>
      <c r="F25" s="13">
        <f t="shared" si="6"/>
        <v>640.3698125</v>
      </c>
      <c r="G25" s="14">
        <v>19.8</v>
      </c>
      <c r="I25"/>
    </row>
    <row r="26" spans="1:9">
      <c r="A26" s="17"/>
      <c r="B26" s="18"/>
      <c r="C26" s="19" t="s">
        <v>21</v>
      </c>
      <c r="D26" s="20"/>
      <c r="E26" s="21"/>
      <c r="F26" s="22">
        <f t="shared" ref="F26:I26" si="7">AVERAGE(F21:F25)</f>
        <v>628.3126846</v>
      </c>
      <c r="G26" s="23">
        <f t="shared" si="7"/>
        <v>19.98</v>
      </c>
      <c r="I26"/>
    </row>
    <row r="27" spans="1:9">
      <c r="A27" s="24"/>
      <c r="B27" s="25"/>
      <c r="C27" s="19" t="s">
        <v>22</v>
      </c>
      <c r="D27" s="26"/>
      <c r="E27" s="27"/>
      <c r="F27" s="22">
        <f t="shared" ref="F27:I27" si="8">STDEV(F21:F25)</f>
        <v>27.2085534068568</v>
      </c>
      <c r="G27" s="23">
        <f t="shared" si="8"/>
        <v>0.216794833886788</v>
      </c>
      <c r="I27"/>
    </row>
    <row r="28" spans="1:9">
      <c r="A28" s="10" t="s">
        <v>25</v>
      </c>
      <c r="B28" s="10" t="s">
        <v>20</v>
      </c>
      <c r="C28" s="31">
        <v>216</v>
      </c>
      <c r="D28" s="32">
        <v>11.88</v>
      </c>
      <c r="E28" s="32">
        <v>7.58</v>
      </c>
      <c r="F28" s="13">
        <f t="shared" ref="F28:F32" si="9">E28*E28*D28/2</f>
        <v>341.291016</v>
      </c>
      <c r="G28" s="14">
        <v>19.8</v>
      </c>
      <c r="I28"/>
    </row>
    <row r="29" spans="1:9">
      <c r="A29" s="15"/>
      <c r="B29" s="15"/>
      <c r="C29" s="31">
        <v>217</v>
      </c>
      <c r="D29" s="32">
        <v>11.28</v>
      </c>
      <c r="E29" s="32">
        <v>7.36</v>
      </c>
      <c r="F29" s="13">
        <f t="shared" si="9"/>
        <v>305.516544</v>
      </c>
      <c r="G29" s="14">
        <v>20.1</v>
      </c>
      <c r="I29"/>
    </row>
    <row r="30" spans="1:9">
      <c r="A30" s="15"/>
      <c r="B30" s="15"/>
      <c r="C30" s="31">
        <v>218</v>
      </c>
      <c r="D30" s="32">
        <v>11.57</v>
      </c>
      <c r="E30" s="32">
        <v>7.39</v>
      </c>
      <c r="F30" s="13">
        <f t="shared" si="9"/>
        <v>315.9309985</v>
      </c>
      <c r="G30" s="14">
        <v>20.2</v>
      </c>
      <c r="I30"/>
    </row>
    <row r="31" spans="1:9">
      <c r="A31" s="15"/>
      <c r="B31" s="15"/>
      <c r="C31" s="31">
        <v>219</v>
      </c>
      <c r="D31" s="32">
        <v>11.86</v>
      </c>
      <c r="E31" s="32">
        <v>7.62</v>
      </c>
      <c r="F31" s="13">
        <f t="shared" si="9"/>
        <v>344.321892</v>
      </c>
      <c r="G31" s="14">
        <v>19.8</v>
      </c>
      <c r="I31"/>
    </row>
    <row r="32" spans="1:9">
      <c r="A32" s="15"/>
      <c r="B32" s="15"/>
      <c r="C32" s="31">
        <v>220</v>
      </c>
      <c r="D32" s="32">
        <v>11.86</v>
      </c>
      <c r="E32" s="32">
        <v>7.61</v>
      </c>
      <c r="F32" s="13">
        <f t="shared" si="9"/>
        <v>343.418753</v>
      </c>
      <c r="G32" s="14">
        <v>19.7</v>
      </c>
      <c r="I32"/>
    </row>
    <row r="33" spans="1:9">
      <c r="A33" s="17"/>
      <c r="B33" s="18"/>
      <c r="C33" s="19" t="s">
        <v>21</v>
      </c>
      <c r="D33" s="20"/>
      <c r="E33" s="21"/>
      <c r="F33" s="22">
        <f t="shared" ref="F33:I33" si="10">AVERAGE(F28:F32)</f>
        <v>330.0958407</v>
      </c>
      <c r="G33" s="23">
        <f t="shared" si="10"/>
        <v>19.92</v>
      </c>
      <c r="I33"/>
    </row>
    <row r="34" spans="1:9">
      <c r="A34" s="24"/>
      <c r="B34" s="25"/>
      <c r="C34" s="19" t="s">
        <v>22</v>
      </c>
      <c r="D34" s="26"/>
      <c r="E34" s="27"/>
      <c r="F34" s="22">
        <f t="shared" ref="F34:I34" si="11">STDEV(F28:F32)</f>
        <v>18.0969407536121</v>
      </c>
      <c r="G34" s="23">
        <f t="shared" si="11"/>
        <v>0.216794833886788</v>
      </c>
      <c r="I34"/>
    </row>
    <row r="35" spans="1:9">
      <c r="A35" s="10" t="s">
        <v>26</v>
      </c>
      <c r="B35" s="10" t="s">
        <v>20</v>
      </c>
      <c r="C35" s="31">
        <v>221</v>
      </c>
      <c r="D35" s="32">
        <v>6.65</v>
      </c>
      <c r="E35" s="32">
        <v>4.62</v>
      </c>
      <c r="F35" s="13">
        <f t="shared" ref="F35:F39" si="12">E35*E35*D35/2</f>
        <v>70.97013</v>
      </c>
      <c r="G35" s="14">
        <v>17.4</v>
      </c>
      <c r="I35"/>
    </row>
    <row r="36" spans="1:9">
      <c r="A36" s="15"/>
      <c r="B36" s="15"/>
      <c r="C36" s="31">
        <v>222</v>
      </c>
      <c r="D36" s="32">
        <v>9.53</v>
      </c>
      <c r="E36" s="32">
        <v>6.27</v>
      </c>
      <c r="F36" s="13">
        <f t="shared" si="12"/>
        <v>187.3259685</v>
      </c>
      <c r="G36" s="14">
        <v>18.9</v>
      </c>
      <c r="I36"/>
    </row>
    <row r="37" spans="1:9">
      <c r="A37" s="15"/>
      <c r="B37" s="15"/>
      <c r="C37" s="31">
        <v>223</v>
      </c>
      <c r="D37" s="32">
        <v>10</v>
      </c>
      <c r="E37" s="32">
        <v>6.28</v>
      </c>
      <c r="F37" s="13">
        <f t="shared" si="12"/>
        <v>197.192</v>
      </c>
      <c r="G37" s="14">
        <v>19.4</v>
      </c>
      <c r="I37"/>
    </row>
    <row r="38" spans="1:9">
      <c r="A38" s="15"/>
      <c r="B38" s="15"/>
      <c r="C38" s="31">
        <v>224</v>
      </c>
      <c r="D38" s="32">
        <v>8.83</v>
      </c>
      <c r="E38" s="32">
        <v>6.43</v>
      </c>
      <c r="F38" s="13">
        <f t="shared" si="12"/>
        <v>182.5377335</v>
      </c>
      <c r="G38" s="14">
        <v>18.5</v>
      </c>
      <c r="I38"/>
    </row>
    <row r="39" spans="1:9">
      <c r="A39" s="15"/>
      <c r="B39" s="15"/>
      <c r="C39" s="31">
        <v>225</v>
      </c>
      <c r="D39" s="32">
        <v>7.34</v>
      </c>
      <c r="E39" s="32">
        <v>5.12</v>
      </c>
      <c r="F39" s="13">
        <f t="shared" si="12"/>
        <v>96.206848</v>
      </c>
      <c r="G39" s="14">
        <v>17.8</v>
      </c>
      <c r="I39"/>
    </row>
    <row r="40" spans="1:9">
      <c r="A40" s="17"/>
      <c r="B40" s="18"/>
      <c r="C40" s="19" t="s">
        <v>21</v>
      </c>
      <c r="D40" s="20"/>
      <c r="E40" s="21"/>
      <c r="F40" s="22">
        <f t="shared" ref="F40:I40" si="13">AVERAGE(F35:F39)</f>
        <v>146.846536</v>
      </c>
      <c r="G40" s="23">
        <f t="shared" si="13"/>
        <v>18.4</v>
      </c>
      <c r="I40"/>
    </row>
    <row r="41" spans="1:9">
      <c r="A41" s="24"/>
      <c r="B41" s="25"/>
      <c r="C41" s="19" t="s">
        <v>22</v>
      </c>
      <c r="D41" s="26"/>
      <c r="E41" s="27"/>
      <c r="F41" s="22">
        <f t="shared" ref="F41:I41" si="14">STDEV(F35:F39)</f>
        <v>58.6700919721785</v>
      </c>
      <c r="G41" s="23">
        <f t="shared" si="14"/>
        <v>0.809320702811932</v>
      </c>
      <c r="I41"/>
    </row>
    <row r="42" spans="1:9">
      <c r="A42" s="10" t="s">
        <v>27</v>
      </c>
      <c r="B42" s="10" t="s">
        <v>20</v>
      </c>
      <c r="C42" s="31">
        <v>226</v>
      </c>
      <c r="D42" s="32">
        <v>11.04</v>
      </c>
      <c r="E42" s="32">
        <v>6.27</v>
      </c>
      <c r="F42" s="13">
        <f t="shared" ref="F42:F46" si="15">E42*E42*D42/2</f>
        <v>217.007208</v>
      </c>
      <c r="G42" s="14">
        <v>17.4</v>
      </c>
      <c r="I42"/>
    </row>
    <row r="43" spans="1:9">
      <c r="A43" s="15"/>
      <c r="B43" s="15"/>
      <c r="C43" s="31">
        <v>227</v>
      </c>
      <c r="D43" s="32">
        <v>10.95</v>
      </c>
      <c r="E43" s="32">
        <v>6.24</v>
      </c>
      <c r="F43" s="13">
        <f t="shared" si="15"/>
        <v>213.18336</v>
      </c>
      <c r="G43" s="14">
        <v>19.9</v>
      </c>
      <c r="I43"/>
    </row>
    <row r="44" spans="1:9">
      <c r="A44" s="15"/>
      <c r="B44" s="15"/>
      <c r="C44" s="31">
        <v>228</v>
      </c>
      <c r="D44" s="32">
        <v>10.92</v>
      </c>
      <c r="E44" s="32">
        <v>6.35</v>
      </c>
      <c r="F44" s="13">
        <f t="shared" si="15"/>
        <v>220.16085</v>
      </c>
      <c r="G44" s="14">
        <v>19.4</v>
      </c>
      <c r="I44"/>
    </row>
    <row r="45" spans="1:9">
      <c r="A45" s="15"/>
      <c r="B45" s="15"/>
      <c r="C45" s="31">
        <v>229</v>
      </c>
      <c r="D45" s="32">
        <v>10.93</v>
      </c>
      <c r="E45" s="32">
        <v>6.26</v>
      </c>
      <c r="F45" s="13">
        <f t="shared" si="15"/>
        <v>214.160234</v>
      </c>
      <c r="G45" s="14">
        <v>18.5</v>
      </c>
      <c r="I45"/>
    </row>
    <row r="46" spans="1:9">
      <c r="A46" s="15"/>
      <c r="B46" s="15"/>
      <c r="C46" s="31">
        <v>230</v>
      </c>
      <c r="D46" s="32">
        <v>14.57</v>
      </c>
      <c r="E46" s="32">
        <v>6</v>
      </c>
      <c r="F46" s="13">
        <f t="shared" si="15"/>
        <v>262.26</v>
      </c>
      <c r="G46" s="14">
        <v>17.8</v>
      </c>
      <c r="I46"/>
    </row>
    <row r="47" spans="1:7">
      <c r="A47" s="17"/>
      <c r="B47" s="18"/>
      <c r="C47" s="19" t="s">
        <v>21</v>
      </c>
      <c r="D47" s="20"/>
      <c r="E47" s="21"/>
      <c r="F47" s="22">
        <f>AVERAGE(F42:F46)</f>
        <v>225.3543304</v>
      </c>
      <c r="G47" s="23">
        <f>AVERAGE(G42:G46)</f>
        <v>18.6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20.8093455828163</v>
      </c>
      <c r="G48" s="23">
        <f>STDEV(G42:G46)</f>
        <v>1.05118980208143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selection activeCell="J48" sqref="J48"/>
    </sheetView>
  </sheetViews>
  <sheetFormatPr defaultColWidth="9" defaultRowHeight="14"/>
  <cols>
    <col min="1" max="4" width="9" style="1"/>
    <col min="5" max="5" width="15.5" style="1" customWidth="1"/>
    <col min="6" max="6" width="10.2545454545455" style="1" customWidth="1"/>
    <col min="7" max="16384" width="9" style="1"/>
  </cols>
  <sheetData>
    <row r="1" spans="1:10">
      <c r="A1" s="2" t="s">
        <v>28</v>
      </c>
      <c r="B1" s="2"/>
      <c r="C1" s="3" t="s">
        <v>1</v>
      </c>
      <c r="D1" s="3"/>
      <c r="E1" s="4"/>
      <c r="F1" s="5"/>
      <c r="G1" s="4"/>
      <c r="H1" s="4"/>
      <c r="I1" s="5"/>
      <c r="J1" s="4"/>
    </row>
    <row r="2" spans="1:10">
      <c r="A2" s="2" t="s">
        <v>29</v>
      </c>
      <c r="B2" s="2"/>
      <c r="C2" s="3" t="s">
        <v>3</v>
      </c>
      <c r="D2" s="3"/>
      <c r="E2" s="4"/>
      <c r="F2" s="5"/>
      <c r="G2" s="4"/>
      <c r="H2" s="4"/>
      <c r="I2" s="5"/>
      <c r="J2" s="4"/>
    </row>
    <row r="3" spans="1:10">
      <c r="A3" s="2" t="s">
        <v>30</v>
      </c>
      <c r="B3" s="2"/>
      <c r="C3" s="3" t="s">
        <v>17</v>
      </c>
      <c r="D3" s="3"/>
      <c r="E3" s="4"/>
      <c r="F3" s="5"/>
      <c r="G3" s="4"/>
      <c r="H3" s="4"/>
      <c r="I3" s="5"/>
      <c r="J3" s="4"/>
    </row>
    <row r="4" spans="1:10">
      <c r="A4" s="4"/>
      <c r="B4" s="4"/>
      <c r="C4" s="4"/>
      <c r="D4" s="4"/>
      <c r="E4" s="4"/>
      <c r="F4" s="5"/>
      <c r="G4" s="4"/>
      <c r="H4" s="4"/>
      <c r="I4" s="5"/>
      <c r="J4" s="4"/>
    </row>
    <row r="5" spans="1:7">
      <c r="A5" s="6" t="s">
        <v>31</v>
      </c>
      <c r="B5" s="2" t="s">
        <v>32</v>
      </c>
      <c r="C5" s="2" t="s">
        <v>33</v>
      </c>
      <c r="D5" s="2" t="s">
        <v>34</v>
      </c>
      <c r="E5" s="2"/>
      <c r="F5" s="2"/>
      <c r="G5" s="2" t="s">
        <v>35</v>
      </c>
    </row>
    <row r="6" ht="16" spans="1:7">
      <c r="A6" s="7"/>
      <c r="B6" s="2"/>
      <c r="C6" s="2"/>
      <c r="D6" s="8" t="s">
        <v>36</v>
      </c>
      <c r="E6" s="8" t="s">
        <v>37</v>
      </c>
      <c r="F6" s="9" t="s">
        <v>38</v>
      </c>
      <c r="G6" s="2"/>
    </row>
    <row r="7" spans="1:9">
      <c r="A7" s="30" t="s">
        <v>19</v>
      </c>
      <c r="B7" s="10" t="s">
        <v>20</v>
      </c>
      <c r="C7" s="31">
        <v>201</v>
      </c>
      <c r="D7" s="32">
        <v>10.97</v>
      </c>
      <c r="E7" s="32">
        <v>9.05</v>
      </c>
      <c r="F7" s="33">
        <f t="shared" ref="F7:F11" si="0">E7*E7*D7/2</f>
        <v>449.2352125</v>
      </c>
      <c r="G7" s="14">
        <v>20.6</v>
      </c>
      <c r="I7"/>
    </row>
    <row r="8" spans="1:9">
      <c r="A8" s="34"/>
      <c r="B8" s="15"/>
      <c r="C8" s="31">
        <v>202</v>
      </c>
      <c r="D8" s="32">
        <v>10.74</v>
      </c>
      <c r="E8" s="32">
        <v>8.97</v>
      </c>
      <c r="F8" s="33">
        <f t="shared" si="0"/>
        <v>432.075033</v>
      </c>
      <c r="G8" s="14">
        <v>20.6</v>
      </c>
      <c r="I8"/>
    </row>
    <row r="9" spans="1:9">
      <c r="A9" s="34"/>
      <c r="B9" s="15"/>
      <c r="C9" s="31">
        <v>203</v>
      </c>
      <c r="D9" s="32">
        <v>11.82</v>
      </c>
      <c r="E9" s="32">
        <v>8.67</v>
      </c>
      <c r="F9" s="33">
        <f t="shared" si="0"/>
        <v>444.248199</v>
      </c>
      <c r="G9" s="14">
        <v>20.8</v>
      </c>
      <c r="I9"/>
    </row>
    <row r="10" spans="1:9">
      <c r="A10" s="34"/>
      <c r="B10" s="15"/>
      <c r="C10" s="31">
        <v>204</v>
      </c>
      <c r="D10" s="32">
        <v>11.34</v>
      </c>
      <c r="E10" s="32">
        <v>8.53</v>
      </c>
      <c r="F10" s="33">
        <f t="shared" si="0"/>
        <v>412.554303</v>
      </c>
      <c r="G10" s="14">
        <v>20.6</v>
      </c>
      <c r="I10"/>
    </row>
    <row r="11" spans="1:9">
      <c r="A11" s="34"/>
      <c r="B11" s="15"/>
      <c r="C11" s="31">
        <v>205</v>
      </c>
      <c r="D11" s="32">
        <v>11.86</v>
      </c>
      <c r="E11" s="32">
        <v>8.36</v>
      </c>
      <c r="F11" s="33">
        <f t="shared" si="0"/>
        <v>414.445328</v>
      </c>
      <c r="G11" s="14">
        <v>20.8</v>
      </c>
      <c r="I11"/>
    </row>
    <row r="12" spans="1:9">
      <c r="A12" s="17"/>
      <c r="B12" s="18"/>
      <c r="C12" s="19" t="s">
        <v>21</v>
      </c>
      <c r="D12" s="20"/>
      <c r="E12" s="21"/>
      <c r="F12" s="22">
        <f t="shared" ref="F12:I12" si="1">AVERAGE(F7:F11)</f>
        <v>430.5116151</v>
      </c>
      <c r="G12" s="23">
        <f t="shared" si="1"/>
        <v>20.68</v>
      </c>
      <c r="I12"/>
    </row>
    <row r="13" spans="1:9">
      <c r="A13" s="24"/>
      <c r="B13" s="25"/>
      <c r="C13" s="19" t="s">
        <v>22</v>
      </c>
      <c r="D13" s="26"/>
      <c r="E13" s="27"/>
      <c r="F13" s="22">
        <f t="shared" ref="F13:I13" si="2">STDEV(F7:F11)</f>
        <v>16.7503862000664</v>
      </c>
      <c r="G13" s="23">
        <f t="shared" si="2"/>
        <v>0.109544511501033</v>
      </c>
      <c r="I13"/>
    </row>
    <row r="14" spans="1:9">
      <c r="A14" s="10" t="s">
        <v>23</v>
      </c>
      <c r="B14" s="10" t="s">
        <v>20</v>
      </c>
      <c r="C14" s="31">
        <v>206</v>
      </c>
      <c r="D14" s="32">
        <v>18.63</v>
      </c>
      <c r="E14" s="32">
        <v>9.67</v>
      </c>
      <c r="F14" s="13">
        <f t="shared" ref="F14:F18" si="3">E14*E14*D14/2</f>
        <v>871.0354035</v>
      </c>
      <c r="G14" s="14">
        <v>22.5</v>
      </c>
      <c r="I14"/>
    </row>
    <row r="15" spans="1:9">
      <c r="A15" s="15"/>
      <c r="B15" s="15"/>
      <c r="C15" s="31">
        <v>207</v>
      </c>
      <c r="D15" s="32">
        <v>18.73</v>
      </c>
      <c r="E15" s="32">
        <v>10.27</v>
      </c>
      <c r="F15" s="13">
        <f t="shared" si="3"/>
        <v>987.7537085</v>
      </c>
      <c r="G15" s="14">
        <v>23.3</v>
      </c>
      <c r="I15"/>
    </row>
    <row r="16" spans="1:9">
      <c r="A16" s="15"/>
      <c r="B16" s="15"/>
      <c r="C16" s="31">
        <v>208</v>
      </c>
      <c r="D16" s="32">
        <v>18.82</v>
      </c>
      <c r="E16" s="32">
        <v>9.95</v>
      </c>
      <c r="F16" s="13">
        <f t="shared" si="3"/>
        <v>931.613525</v>
      </c>
      <c r="G16" s="14">
        <v>22.9</v>
      </c>
      <c r="I16"/>
    </row>
    <row r="17" spans="1:9">
      <c r="A17" s="15"/>
      <c r="B17" s="15"/>
      <c r="C17" s="31">
        <v>209</v>
      </c>
      <c r="D17" s="32">
        <v>18.53</v>
      </c>
      <c r="E17" s="32">
        <v>9.57</v>
      </c>
      <c r="F17" s="13">
        <f t="shared" si="3"/>
        <v>848.5340985</v>
      </c>
      <c r="G17" s="14">
        <v>22.4</v>
      </c>
      <c r="I17"/>
    </row>
    <row r="18" spans="1:9">
      <c r="A18" s="15"/>
      <c r="B18" s="15"/>
      <c r="C18" s="31">
        <v>210</v>
      </c>
      <c r="D18" s="32">
        <v>18.37</v>
      </c>
      <c r="E18" s="32">
        <v>10.1</v>
      </c>
      <c r="F18" s="13">
        <f t="shared" si="3"/>
        <v>936.96185</v>
      </c>
      <c r="G18" s="14">
        <v>23.1</v>
      </c>
      <c r="I18"/>
    </row>
    <row r="19" spans="1:9">
      <c r="A19" s="17"/>
      <c r="B19" s="18"/>
      <c r="C19" s="19" t="s">
        <v>21</v>
      </c>
      <c r="D19" s="20"/>
      <c r="E19" s="21"/>
      <c r="F19" s="22">
        <f t="shared" ref="F19:I19" si="4">AVERAGE(F14:F18)</f>
        <v>915.1797171</v>
      </c>
      <c r="G19" s="23">
        <f t="shared" si="4"/>
        <v>22.84</v>
      </c>
      <c r="I19"/>
    </row>
    <row r="20" spans="1:9">
      <c r="A20" s="24"/>
      <c r="B20" s="25"/>
      <c r="C20" s="19" t="s">
        <v>22</v>
      </c>
      <c r="D20" s="26"/>
      <c r="E20" s="27"/>
      <c r="F20" s="22">
        <f t="shared" ref="F20:I20" si="5">STDEV(F14:F18)</f>
        <v>55.6818518129705</v>
      </c>
      <c r="G20" s="23">
        <f t="shared" si="5"/>
        <v>0.384707681233428</v>
      </c>
      <c r="I20"/>
    </row>
    <row r="21" spans="1:9">
      <c r="A21" s="10" t="s">
        <v>24</v>
      </c>
      <c r="B21" s="10" t="s">
        <v>20</v>
      </c>
      <c r="C21" s="31">
        <v>211</v>
      </c>
      <c r="D21" s="32">
        <v>15.02</v>
      </c>
      <c r="E21" s="32">
        <v>10.15</v>
      </c>
      <c r="F21" s="13">
        <f t="shared" ref="F21:F25" si="6">E21*E21*D21/2</f>
        <v>773.698975</v>
      </c>
      <c r="G21" s="14">
        <v>20.9</v>
      </c>
      <c r="I21"/>
    </row>
    <row r="22" spans="1:9">
      <c r="A22" s="15"/>
      <c r="B22" s="15"/>
      <c r="C22" s="31">
        <v>212</v>
      </c>
      <c r="D22" s="32">
        <v>14.58</v>
      </c>
      <c r="E22" s="32">
        <v>9.65</v>
      </c>
      <c r="F22" s="13">
        <f t="shared" si="6"/>
        <v>678.863025</v>
      </c>
      <c r="G22" s="14">
        <v>21.1</v>
      </c>
      <c r="I22"/>
    </row>
    <row r="23" spans="1:9">
      <c r="A23" s="15"/>
      <c r="B23" s="15"/>
      <c r="C23" s="31">
        <v>213</v>
      </c>
      <c r="D23" s="32">
        <v>14.95</v>
      </c>
      <c r="E23" s="32">
        <v>10.34</v>
      </c>
      <c r="F23" s="13">
        <f t="shared" si="6"/>
        <v>799.19411</v>
      </c>
      <c r="G23" s="14">
        <v>21.2</v>
      </c>
      <c r="I23"/>
    </row>
    <row r="24" spans="1:9">
      <c r="A24" s="15"/>
      <c r="B24" s="15"/>
      <c r="C24" s="31">
        <v>214</v>
      </c>
      <c r="D24" s="32">
        <v>14.85</v>
      </c>
      <c r="E24" s="32">
        <v>9.7</v>
      </c>
      <c r="F24" s="13">
        <f t="shared" si="6"/>
        <v>698.61825</v>
      </c>
      <c r="G24" s="14">
        <v>20.7</v>
      </c>
      <c r="I24"/>
    </row>
    <row r="25" spans="1:9">
      <c r="A25" s="15"/>
      <c r="B25" s="15"/>
      <c r="C25" s="31">
        <v>215</v>
      </c>
      <c r="D25" s="32">
        <v>14.94</v>
      </c>
      <c r="E25" s="32">
        <v>9.88</v>
      </c>
      <c r="F25" s="13">
        <f t="shared" si="6"/>
        <v>729.179568</v>
      </c>
      <c r="G25" s="14">
        <v>20.9</v>
      </c>
      <c r="I25"/>
    </row>
    <row r="26" spans="1:9">
      <c r="A26" s="17"/>
      <c r="B26" s="18"/>
      <c r="C26" s="19" t="s">
        <v>21</v>
      </c>
      <c r="D26" s="20"/>
      <c r="E26" s="21"/>
      <c r="F26" s="22">
        <f t="shared" ref="F26:I26" si="7">AVERAGE(F21:F25)</f>
        <v>735.9107856</v>
      </c>
      <c r="G26" s="23">
        <f t="shared" si="7"/>
        <v>20.96</v>
      </c>
      <c r="I26"/>
    </row>
    <row r="27" spans="1:9">
      <c r="A27" s="24"/>
      <c r="B27" s="25"/>
      <c r="C27" s="19" t="s">
        <v>22</v>
      </c>
      <c r="D27" s="26"/>
      <c r="E27" s="27"/>
      <c r="F27" s="22">
        <f t="shared" ref="F27:I27" si="8">STDEV(F21:F25)</f>
        <v>50.3070966578689</v>
      </c>
      <c r="G27" s="23">
        <f t="shared" si="8"/>
        <v>0.19493588689618</v>
      </c>
      <c r="I27"/>
    </row>
    <row r="28" spans="1:9">
      <c r="A28" s="10" t="s">
        <v>25</v>
      </c>
      <c r="B28" s="10" t="s">
        <v>20</v>
      </c>
      <c r="C28" s="31">
        <v>216</v>
      </c>
      <c r="D28" s="32">
        <v>12.05</v>
      </c>
      <c r="E28" s="32">
        <v>8.57</v>
      </c>
      <c r="F28" s="13">
        <f t="shared" ref="F28:F32" si="9">E28*E28*D28/2</f>
        <v>442.5055225</v>
      </c>
      <c r="G28" s="14">
        <v>20.6</v>
      </c>
      <c r="I28"/>
    </row>
    <row r="29" spans="1:9">
      <c r="A29" s="15"/>
      <c r="B29" s="15"/>
      <c r="C29" s="31">
        <v>217</v>
      </c>
      <c r="D29" s="32">
        <v>11.98</v>
      </c>
      <c r="E29" s="32">
        <v>8.52</v>
      </c>
      <c r="F29" s="13">
        <f t="shared" si="9"/>
        <v>434.816496</v>
      </c>
      <c r="G29" s="14">
        <v>20.5</v>
      </c>
      <c r="I29"/>
    </row>
    <row r="30" spans="1:9">
      <c r="A30" s="15"/>
      <c r="B30" s="15"/>
      <c r="C30" s="31">
        <v>218</v>
      </c>
      <c r="D30" s="32">
        <v>12.11</v>
      </c>
      <c r="E30" s="32">
        <v>8.48</v>
      </c>
      <c r="F30" s="13">
        <f t="shared" si="9"/>
        <v>435.417472</v>
      </c>
      <c r="G30" s="14">
        <v>20.6</v>
      </c>
      <c r="I30"/>
    </row>
    <row r="31" spans="1:9">
      <c r="A31" s="15"/>
      <c r="B31" s="15"/>
      <c r="C31" s="31">
        <v>219</v>
      </c>
      <c r="D31" s="32">
        <v>12.05</v>
      </c>
      <c r="E31" s="32">
        <v>8.45</v>
      </c>
      <c r="F31" s="13">
        <f t="shared" si="9"/>
        <v>430.2000625</v>
      </c>
      <c r="G31" s="14">
        <v>20.7</v>
      </c>
      <c r="I31"/>
    </row>
    <row r="32" spans="1:9">
      <c r="A32" s="15"/>
      <c r="B32" s="15"/>
      <c r="C32" s="31">
        <v>220</v>
      </c>
      <c r="D32" s="32">
        <v>12.15</v>
      </c>
      <c r="E32" s="32">
        <v>8.88</v>
      </c>
      <c r="F32" s="13">
        <f t="shared" si="9"/>
        <v>479.04048</v>
      </c>
      <c r="G32" s="14">
        <v>20.5</v>
      </c>
      <c r="I32"/>
    </row>
    <row r="33" spans="1:9">
      <c r="A33" s="17"/>
      <c r="B33" s="18"/>
      <c r="C33" s="19" t="s">
        <v>21</v>
      </c>
      <c r="D33" s="20"/>
      <c r="E33" s="21"/>
      <c r="F33" s="22">
        <f t="shared" ref="F33:I33" si="10">AVERAGE(F28:F32)</f>
        <v>444.3960066</v>
      </c>
      <c r="G33" s="23">
        <f t="shared" si="10"/>
        <v>20.58</v>
      </c>
      <c r="I33"/>
    </row>
    <row r="34" spans="1:9">
      <c r="A34" s="24"/>
      <c r="B34" s="25"/>
      <c r="C34" s="19" t="s">
        <v>22</v>
      </c>
      <c r="D34" s="26"/>
      <c r="E34" s="27"/>
      <c r="F34" s="22">
        <f t="shared" ref="F34:I34" si="11">STDEV(F28:F32)</f>
        <v>19.8602580741345</v>
      </c>
      <c r="G34" s="23">
        <f t="shared" si="11"/>
        <v>0.0836660026534075</v>
      </c>
      <c r="I34"/>
    </row>
    <row r="35" spans="1:9">
      <c r="A35" s="10" t="s">
        <v>26</v>
      </c>
      <c r="B35" s="10" t="s">
        <v>20</v>
      </c>
      <c r="C35" s="31">
        <v>221</v>
      </c>
      <c r="D35" s="32">
        <v>6.93</v>
      </c>
      <c r="E35" s="32">
        <v>4.8</v>
      </c>
      <c r="F35" s="13">
        <f t="shared" ref="F35:F39" si="12">E35*E35*D35/2</f>
        <v>79.8336</v>
      </c>
      <c r="G35" s="14">
        <v>18.9</v>
      </c>
      <c r="I35"/>
    </row>
    <row r="36" spans="1:9">
      <c r="A36" s="15"/>
      <c r="B36" s="15"/>
      <c r="C36" s="31">
        <v>222</v>
      </c>
      <c r="D36" s="32">
        <v>9.72</v>
      </c>
      <c r="E36" s="32">
        <v>6.73</v>
      </c>
      <c r="F36" s="13">
        <f t="shared" si="12"/>
        <v>220.123494</v>
      </c>
      <c r="G36" s="14">
        <v>19.6</v>
      </c>
      <c r="I36"/>
    </row>
    <row r="37" spans="1:9">
      <c r="A37" s="15"/>
      <c r="B37" s="15"/>
      <c r="C37" s="31">
        <v>223</v>
      </c>
      <c r="D37" s="32">
        <v>11.23</v>
      </c>
      <c r="E37" s="32">
        <v>6.32</v>
      </c>
      <c r="F37" s="13">
        <f t="shared" si="12"/>
        <v>224.276576</v>
      </c>
      <c r="G37" s="14">
        <v>19.4</v>
      </c>
      <c r="I37"/>
    </row>
    <row r="38" spans="1:9">
      <c r="A38" s="15"/>
      <c r="B38" s="15"/>
      <c r="C38" s="31">
        <v>224</v>
      </c>
      <c r="D38" s="32">
        <v>9.21</v>
      </c>
      <c r="E38" s="32">
        <v>6.85</v>
      </c>
      <c r="F38" s="13">
        <f t="shared" si="12"/>
        <v>216.0781125</v>
      </c>
      <c r="G38" s="14">
        <v>19.4</v>
      </c>
      <c r="I38"/>
    </row>
    <row r="39" spans="1:9">
      <c r="A39" s="15"/>
      <c r="B39" s="15"/>
      <c r="C39" s="31">
        <v>225</v>
      </c>
      <c r="D39" s="32">
        <v>7.56</v>
      </c>
      <c r="E39" s="32">
        <v>5.43</v>
      </c>
      <c r="F39" s="13">
        <f t="shared" si="12"/>
        <v>111.452922</v>
      </c>
      <c r="G39" s="14">
        <v>18.8</v>
      </c>
      <c r="I39"/>
    </row>
    <row r="40" spans="1:9">
      <c r="A40" s="17"/>
      <c r="B40" s="18"/>
      <c r="C40" s="19" t="s">
        <v>21</v>
      </c>
      <c r="D40" s="20"/>
      <c r="E40" s="21"/>
      <c r="F40" s="22">
        <f t="shared" ref="F40:I40" si="13">AVERAGE(F35:F39)</f>
        <v>170.3529409</v>
      </c>
      <c r="G40" s="23">
        <f t="shared" si="13"/>
        <v>19.22</v>
      </c>
      <c r="I40"/>
    </row>
    <row r="41" spans="1:9">
      <c r="A41" s="24"/>
      <c r="B41" s="25"/>
      <c r="C41" s="19" t="s">
        <v>22</v>
      </c>
      <c r="D41" s="26"/>
      <c r="E41" s="27"/>
      <c r="F41" s="22">
        <f t="shared" ref="F41:I41" si="14">STDEV(F35:F39)</f>
        <v>69.1712024608473</v>
      </c>
      <c r="G41" s="23">
        <f t="shared" si="14"/>
        <v>0.34928498393146</v>
      </c>
      <c r="I41"/>
    </row>
    <row r="42" spans="1:9">
      <c r="A42" s="10" t="s">
        <v>27</v>
      </c>
      <c r="B42" s="10" t="s">
        <v>20</v>
      </c>
      <c r="C42" s="31">
        <v>226</v>
      </c>
      <c r="D42" s="32">
        <v>11.34</v>
      </c>
      <c r="E42" s="32">
        <v>6.56</v>
      </c>
      <c r="F42" s="13">
        <f t="shared" ref="F42:F46" si="15">E42*E42*D42/2</f>
        <v>244.000512</v>
      </c>
      <c r="G42" s="14">
        <v>19.4</v>
      </c>
      <c r="I42"/>
    </row>
    <row r="43" spans="1:9">
      <c r="A43" s="15"/>
      <c r="B43" s="15"/>
      <c r="C43" s="31">
        <v>227</v>
      </c>
      <c r="D43" s="32">
        <v>11.28</v>
      </c>
      <c r="E43" s="32">
        <v>6.55</v>
      </c>
      <c r="F43" s="13">
        <f t="shared" si="15"/>
        <v>241.9701</v>
      </c>
      <c r="G43" s="14">
        <v>19.9</v>
      </c>
      <c r="I43"/>
    </row>
    <row r="44" spans="1:9">
      <c r="A44" s="15"/>
      <c r="B44" s="15"/>
      <c r="C44" s="31">
        <v>228</v>
      </c>
      <c r="D44" s="32">
        <v>11.27</v>
      </c>
      <c r="E44" s="32">
        <v>6.53</v>
      </c>
      <c r="F44" s="13">
        <f t="shared" si="15"/>
        <v>240.2814715</v>
      </c>
      <c r="G44" s="14">
        <v>19.4</v>
      </c>
      <c r="I44"/>
    </row>
    <row r="45" spans="1:9">
      <c r="A45" s="15"/>
      <c r="B45" s="15"/>
      <c r="C45" s="31">
        <v>229</v>
      </c>
      <c r="D45" s="32">
        <v>11.28</v>
      </c>
      <c r="E45" s="32">
        <v>6.49</v>
      </c>
      <c r="F45" s="13">
        <f t="shared" si="15"/>
        <v>237.557364</v>
      </c>
      <c r="G45" s="14">
        <v>19.5</v>
      </c>
      <c r="I45"/>
    </row>
    <row r="46" spans="1:9">
      <c r="A46" s="15"/>
      <c r="B46" s="15"/>
      <c r="C46" s="31">
        <v>230</v>
      </c>
      <c r="D46" s="32">
        <v>15.38</v>
      </c>
      <c r="E46" s="32">
        <v>6.27</v>
      </c>
      <c r="F46" s="13">
        <f t="shared" si="15"/>
        <v>302.316201</v>
      </c>
      <c r="G46" s="14">
        <v>19.8</v>
      </c>
      <c r="I46"/>
    </row>
    <row r="47" spans="1:7">
      <c r="A47" s="17"/>
      <c r="B47" s="18"/>
      <c r="C47" s="19" t="s">
        <v>21</v>
      </c>
      <c r="D47" s="20"/>
      <c r="E47" s="21"/>
      <c r="F47" s="22">
        <f>AVERAGE(F42:F46)</f>
        <v>253.2251297</v>
      </c>
      <c r="G47" s="23">
        <f>AVERAGE(G42:G46)</f>
        <v>19.6</v>
      </c>
    </row>
    <row r="48" spans="1:7">
      <c r="A48" s="24"/>
      <c r="B48" s="25"/>
      <c r="C48" s="19" t="s">
        <v>22</v>
      </c>
      <c r="D48" s="26"/>
      <c r="E48" s="27"/>
      <c r="F48" s="22">
        <f>STDEV(F42:F46)</f>
        <v>27.5441450959602</v>
      </c>
      <c r="G48" s="23">
        <f>STDEV(G42:G46)</f>
        <v>0.234520787991172</v>
      </c>
    </row>
  </sheetData>
  <mergeCells count="35">
    <mergeCell ref="A1:B1"/>
    <mergeCell ref="C1:D1"/>
    <mergeCell ref="A2:B2"/>
    <mergeCell ref="C2:D2"/>
    <mergeCell ref="A3:B3"/>
    <mergeCell ref="C3:D3"/>
    <mergeCell ref="D5:F5"/>
    <mergeCell ref="A5:A6"/>
    <mergeCell ref="A7:A11"/>
    <mergeCell ref="A14:A18"/>
    <mergeCell ref="A21:A25"/>
    <mergeCell ref="A28:A32"/>
    <mergeCell ref="A35:A39"/>
    <mergeCell ref="A42:A46"/>
    <mergeCell ref="B5:B6"/>
    <mergeCell ref="B7:B11"/>
    <mergeCell ref="B14:B18"/>
    <mergeCell ref="B21:B25"/>
    <mergeCell ref="B28:B32"/>
    <mergeCell ref="B35:B39"/>
    <mergeCell ref="B42:B46"/>
    <mergeCell ref="C5:C6"/>
    <mergeCell ref="G5:G6"/>
    <mergeCell ref="A12:B13"/>
    <mergeCell ref="D12:E13"/>
    <mergeCell ref="A19:B20"/>
    <mergeCell ref="D19:E20"/>
    <mergeCell ref="A26:B27"/>
    <mergeCell ref="D26:E27"/>
    <mergeCell ref="A33:B34"/>
    <mergeCell ref="D33:E34"/>
    <mergeCell ref="A40:B41"/>
    <mergeCell ref="D40:E41"/>
    <mergeCell ref="A47:B48"/>
    <mergeCell ref="D47:E4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Tumor Volume</vt:lpstr>
      <vt:lpstr>D4</vt:lpstr>
      <vt:lpstr>D6</vt:lpstr>
      <vt:lpstr>D8</vt:lpstr>
      <vt:lpstr>D10</vt:lpstr>
      <vt:lpstr>D12</vt:lpstr>
      <vt:lpstr>D14</vt:lpstr>
      <vt:lpstr>D16</vt:lpstr>
      <vt:lpstr>D18</vt:lpstr>
      <vt:lpstr>D21</vt:lpstr>
      <vt:lpstr>空白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Yoyo</cp:lastModifiedBy>
  <dcterms:created xsi:type="dcterms:W3CDTF">2021-05-28T05:33:00Z</dcterms:created>
  <dcterms:modified xsi:type="dcterms:W3CDTF">2025-12-24T12:12:07Z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FB6F9A4E601D45F4A2F157A9C4930E83_13</vt:lpwstr>
  </property>
  <property fmtid="{D5CDD505-2E9C-101B-9397-08002B2CF9AE}" pid="3" name="KSOProductBuildVer">
    <vt:lpwstr>2052-12.1.0.21915</vt:lpwstr>
  </property>
</Properties>
</file>