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/>
  <xr:revisionPtr revIDLastSave="0" documentId="8_{8565FCBB-880B-414A-9510-9CBE2B413B0C}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J14" i="2"/>
  <c r="H14" i="2"/>
  <c r="F14" i="2"/>
  <c r="D14" i="2"/>
  <c r="B14" i="2"/>
  <c r="N14" i="2" s="1"/>
  <c r="O15" i="2" s="1"/>
  <c r="N13" i="2"/>
  <c r="N12" i="2"/>
  <c r="N11" i="2"/>
  <c r="N10" i="2"/>
  <c r="L7" i="2"/>
  <c r="J7" i="2"/>
  <c r="H7" i="2"/>
  <c r="F7" i="2"/>
  <c r="D7" i="2"/>
  <c r="B7" i="2"/>
  <c r="N7" i="2" s="1"/>
  <c r="N5" i="2"/>
  <c r="N4" i="2"/>
  <c r="P3" i="2"/>
  <c r="N3" i="2"/>
  <c r="S3" i="2" s="1"/>
  <c r="N2" i="2"/>
  <c r="H8" i="1"/>
  <c r="G8" i="1"/>
  <c r="F8" i="1"/>
  <c r="E8" i="1"/>
  <c r="D8" i="1"/>
  <c r="K8" i="1" s="1"/>
  <c r="C8" i="1"/>
  <c r="J8" i="1" s="1"/>
  <c r="K7" i="1"/>
  <c r="J7" i="1"/>
  <c r="K6" i="1"/>
  <c r="J6" i="1"/>
  <c r="K5" i="1"/>
  <c r="J5" i="1"/>
  <c r="K4" i="1"/>
  <c r="J4" i="1"/>
  <c r="K3" i="1"/>
  <c r="J3" i="1"/>
  <c r="K2" i="1"/>
  <c r="J2" i="1"/>
  <c r="R3" i="2" l="1"/>
  <c r="O3" i="2"/>
</calcChain>
</file>

<file path=xl/sharedStrings.xml><?xml version="1.0" encoding="utf-8"?>
<sst xmlns="http://schemas.openxmlformats.org/spreadsheetml/2006/main" count="71" uniqueCount="49">
  <si>
    <t>Cancer needed</t>
  </si>
  <si>
    <t>Cancer received</t>
  </si>
  <si>
    <t>HIV needed</t>
  </si>
  <si>
    <t xml:space="preserve">HIV Received </t>
  </si>
  <si>
    <t>SCD needed</t>
  </si>
  <si>
    <t xml:space="preserve">SCD received </t>
  </si>
  <si>
    <t>Total Needed</t>
  </si>
  <si>
    <t>Total Received</t>
  </si>
  <si>
    <t>2019/2020</t>
  </si>
  <si>
    <t>2020/2021</t>
  </si>
  <si>
    <t>2021/2022</t>
  </si>
  <si>
    <t>2022/2023</t>
  </si>
  <si>
    <t>2023/2024</t>
  </si>
  <si>
    <t>2024/2025</t>
  </si>
  <si>
    <t>Total</t>
  </si>
  <si>
    <t xml:space="preserve">Cancer </t>
  </si>
  <si>
    <t>HIV</t>
  </si>
  <si>
    <t>SCD</t>
  </si>
  <si>
    <t>Total Adults</t>
  </si>
  <si>
    <t>Total Children</t>
  </si>
  <si>
    <t>Total males</t>
  </si>
  <si>
    <t xml:space="preserve">Total female </t>
  </si>
  <si>
    <t xml:space="preserve">Adult males </t>
  </si>
  <si>
    <t>Adult Females</t>
  </si>
  <si>
    <t>Children males</t>
  </si>
  <si>
    <t>Children Females</t>
  </si>
  <si>
    <t>Total inpatients ecounters</t>
  </si>
  <si>
    <t xml:space="preserve">Overall Total Number of patients </t>
  </si>
  <si>
    <t>Received</t>
  </si>
  <si>
    <t>Needed</t>
  </si>
  <si>
    <t>Cancer</t>
  </si>
  <si>
    <t>Others</t>
  </si>
  <si>
    <t>Overall Total</t>
  </si>
  <si>
    <t>Inpatient encounters 2024/2025</t>
  </si>
  <si>
    <t>Out patient (2024/2025)</t>
  </si>
  <si>
    <t>Note; Inpatient encounters for 2024/2024 were obtained from EAFYA. those of the other years were recorded in the same registers as opd patients and are included in respective totals</t>
  </si>
  <si>
    <t>Palliative care activities identified</t>
  </si>
  <si>
    <t>daily out patient clinic to review patients and their family</t>
  </si>
  <si>
    <t>Dail Review of inpatients</t>
  </si>
  <si>
    <t>Management of Inpatients and outpatients for symptom control and psychosocial and spiritual support</t>
  </si>
  <si>
    <t xml:space="preserve">Collaborate with other specialists on the wards to link patients to the unit and for care planning </t>
  </si>
  <si>
    <t>Linking patients to health facilities nearest to them</t>
  </si>
  <si>
    <t>Referral to the national referral hospital</t>
  </si>
  <si>
    <t>Patient follow-up (phone call) </t>
  </si>
  <si>
    <t>CMEs for staff and students</t>
  </si>
  <si>
    <t>Research </t>
  </si>
  <si>
    <t>Outreaches to lower facilities  </t>
  </si>
  <si>
    <t>Support supervision of palliative care services in lower health facilities </t>
  </si>
  <si>
    <t>Coordinating continuity of care with health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</si>
</sst>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1"/>
      <color rgb="FFFF0000"/>
      <name val="Aptos Narrow"/>
      <family val="2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 readingOrder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H17" sqref="H17"/>
    </sheetView>
  </sheetViews>
  <sheetFormatPr defaultRowHeight="15"/>
  <sheetData>
    <row r="1" spans="1:12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/>
      <c r="J1" s="1" t="s">
        <v>6</v>
      </c>
      <c r="K1" s="1" t="s">
        <v>7</v>
      </c>
      <c r="L1" s="1"/>
    </row>
    <row r="2" spans="1:12">
      <c r="A2" s="1" t="s">
        <v>8</v>
      </c>
      <c r="C2">
        <v>234</v>
      </c>
      <c r="D2">
        <v>197</v>
      </c>
      <c r="E2">
        <v>315</v>
      </c>
      <c r="F2">
        <v>7</v>
      </c>
      <c r="G2">
        <v>104</v>
      </c>
      <c r="H2">
        <v>0</v>
      </c>
      <c r="J2">
        <f>(SUM(C2+E2+G2))</f>
        <v>653</v>
      </c>
      <c r="K2">
        <f>(SUM(D2+F2+H2))</f>
        <v>204</v>
      </c>
    </row>
    <row r="3" spans="1:12">
      <c r="A3" s="1" t="s">
        <v>9</v>
      </c>
      <c r="C3">
        <v>156</v>
      </c>
      <c r="D3">
        <v>232</v>
      </c>
      <c r="E3">
        <v>207</v>
      </c>
      <c r="F3">
        <v>0</v>
      </c>
      <c r="G3">
        <v>378</v>
      </c>
      <c r="H3">
        <v>0</v>
      </c>
      <c r="J3">
        <f t="shared" ref="J3:K8" si="0">(SUM(C3+E3+G3))</f>
        <v>741</v>
      </c>
      <c r="K3">
        <f t="shared" si="0"/>
        <v>232</v>
      </c>
    </row>
    <row r="4" spans="1:12">
      <c r="A4" s="1" t="s">
        <v>10</v>
      </c>
      <c r="C4">
        <v>164</v>
      </c>
      <c r="D4">
        <v>162</v>
      </c>
      <c r="E4">
        <v>290</v>
      </c>
      <c r="F4">
        <v>3</v>
      </c>
      <c r="G4">
        <v>866</v>
      </c>
      <c r="H4">
        <v>34</v>
      </c>
      <c r="J4">
        <f t="shared" si="0"/>
        <v>1320</v>
      </c>
      <c r="K4">
        <f t="shared" si="0"/>
        <v>199</v>
      </c>
    </row>
    <row r="5" spans="1:12">
      <c r="A5" s="1" t="s">
        <v>11</v>
      </c>
      <c r="C5">
        <v>31</v>
      </c>
      <c r="D5">
        <v>105</v>
      </c>
      <c r="E5">
        <v>0</v>
      </c>
      <c r="F5">
        <v>1</v>
      </c>
      <c r="G5">
        <v>11</v>
      </c>
      <c r="H5">
        <v>64</v>
      </c>
      <c r="J5">
        <f t="shared" si="0"/>
        <v>42</v>
      </c>
      <c r="K5">
        <f t="shared" si="0"/>
        <v>170</v>
      </c>
    </row>
    <row r="6" spans="1:12">
      <c r="A6" s="1" t="s">
        <v>12</v>
      </c>
      <c r="C6">
        <v>60</v>
      </c>
      <c r="D6">
        <v>140</v>
      </c>
      <c r="E6">
        <v>0</v>
      </c>
      <c r="F6">
        <v>0</v>
      </c>
      <c r="G6">
        <v>811</v>
      </c>
      <c r="H6">
        <v>19</v>
      </c>
      <c r="J6">
        <f t="shared" si="0"/>
        <v>871</v>
      </c>
      <c r="K6">
        <f t="shared" si="0"/>
        <v>159</v>
      </c>
    </row>
    <row r="7" spans="1:12">
      <c r="A7" s="1" t="s">
        <v>13</v>
      </c>
      <c r="C7">
        <v>434</v>
      </c>
      <c r="D7">
        <v>123</v>
      </c>
      <c r="E7">
        <v>325</v>
      </c>
      <c r="F7">
        <v>5</v>
      </c>
      <c r="G7">
        <v>421</v>
      </c>
      <c r="H7">
        <v>16</v>
      </c>
      <c r="J7">
        <f t="shared" si="0"/>
        <v>1180</v>
      </c>
      <c r="K7">
        <f t="shared" si="0"/>
        <v>144</v>
      </c>
    </row>
    <row r="8" spans="1:12">
      <c r="A8" s="1" t="s">
        <v>14</v>
      </c>
      <c r="B8" s="1"/>
      <c r="C8" s="1">
        <f>(SUM(C2:C7))</f>
        <v>1079</v>
      </c>
      <c r="D8" s="1">
        <f t="shared" ref="D8:H8" si="1">(SUM(D2:D7))</f>
        <v>959</v>
      </c>
      <c r="E8" s="1">
        <f t="shared" si="1"/>
        <v>1137</v>
      </c>
      <c r="F8" s="1">
        <f t="shared" si="1"/>
        <v>16</v>
      </c>
      <c r="G8" s="1">
        <f t="shared" si="1"/>
        <v>2591</v>
      </c>
      <c r="H8" s="1">
        <f t="shared" si="1"/>
        <v>133</v>
      </c>
      <c r="I8" s="1"/>
      <c r="J8" s="1">
        <f>(SUM(C8+E8+G8))</f>
        <v>4807</v>
      </c>
      <c r="K8" s="1">
        <f t="shared" si="0"/>
        <v>1108</v>
      </c>
      <c r="L8" s="1"/>
    </row>
    <row r="10" spans="1:12">
      <c r="A10" s="1"/>
      <c r="B10" s="1" t="s">
        <v>6</v>
      </c>
      <c r="C10" s="1" t="s">
        <v>7</v>
      </c>
    </row>
    <row r="11" spans="1:12">
      <c r="A11" s="1" t="s">
        <v>15</v>
      </c>
      <c r="B11" s="1">
        <v>1079</v>
      </c>
      <c r="C11" s="1">
        <v>959</v>
      </c>
    </row>
    <row r="12" spans="1:12">
      <c r="A12" s="1" t="s">
        <v>16</v>
      </c>
      <c r="B12" s="1">
        <v>1137</v>
      </c>
      <c r="C12" s="1">
        <v>16</v>
      </c>
    </row>
    <row r="13" spans="1:12">
      <c r="A13" s="1" t="s">
        <v>17</v>
      </c>
      <c r="B13" s="1">
        <v>2591</v>
      </c>
      <c r="C13" s="1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7E07-3310-49FC-82E2-BFA76CEBD509}">
  <dimension ref="A1:T33"/>
  <sheetViews>
    <sheetView tabSelected="1" topLeftCell="A21" workbookViewId="0">
      <selection activeCell="A30" sqref="A30"/>
    </sheetView>
  </sheetViews>
  <sheetFormatPr defaultRowHeight="15"/>
  <cols>
    <col min="1" max="1" width="36.5703125" bestFit="1" customWidth="1"/>
  </cols>
  <sheetData>
    <row r="1" spans="1:20">
      <c r="A1" s="1"/>
      <c r="B1" s="11" t="s">
        <v>8</v>
      </c>
      <c r="C1" s="11"/>
      <c r="D1" s="11" t="s">
        <v>9</v>
      </c>
      <c r="E1" s="11"/>
      <c r="F1" s="11" t="s">
        <v>10</v>
      </c>
      <c r="G1" s="11"/>
      <c r="H1" s="11" t="s">
        <v>11</v>
      </c>
      <c r="I1" s="11"/>
      <c r="J1" s="11" t="s">
        <v>12</v>
      </c>
      <c r="K1" s="11"/>
      <c r="L1" s="11" t="s">
        <v>13</v>
      </c>
      <c r="M1" s="11"/>
      <c r="N1" s="5" t="s">
        <v>14</v>
      </c>
      <c r="O1" s="1" t="s">
        <v>18</v>
      </c>
      <c r="P1" s="1" t="s">
        <v>19</v>
      </c>
      <c r="Q1" s="1"/>
      <c r="R1" s="1" t="s">
        <v>20</v>
      </c>
      <c r="S1" s="1" t="s">
        <v>21</v>
      </c>
      <c r="T1" s="1"/>
    </row>
    <row r="2" spans="1:20">
      <c r="A2" t="s">
        <v>22</v>
      </c>
      <c r="B2">
        <v>119</v>
      </c>
      <c r="D2">
        <v>135</v>
      </c>
      <c r="F2">
        <v>121</v>
      </c>
      <c r="H2">
        <v>90</v>
      </c>
      <c r="J2">
        <v>69</v>
      </c>
      <c r="L2">
        <v>72</v>
      </c>
      <c r="N2">
        <f>(SUM(B2:L2))</f>
        <v>606</v>
      </c>
    </row>
    <row r="3" spans="1:20">
      <c r="A3" t="s">
        <v>23</v>
      </c>
      <c r="B3">
        <v>156</v>
      </c>
      <c r="D3">
        <v>181</v>
      </c>
      <c r="F3">
        <v>119</v>
      </c>
      <c r="H3">
        <v>111</v>
      </c>
      <c r="J3">
        <v>156</v>
      </c>
      <c r="L3">
        <v>224</v>
      </c>
      <c r="N3">
        <f t="shared" ref="N3:N5" si="0">(SUM(B3:L3))</f>
        <v>947</v>
      </c>
      <c r="O3">
        <f>(SUM(N2+N3))</f>
        <v>1553</v>
      </c>
      <c r="P3">
        <f>(SUM(N4+N5))</f>
        <v>104</v>
      </c>
      <c r="R3">
        <f>(SUM(N2+N4))</f>
        <v>665</v>
      </c>
      <c r="S3">
        <f>(SUM(N3+N5))</f>
        <v>992</v>
      </c>
    </row>
    <row r="4" spans="1:20">
      <c r="A4" t="s">
        <v>24</v>
      </c>
      <c r="B4">
        <v>5</v>
      </c>
      <c r="D4">
        <v>1</v>
      </c>
      <c r="F4">
        <v>14</v>
      </c>
      <c r="H4">
        <v>20</v>
      </c>
      <c r="J4">
        <v>6</v>
      </c>
      <c r="L4">
        <v>13</v>
      </c>
      <c r="N4">
        <f t="shared" si="0"/>
        <v>59</v>
      </c>
    </row>
    <row r="5" spans="1:20">
      <c r="A5" t="s">
        <v>25</v>
      </c>
      <c r="B5">
        <v>8</v>
      </c>
      <c r="D5">
        <v>0</v>
      </c>
      <c r="F5">
        <v>10</v>
      </c>
      <c r="H5">
        <v>10</v>
      </c>
      <c r="J5">
        <v>2</v>
      </c>
      <c r="L5">
        <v>15</v>
      </c>
      <c r="N5">
        <f t="shared" si="0"/>
        <v>45</v>
      </c>
    </row>
    <row r="6" spans="1:20">
      <c r="A6" t="s">
        <v>26</v>
      </c>
      <c r="L6">
        <v>116</v>
      </c>
    </row>
    <row r="7" spans="1:20">
      <c r="A7" s="2" t="s">
        <v>27</v>
      </c>
      <c r="B7">
        <f>(SUM(B2:B5))</f>
        <v>288</v>
      </c>
      <c r="D7">
        <f>(SUM(D2:D5))</f>
        <v>317</v>
      </c>
      <c r="F7">
        <f>(SUM(F2:F5))</f>
        <v>264</v>
      </c>
      <c r="H7">
        <f>(SUM(H2:H5))</f>
        <v>231</v>
      </c>
      <c r="J7">
        <f>(SUM(J2:J5))</f>
        <v>233</v>
      </c>
      <c r="L7">
        <f>(SUM(L2:L6))</f>
        <v>440</v>
      </c>
      <c r="N7" s="1">
        <f>(SUM(B7:L7))</f>
        <v>1773</v>
      </c>
    </row>
    <row r="9" spans="1:20">
      <c r="A9" s="1"/>
      <c r="B9" s="1" t="s">
        <v>28</v>
      </c>
      <c r="C9" s="1" t="s">
        <v>29</v>
      </c>
      <c r="D9" s="1" t="s">
        <v>28</v>
      </c>
      <c r="E9" s="1" t="s">
        <v>29</v>
      </c>
      <c r="F9" s="1" t="s">
        <v>28</v>
      </c>
      <c r="G9" s="1" t="s">
        <v>29</v>
      </c>
      <c r="H9" s="1" t="s">
        <v>28</v>
      </c>
      <c r="I9" s="1" t="s">
        <v>29</v>
      </c>
      <c r="J9" s="1" t="s">
        <v>28</v>
      </c>
      <c r="K9" s="1" t="s">
        <v>29</v>
      </c>
      <c r="L9" s="1" t="s">
        <v>28</v>
      </c>
      <c r="M9" s="1" t="s">
        <v>29</v>
      </c>
      <c r="N9" s="1"/>
    </row>
    <row r="10" spans="1:20">
      <c r="A10" t="s">
        <v>30</v>
      </c>
      <c r="B10">
        <v>197</v>
      </c>
      <c r="C10">
        <v>234</v>
      </c>
      <c r="D10">
        <v>232</v>
      </c>
      <c r="E10">
        <v>156</v>
      </c>
      <c r="F10">
        <v>162</v>
      </c>
      <c r="G10">
        <v>164</v>
      </c>
      <c r="H10">
        <v>105</v>
      </c>
      <c r="I10">
        <v>31</v>
      </c>
      <c r="J10">
        <v>140</v>
      </c>
      <c r="K10">
        <v>60</v>
      </c>
      <c r="L10">
        <v>123</v>
      </c>
      <c r="M10">
        <v>434</v>
      </c>
      <c r="N10">
        <f>(SUM(B10+D10+F10+H10+J10+L10))</f>
        <v>959</v>
      </c>
    </row>
    <row r="11" spans="1:20">
      <c r="A11" t="s">
        <v>16</v>
      </c>
      <c r="B11">
        <v>7</v>
      </c>
      <c r="C11">
        <v>315</v>
      </c>
      <c r="D11">
        <v>0</v>
      </c>
      <c r="E11">
        <v>207</v>
      </c>
      <c r="F11">
        <v>3</v>
      </c>
      <c r="G11">
        <v>290</v>
      </c>
      <c r="H11">
        <v>1</v>
      </c>
      <c r="I11">
        <v>0</v>
      </c>
      <c r="J11">
        <v>0</v>
      </c>
      <c r="K11">
        <v>0</v>
      </c>
      <c r="L11">
        <v>5</v>
      </c>
      <c r="M11">
        <v>324</v>
      </c>
      <c r="N11">
        <f t="shared" ref="N11:N13" si="1">(SUM(B11+D11+F11+H11+J11+L11))</f>
        <v>16</v>
      </c>
    </row>
    <row r="12" spans="1:20">
      <c r="A12" t="s">
        <v>17</v>
      </c>
      <c r="B12">
        <v>0</v>
      </c>
      <c r="C12">
        <v>104</v>
      </c>
      <c r="D12">
        <v>0</v>
      </c>
      <c r="E12">
        <v>378</v>
      </c>
      <c r="F12">
        <v>34</v>
      </c>
      <c r="G12">
        <v>866</v>
      </c>
      <c r="H12">
        <v>64</v>
      </c>
      <c r="I12">
        <v>11</v>
      </c>
      <c r="J12">
        <v>19</v>
      </c>
      <c r="K12">
        <v>811</v>
      </c>
      <c r="L12">
        <v>16</v>
      </c>
      <c r="M12">
        <v>840</v>
      </c>
      <c r="N12">
        <f t="shared" si="1"/>
        <v>133</v>
      </c>
    </row>
    <row r="13" spans="1:20">
      <c r="A13" t="s">
        <v>31</v>
      </c>
      <c r="B13">
        <v>84</v>
      </c>
      <c r="D13">
        <v>85</v>
      </c>
      <c r="F13">
        <v>65</v>
      </c>
      <c r="H13">
        <v>61</v>
      </c>
      <c r="J13">
        <v>74</v>
      </c>
      <c r="L13">
        <v>180</v>
      </c>
      <c r="N13">
        <f t="shared" si="1"/>
        <v>549</v>
      </c>
    </row>
    <row r="14" spans="1:20">
      <c r="A14" t="s">
        <v>14</v>
      </c>
      <c r="B14">
        <f>(SUM(B10:B13))</f>
        <v>288</v>
      </c>
      <c r="D14">
        <f t="shared" ref="D14:N14" si="2">(SUM(D10:D13))</f>
        <v>317</v>
      </c>
      <c r="F14">
        <f t="shared" si="2"/>
        <v>264</v>
      </c>
      <c r="H14">
        <f t="shared" si="2"/>
        <v>231</v>
      </c>
      <c r="J14">
        <f t="shared" si="2"/>
        <v>233</v>
      </c>
      <c r="L14">
        <f t="shared" si="2"/>
        <v>324</v>
      </c>
      <c r="N14" s="3">
        <f>(SUM(B14+D14+F14+H14+J14+L14))</f>
        <v>1657</v>
      </c>
    </row>
    <row r="15" spans="1:20">
      <c r="A15" t="s">
        <v>32</v>
      </c>
      <c r="O15" s="1">
        <f>(SUM(N14+L6))</f>
        <v>1773</v>
      </c>
    </row>
    <row r="16" spans="1:20">
      <c r="A16" t="s">
        <v>33</v>
      </c>
      <c r="L16">
        <v>116</v>
      </c>
    </row>
    <row r="17" spans="1:12">
      <c r="A17" t="s">
        <v>34</v>
      </c>
      <c r="L17">
        <v>324</v>
      </c>
    </row>
    <row r="19" spans="1:12" ht="87">
      <c r="A19" s="4" t="s">
        <v>35</v>
      </c>
    </row>
    <row r="21" spans="1:12" ht="15.75">
      <c r="A21" s="6" t="s">
        <v>36</v>
      </c>
    </row>
    <row r="22" spans="1:12" s="8" customFormat="1" ht="30.75">
      <c r="A22" s="10" t="s">
        <v>37</v>
      </c>
    </row>
    <row r="23" spans="1:12" s="8" customFormat="1" ht="15.75">
      <c r="A23" s="7" t="s">
        <v>38</v>
      </c>
    </row>
    <row r="24" spans="1:12" s="8" customFormat="1" ht="46.5">
      <c r="A24" s="9" t="s">
        <v>39</v>
      </c>
    </row>
    <row r="25" spans="1:12" s="8" customFormat="1" ht="46.5">
      <c r="A25" s="9" t="s">
        <v>40</v>
      </c>
    </row>
    <row r="26" spans="1:12" s="8" customFormat="1" ht="30.75">
      <c r="A26" s="9" t="s">
        <v>41</v>
      </c>
    </row>
    <row r="27" spans="1:12" s="8" customFormat="1" ht="15.75">
      <c r="A27" s="9" t="s">
        <v>42</v>
      </c>
    </row>
    <row r="28" spans="1:12" s="8" customFormat="1" ht="15.75">
      <c r="A28" s="9" t="s">
        <v>43</v>
      </c>
    </row>
    <row r="29" spans="1:12" s="8" customFormat="1" ht="15.75">
      <c r="A29" s="9" t="s">
        <v>44</v>
      </c>
    </row>
    <row r="30" spans="1:12" s="8" customFormat="1" ht="15.75">
      <c r="A30" s="9" t="s">
        <v>45</v>
      </c>
    </row>
    <row r="31" spans="1:12" s="8" customFormat="1" ht="15.75">
      <c r="A31" s="9" t="s">
        <v>46</v>
      </c>
    </row>
    <row r="32" spans="1:12" s="8" customFormat="1" ht="30.75">
      <c r="A32" s="9" t="s">
        <v>47</v>
      </c>
    </row>
    <row r="33" spans="1:1" s="8" customFormat="1" ht="30.75">
      <c r="A33" s="9" t="s">
        <v>48</v>
      </c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2025-12-12T08:49:57Z</dcterms:created>
  <dcterms:modified xsi:type="dcterms:W3CDTF">2025-12-12T13:53:52Z</dcterms:modified>
  <cp:category/>
  <cp:contentStatus/>
</cp:coreProperties>
</file>