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15" windowHeight="107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<sst xmlns="http://schemas.openxmlformats.org/spreadsheetml/2006/main" count="21" uniqueCount="20">
  <si>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 xml:space="preserve">Supplementary data 2. Statistics of analyses of RNA-seq data retrieved from BPH-exposed (feeding sites) and non-exposed (control)
rice sheaths. RNA-seq reads derived from 3 biological replicates per treatment were mapped to TN1 rice and BPH merged genome. </t>
  </si>
  <si>
    <t>Samples</t>
  </si>
  <si>
    <t>Cleandata reads</t>
  </si>
  <si>
    <t>Unique mapped reads</t>
  </si>
  <si>
    <t>Unique mapped rate</t>
  </si>
  <si>
    <t>Total mapped reads</t>
  </si>
  <si>
    <t>Reads mapped to rice</t>
  </si>
  <si>
    <t>Map rate</t>
  </si>
  <si>
    <t>Reads mapped to BPH</t>
  </si>
  <si>
    <t>BPH gene number</t>
  </si>
  <si>
    <t>PC_number</t>
  </si>
  <si>
    <t>NC_number</t>
  </si>
  <si>
    <t>reads&gt;0</t>
  </si>
  <si>
    <t>reads&gt;4</t>
  </si>
  <si>
    <t>BPH_1_FS</t>
  </si>
  <si>
    <t>BPH_2_FS</t>
  </si>
  <si>
    <t>BPH_3_FS</t>
  </si>
  <si>
    <t>CK_1_FS</t>
  </si>
  <si>
    <t>CK_2_FS</t>
  </si>
  <si>
    <t>CK_3_FS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</si>
</sst>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%"/>
  </numFmts>
  <fonts count="24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2"/>
      <color rgb="FF000000"/>
      <name val="Arial"/>
      <charset val="0"/>
    </font>
    <font>
      <sz val="11"/>
      <color rgb="FF000000"/>
      <name val="Arial"/>
      <charset val="0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3" fontId="3" fillId="0" borderId="0" xfId="0" applyNumberFormat="1" applyFont="1" applyBorder="1" applyAlignment="1">
      <alignment horizontal="center" vertical="center" wrapText="1" readingOrder="1"/>
    </xf>
    <xf numFmtId="10" fontId="3" fillId="0" borderId="0" xfId="0" applyNumberFormat="1" applyFont="1" applyBorder="1" applyAlignment="1">
      <alignment horizontal="center" vertical="center" wrapText="1" readingOrder="1"/>
    </xf>
    <xf numFmtId="176" fontId="3" fillId="0" borderId="0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3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 readingOrder="1"/>
    </xf>
    <xf numFmtId="10" fontId="3" fillId="0" borderId="0" xfId="0" applyNumberFormat="1" applyFont="1" applyAlignment="1">
      <alignment horizontal="center" vertical="center" wrapText="1" readingOrder="1"/>
    </xf>
    <xf numFmtId="176" fontId="3" fillId="0" borderId="0" xfId="0" applyNumberFormat="1" applyFont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3" fontId="3" fillId="0" borderId="5" xfId="0" applyNumberFormat="1" applyFont="1" applyBorder="1" applyAlignment="1">
      <alignment horizontal="center" vertical="center" wrapText="1" readingOrder="1"/>
    </xf>
    <xf numFmtId="10" fontId="3" fillId="0" borderId="5" xfId="0" applyNumberFormat="1" applyFont="1" applyBorder="1" applyAlignment="1">
      <alignment horizontal="center" vertical="center" wrapText="1" readingOrder="1"/>
    </xf>
    <xf numFmtId="176" fontId="3" fillId="0" borderId="5" xfId="0" applyNumberFormat="1" applyFont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0"/>
  <sheetViews>
    <sheetView tabSelected="1" workbookViewId="0">
      <selection activeCell="E16" sqref="E16"/>
    </sheetView>
  </sheetViews>
  <sheetFormatPr defaultColWidth="9" defaultRowHeight="14.4"/>
  <cols>
    <col min="2" max="2" width="12.4444444444444" customWidth="1"/>
    <col min="3" max="3" width="15.8888888888889" customWidth="1"/>
    <col min="4" max="4" width="15.7777777777778" customWidth="1"/>
    <col min="5" max="5" width="14.7777777777778" customWidth="1"/>
    <col min="6" max="6" width="17.3333333333333" customWidth="1"/>
    <col min="7" max="7" width="13.2222222222222" customWidth="1"/>
    <col min="8" max="8" width="12"/>
    <col min="9" max="9" width="11.6666666666667" customWidth="1"/>
    <col min="10" max="10" width="10.5555555555556"/>
  </cols>
  <sheetData>
    <row r="1" ht="38" customHeight="1"/>
    <row r="2" ht="48" customHeight="1" spans="2:14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5.9" customHeight="1" spans="2:14">
      <c r="B3" s="2" t="s">
        <v>1</v>
      </c>
      <c r="C3" s="2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7</v>
      </c>
      <c r="K3" s="4" t="s">
        <v>9</v>
      </c>
      <c r="L3" s="4"/>
      <c r="M3" s="4"/>
      <c r="N3" s="4"/>
    </row>
    <row r="4" ht="31.2" spans="2:14">
      <c r="B4" s="5"/>
      <c r="C4" s="5"/>
      <c r="D4" s="5"/>
      <c r="E4" s="6"/>
      <c r="F4" s="5"/>
      <c r="G4" s="5"/>
      <c r="H4" s="5"/>
      <c r="I4" s="5"/>
      <c r="J4" s="5"/>
      <c r="K4" s="6" t="s">
        <v>10</v>
      </c>
      <c r="L4" s="6" t="s">
        <v>11</v>
      </c>
      <c r="M4" s="6" t="s">
        <v>12</v>
      </c>
      <c r="N4" s="6" t="s">
        <v>13</v>
      </c>
    </row>
    <row r="5" spans="2:14">
      <c r="B5" s="7" t="s">
        <v>14</v>
      </c>
      <c r="C5" s="8">
        <v>26449356</v>
      </c>
      <c r="D5" s="8">
        <v>23994333</v>
      </c>
      <c r="E5" s="9">
        <v>0.9072</v>
      </c>
      <c r="F5" s="8">
        <v>16435814</v>
      </c>
      <c r="G5" s="8">
        <v>16432749</v>
      </c>
      <c r="H5" s="10">
        <v>0.999814</v>
      </c>
      <c r="I5" s="7">
        <v>3065</v>
      </c>
      <c r="J5" s="10">
        <v>0.000186</v>
      </c>
      <c r="K5" s="11">
        <v>743</v>
      </c>
      <c r="L5" s="11">
        <v>208</v>
      </c>
      <c r="M5" s="11">
        <f>208+743</f>
        <v>951</v>
      </c>
      <c r="N5" s="11">
        <v>244</v>
      </c>
    </row>
    <row r="6" spans="2:14">
      <c r="B6" s="11" t="s">
        <v>15</v>
      </c>
      <c r="C6" s="12">
        <v>24668387</v>
      </c>
      <c r="D6" s="12">
        <v>22394832</v>
      </c>
      <c r="E6" s="13">
        <v>0.9078</v>
      </c>
      <c r="F6" s="14">
        <v>20024486</v>
      </c>
      <c r="G6" s="12">
        <v>20024287</v>
      </c>
      <c r="H6" s="15">
        <f>G6/F6</f>
        <v>0.999990062166889</v>
      </c>
      <c r="I6" s="16">
        <v>199</v>
      </c>
      <c r="J6" s="15">
        <f>I6/F6</f>
        <v>9.9378331109223e-6</v>
      </c>
      <c r="K6" s="16">
        <v>72</v>
      </c>
      <c r="L6" s="16">
        <v>21</v>
      </c>
      <c r="M6" s="16">
        <f>21+72</f>
        <v>93</v>
      </c>
      <c r="N6" s="11">
        <v>9</v>
      </c>
    </row>
    <row r="7" spans="2:14">
      <c r="B7" s="11" t="s">
        <v>16</v>
      </c>
      <c r="C7" s="12">
        <v>19808256</v>
      </c>
      <c r="D7" s="12">
        <v>17740404</v>
      </c>
      <c r="E7" s="13">
        <v>0.8956</v>
      </c>
      <c r="F7" s="14">
        <v>20335964</v>
      </c>
      <c r="G7" s="12">
        <v>20335417</v>
      </c>
      <c r="H7" s="15">
        <f>G7/F7</f>
        <v>0.99997310184066</v>
      </c>
      <c r="I7" s="16">
        <v>547</v>
      </c>
      <c r="J7" s="15">
        <f>I7/F7</f>
        <v>2.68981593397785e-5</v>
      </c>
      <c r="K7" s="16">
        <v>169</v>
      </c>
      <c r="L7" s="16">
        <v>67</v>
      </c>
      <c r="M7" s="16">
        <f>67+169</f>
        <v>236</v>
      </c>
      <c r="N7" s="11">
        <v>31</v>
      </c>
    </row>
    <row r="8" spans="2:14">
      <c r="B8" s="11" t="s">
        <v>17</v>
      </c>
      <c r="C8" s="17">
        <v>22130732</v>
      </c>
      <c r="D8" s="17">
        <v>20185873</v>
      </c>
      <c r="E8" s="18">
        <v>0.9121</v>
      </c>
      <c r="F8" s="17">
        <v>19563894</v>
      </c>
      <c r="G8" s="17">
        <v>19563880</v>
      </c>
      <c r="H8" s="19">
        <v>0.999999</v>
      </c>
      <c r="I8" s="11">
        <v>14</v>
      </c>
      <c r="J8" s="19">
        <v>1e-6</v>
      </c>
      <c r="K8" s="11">
        <v>5</v>
      </c>
      <c r="L8" s="11">
        <v>0</v>
      </c>
      <c r="M8" s="11">
        <f>0+5</f>
        <v>5</v>
      </c>
      <c r="N8" s="11">
        <v>2</v>
      </c>
    </row>
    <row r="9" ht="15.9" customHeight="1" spans="2:14">
      <c r="B9" s="11" t="s">
        <v>18</v>
      </c>
      <c r="C9" s="17">
        <v>22543796</v>
      </c>
      <c r="D9" s="17">
        <v>20746994</v>
      </c>
      <c r="E9" s="18">
        <v>0.9203</v>
      </c>
      <c r="F9" s="17">
        <v>15365110</v>
      </c>
      <c r="G9" s="17">
        <v>15365091</v>
      </c>
      <c r="H9" s="19">
        <v>0.999999</v>
      </c>
      <c r="I9" s="11">
        <v>19</v>
      </c>
      <c r="J9" s="19">
        <v>1e-6</v>
      </c>
      <c r="K9" s="7">
        <v>8</v>
      </c>
      <c r="L9" s="7">
        <v>1</v>
      </c>
      <c r="M9" s="7">
        <f>1+8</f>
        <v>9</v>
      </c>
      <c r="N9" s="11">
        <v>1</v>
      </c>
    </row>
    <row r="10" spans="2:14">
      <c r="B10" s="20" t="s">
        <v>19</v>
      </c>
      <c r="C10" s="21">
        <v>20371908</v>
      </c>
      <c r="D10" s="21">
        <v>19100725</v>
      </c>
      <c r="E10" s="22">
        <v>0.9376</v>
      </c>
      <c r="F10" s="21">
        <v>21520749</v>
      </c>
      <c r="G10" s="21">
        <v>21520741</v>
      </c>
      <c r="H10" s="23">
        <v>1</v>
      </c>
      <c r="I10" s="20">
        <v>8</v>
      </c>
      <c r="J10" s="23">
        <v>0</v>
      </c>
      <c r="K10" s="20">
        <v>4</v>
      </c>
      <c r="L10" s="20">
        <v>0</v>
      </c>
      <c r="M10" s="20">
        <f>0+4</f>
        <v>4</v>
      </c>
      <c r="N10" s="20">
        <v>0</v>
      </c>
    </row>
  </sheetData>
  <mergeCells count="11">
    <mergeCell ref="B2:N2"/>
    <mergeCell ref="K3:N3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15102</dc:creator>
  <cp:lastModifiedBy>文栋</cp:lastModifiedBy>
  <dcterms:created xsi:type="dcterms:W3CDTF">2023-05-12T11:15:00Z</dcterms:created>
  <dcterms:modified xsi:type="dcterms:W3CDTF">2025-12-05T14:27:55Z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01213ABFDC6C42C9AD8FF4D345DFBCCF_12</vt:lpwstr>
  </property>
</Properties>
</file>