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rivan/Desktop/Metagenomics/LVK_project_1369/Supplementary_tables_20102025/"/>
    </mc:Choice>
  </mc:AlternateContent>
  <xr:revisionPtr revIDLastSave="0" documentId="13_ncr:1_{765EDAC3-72CF-6546-B107-FAADA8F45BF2}" xr6:coauthVersionLast="47" xr6:coauthVersionMax="47" xr10:uidLastSave="{00000000-0000-0000-0000-000000000000}"/>
  <bookViews>
    <workbookView xWindow="760" yWindow="500" windowWidth="28040" windowHeight="16380" xr2:uid="{C1F648EA-49B6-9C4A-9315-DA4417BE845E}"/>
  </bookViews>
  <sheets>
    <sheet name="P2 Solo" sheetId="1" r:id="rId1"/>
    <sheet name="Grid4" sheetId="2" r:id="rId2"/>
    <sheet name="Grid23" sheetId="3" r:id="rId3"/>
    <sheet name="P2_Grid4" sheetId="4" r:id="rId4"/>
    <sheet name="P2_Grid23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4" i="3"/>
  <c r="F7" i="3"/>
  <c r="F8" i="3"/>
  <c r="F3" i="2"/>
  <c r="F4" i="2"/>
  <c r="F5" i="2"/>
  <c r="F2" i="2"/>
  <c r="F8" i="1"/>
  <c r="F9" i="1"/>
  <c r="F15" i="1"/>
  <c r="F16" i="1"/>
  <c r="F17" i="1"/>
  <c r="F22" i="1"/>
  <c r="F23" i="1"/>
  <c r="F24" i="1"/>
  <c r="F27" i="1"/>
  <c r="F29" i="1"/>
  <c r="F30" i="1"/>
  <c r="F31" i="1"/>
  <c r="E4" i="1"/>
  <c r="F4" i="1" s="1"/>
  <c r="E3" i="3"/>
  <c r="F3" i="3" s="1"/>
  <c r="E4" i="3"/>
  <c r="E5" i="3"/>
  <c r="F5" i="3" s="1"/>
  <c r="E6" i="3"/>
  <c r="F6" i="3" s="1"/>
  <c r="E7" i="3"/>
  <c r="E8" i="3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" i="3"/>
  <c r="F2" i="3" s="1"/>
  <c r="E3" i="2"/>
  <c r="E4" i="2"/>
  <c r="E5" i="2"/>
  <c r="E2" i="2"/>
  <c r="E47" i="1"/>
  <c r="F47" i="1" s="1"/>
  <c r="E48" i="1"/>
  <c r="F48" i="1" s="1"/>
  <c r="E49" i="1"/>
  <c r="F49" i="1" s="1"/>
  <c r="E46" i="1"/>
  <c r="F46" i="1" s="1"/>
  <c r="E40" i="1"/>
  <c r="F40" i="1" s="1"/>
  <c r="E41" i="1"/>
  <c r="F41" i="1" s="1"/>
  <c r="E42" i="1"/>
  <c r="F42" i="1" s="1"/>
  <c r="E39" i="1"/>
  <c r="F39" i="1" s="1"/>
  <c r="E33" i="1"/>
  <c r="F33" i="1" s="1"/>
  <c r="E34" i="1"/>
  <c r="F34" i="1" s="1"/>
  <c r="E35" i="1"/>
  <c r="F35" i="1" s="1"/>
  <c r="E32" i="1"/>
  <c r="F32" i="1" s="1"/>
  <c r="E26" i="1"/>
  <c r="F26" i="1" s="1"/>
  <c r="E27" i="1"/>
  <c r="E28" i="1"/>
  <c r="F28" i="1" s="1"/>
  <c r="E25" i="1"/>
  <c r="F25" i="1" s="1"/>
  <c r="E19" i="1"/>
  <c r="F19" i="1" s="1"/>
  <c r="E20" i="1"/>
  <c r="F20" i="1" s="1"/>
  <c r="E21" i="1"/>
  <c r="F21" i="1" s="1"/>
  <c r="E18" i="1"/>
  <c r="F18" i="1" s="1"/>
  <c r="E12" i="1"/>
  <c r="F12" i="1" s="1"/>
  <c r="E13" i="1"/>
  <c r="F13" i="1" s="1"/>
  <c r="E14" i="1"/>
  <c r="F14" i="1" s="1"/>
  <c r="E11" i="1"/>
  <c r="F11" i="1" s="1"/>
  <c r="E5" i="1"/>
  <c r="F5" i="1" s="1"/>
  <c r="E6" i="1"/>
  <c r="F6" i="1" s="1"/>
  <c r="E7" i="1"/>
  <c r="F7" i="1" s="1"/>
</calcChain>
</file>

<file path=xl/sharedStrings.xml><?xml version="1.0" encoding="utf-8"?>
<sst xmlns="http://schemas.openxmlformats.org/spreadsheetml/2006/main" count="181" uniqueCount="150">
  <si>
    <t>FC1_04102024</t>
  </si>
  <si>
    <t>Passed bp, %</t>
  </si>
  <si>
    <t>Total bp, Mb</t>
  </si>
  <si>
    <t>N50 = 6.54 kb</t>
  </si>
  <si>
    <t>FC2_04102024</t>
  </si>
  <si>
    <t>N50 = 6.04 kb</t>
  </si>
  <si>
    <t>87.49 Gb</t>
  </si>
  <si>
    <t>FC3_15102024</t>
  </si>
  <si>
    <t>N50 = 5.76 kb</t>
  </si>
  <si>
    <t>FC4_15102024</t>
  </si>
  <si>
    <t>N50 = 3.01 kb</t>
  </si>
  <si>
    <t>FC5_28102024</t>
  </si>
  <si>
    <t>N50 = 3.38 kb</t>
  </si>
  <si>
    <t>FC6_28102024</t>
  </si>
  <si>
    <t>N50 = 2.62 kb</t>
  </si>
  <si>
    <t>FC7_04112024</t>
  </si>
  <si>
    <t>N50 = 4.32 kb</t>
  </si>
  <si>
    <t>Barcode01</t>
  </si>
  <si>
    <t>Barcode02</t>
  </si>
  <si>
    <t>Barcode03</t>
  </si>
  <si>
    <t>Barcode04</t>
  </si>
  <si>
    <t>Barcode05</t>
  </si>
  <si>
    <t>Barcode06</t>
  </si>
  <si>
    <t>Barcode07</t>
  </si>
  <si>
    <t>Barcode08</t>
  </si>
  <si>
    <t>Barcode09</t>
  </si>
  <si>
    <t>Barcode10</t>
  </si>
  <si>
    <t>Barcode11</t>
  </si>
  <si>
    <t>Barcode12</t>
  </si>
  <si>
    <t>Barcode13</t>
  </si>
  <si>
    <t>Barcode14</t>
  </si>
  <si>
    <t>Barcode15</t>
  </si>
  <si>
    <t>Barcode16</t>
  </si>
  <si>
    <t>Barcode17</t>
  </si>
  <si>
    <t>Barcode18</t>
  </si>
  <si>
    <t>Barcode19</t>
  </si>
  <si>
    <t>Barcode20</t>
  </si>
  <si>
    <t>Barcode21</t>
  </si>
  <si>
    <t>Barcode22</t>
  </si>
  <si>
    <t>Barcode23</t>
  </si>
  <si>
    <t>Barcode24</t>
  </si>
  <si>
    <t>Estimated bases</t>
  </si>
  <si>
    <t>Passed bases (Q score &gt; 9)</t>
  </si>
  <si>
    <t>141.15 Gb</t>
  </si>
  <si>
    <t>106.74 Gb</t>
  </si>
  <si>
    <t>135.47 Gb</t>
  </si>
  <si>
    <t>110.01 Gb</t>
  </si>
  <si>
    <t>119.24 Gb</t>
  </si>
  <si>
    <t>99.36 Gb</t>
  </si>
  <si>
    <t>65.76 Gb</t>
  </si>
  <si>
    <t>51.54 Gb</t>
  </si>
  <si>
    <t>93.81 Gb</t>
  </si>
  <si>
    <t>73.41 Gb</t>
  </si>
  <si>
    <t>161.29 Gb</t>
  </si>
  <si>
    <t>150.97 Gb</t>
  </si>
  <si>
    <t>DTU_2024_1036880_100_MG_LVK_11_SE.fq.gz</t>
  </si>
  <si>
    <t>DTU_2024_1036881_100_MG_LVK_17_SE.fq.gz</t>
  </si>
  <si>
    <t>DTU_2024_1036882_100_MG_LVK_42_SE.fq.gz</t>
  </si>
  <si>
    <t>DTU_2024_1036883_100_MG_LVK_43_SE.fq.gz</t>
  </si>
  <si>
    <t>DTU_2024_1036884_100_MG_LVK_48_SE.fq.gz</t>
  </si>
  <si>
    <t>DTU_2024_1036885_100_MG_LVK_52_SE.fq.gz</t>
  </si>
  <si>
    <t>DTU_2024_1036886_100_MG_LVK_56_SE.fq.gz</t>
  </si>
  <si>
    <t>DTU_2024_1036887_100_MG_LVK_60_SE.fq.gz</t>
  </si>
  <si>
    <t>DTU_2024_1036888_100_MG_LVK_61_SE.fq.gz</t>
  </si>
  <si>
    <t>DTU_2024_1036889_100_MG_LVK_74_SE.fq.gz</t>
  </si>
  <si>
    <t>DTU_2024_1036890_100_MG_LVK_76_SE.fq.gz</t>
  </si>
  <si>
    <t>DTU_2024_1036891_100_MG_LVK_79_SE.fq.gz</t>
  </si>
  <si>
    <t>Corresponding sample IDs</t>
  </si>
  <si>
    <t>DTU_2024_1036892_100_MG_LVK_80_SE.fq.gz</t>
  </si>
  <si>
    <t>DTU_2024_1036893_100_MG_LVK_82_SE.fq.gz</t>
  </si>
  <si>
    <t>DTU_2024_1036894_100_MG_LVK_83_SE.fq.gz</t>
  </si>
  <si>
    <t>DTU_2024_1036895_100_MG_LVK_88_SE.fq.gz</t>
  </si>
  <si>
    <t>DTU_2024_1036896_100_MG_LVK_94_SE.fq.gz</t>
  </si>
  <si>
    <t>DTU_2024_1036897_100_MG_LVK_97_SE.fq.gz</t>
  </si>
  <si>
    <t>DTU_2024_1036899_100_MG_LVK_101_SE.fq.gz</t>
  </si>
  <si>
    <t>DTU_2024_1036900_100_MG_LVK_102_SE.fq.gz</t>
  </si>
  <si>
    <t>DTU_2024_1036901_100_MG_LVK_103_SE.fq.gz</t>
  </si>
  <si>
    <t>DTU_2024_1036902_100_MG_ID_262_W_F146_6_SE.fq.gz</t>
  </si>
  <si>
    <t>DTU_2024_1036903_100_MG_ID_262_W_F146_11_SE.fq.g</t>
  </si>
  <si>
    <t>DTU_2024_1036904_100_MG_ID_1188_W_F139_2_SE.fq.gz</t>
  </si>
  <si>
    <t>DTU_2024_1036905_100_MG_ID_1188_W_F139_10_SE.fq.gz</t>
  </si>
  <si>
    <t>DTU_2024_1036906_100_MG_ID_3066_W_F150_12_SE.fq.gz</t>
  </si>
  <si>
    <t>DTU_2024_1036907_100_MG_ID_3066_W_F150_21_SE.fq.gz</t>
  </si>
  <si>
    <t>DTU_2025_1037643_100_MG_LVK_8_SE.fq.gz</t>
  </si>
  <si>
    <t>DTU_2025_1037644_100_MG_LVK_18_SE.fq.gz</t>
  </si>
  <si>
    <t>DTU_2025_1037645_100_MG_LVK_73_SE.fq.gz</t>
  </si>
  <si>
    <t>DTU_2025_1037646_100_MG_LVK_107_SE.fq.gz</t>
  </si>
  <si>
    <t>63.52 Gb</t>
  </si>
  <si>
    <t>52.08 Gb</t>
  </si>
  <si>
    <t>LVK_culture_negative_MG_260325 (combined 72h + 48h)</t>
  </si>
  <si>
    <t>DTU_2024_1036898_100_MG_LVK_98_SE.fq.gz</t>
  </si>
  <si>
    <t>Passed bp, Mbp</t>
  </si>
  <si>
    <t>Passed base-pairs, bp</t>
  </si>
  <si>
    <t>barcode01</t>
  </si>
  <si>
    <t>barcode02</t>
  </si>
  <si>
    <t>barcode03</t>
  </si>
  <si>
    <t>barcode04</t>
  </si>
  <si>
    <t>barcode IDs</t>
  </si>
  <si>
    <t>N50, kb</t>
  </si>
  <si>
    <t>barcode05</t>
  </si>
  <si>
    <t>barcode06</t>
  </si>
  <si>
    <t>barcode07</t>
  </si>
  <si>
    <t>barcode08</t>
  </si>
  <si>
    <t>barcode09</t>
  </si>
  <si>
    <t>barcode10</t>
  </si>
  <si>
    <t>barcode11</t>
  </si>
  <si>
    <t>barcode12</t>
  </si>
  <si>
    <t>barcode13</t>
  </si>
  <si>
    <t>barcode14</t>
  </si>
  <si>
    <t>barcode15</t>
  </si>
  <si>
    <t>barcode16</t>
  </si>
  <si>
    <t>barcode17</t>
  </si>
  <si>
    <t>barcode18</t>
  </si>
  <si>
    <t>barcode19</t>
  </si>
  <si>
    <t>barcode20</t>
  </si>
  <si>
    <t>barcode21</t>
  </si>
  <si>
    <t>barcode22</t>
  </si>
  <si>
    <t>barcode23</t>
  </si>
  <si>
    <t>DTU_2025_1036880_101_MG_LVK_11_SE.fq.gz</t>
  </si>
  <si>
    <t>DTU_2025_1036884_101_MG_LVK_48_SE.fq.gz</t>
  </si>
  <si>
    <r>
      <t>DTU_2025_1036887_101_MG_LVK_60_SE.fq.gz</t>
    </r>
    <r>
      <rPr>
        <sz val="12"/>
        <color rgb="FF2FFF12"/>
        <rFont val="Andale Mono"/>
        <family val="2"/>
      </rPr>
      <t> </t>
    </r>
  </si>
  <si>
    <t>DTU_2025_1036894_101_MG_LVK_83_SE.fq.gz</t>
  </si>
  <si>
    <t>MG_LVK_11</t>
  </si>
  <si>
    <t>MG_LVK_48</t>
  </si>
  <si>
    <t>MG_LVK_83</t>
  </si>
  <si>
    <t>MG_LVK_60</t>
  </si>
  <si>
    <t xml:space="preserve">PromethION P2 Solo </t>
  </si>
  <si>
    <t>Sample ID</t>
  </si>
  <si>
    <t>GridION-23</t>
  </si>
  <si>
    <t>MG_LVK_17</t>
  </si>
  <si>
    <t>MG_LVK_42</t>
  </si>
  <si>
    <t>MG_LVK_43</t>
  </si>
  <si>
    <t>MG_LVK_52</t>
  </si>
  <si>
    <t>MG_LVK_61</t>
  </si>
  <si>
    <t>MG_LVK_74</t>
  </si>
  <si>
    <t>MG_LVK_76</t>
  </si>
  <si>
    <t>MG_LVK_79</t>
  </si>
  <si>
    <t>MG_LVK_80</t>
  </si>
  <si>
    <t>MG_LVK_82</t>
  </si>
  <si>
    <t>MG_LVK_88</t>
  </si>
  <si>
    <t>MG_LVK_94</t>
  </si>
  <si>
    <t>MG_LVK_97</t>
  </si>
  <si>
    <t>MG_LVK_98</t>
  </si>
  <si>
    <t>MG_LVK_101</t>
  </si>
  <si>
    <t>MG_LVK_102</t>
  </si>
  <si>
    <t>MG_LVK_103</t>
  </si>
  <si>
    <t>MG_LVK_18</t>
  </si>
  <si>
    <t>MG_LVK_73</t>
  </si>
  <si>
    <t>GridION_23</t>
  </si>
  <si>
    <t>GridION_4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</si>
</sst>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2"/>
      <color rgb="FF0A2730"/>
      <name val="Helvetica Neue"/>
      <family val="2"/>
    </font>
    <font>
      <b/>
      <sz val="12"/>
      <color theme="1"/>
      <name val="Aptos Narrow"/>
      <scheme val="minor"/>
    </font>
    <font>
      <sz val="12"/>
      <color rgb="FF2FFF12"/>
      <name val="Andale Mon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CA10-10DD-5A4F-BF51-767B0202D372}">
  <dimension ref="A1:H71"/>
  <sheetViews>
    <sheetView tabSelected="1" zoomScale="93" workbookViewId="0">
      <selection activeCell="B64" sqref="B64"/>
    </sheetView>
  </sheetViews>
  <sheetFormatPr baseColWidth="10" defaultRowHeight="16" x14ac:dyDescent="0.2"/>
  <cols>
    <col min="1" max="1" width="50.5" bestFit="1" customWidth="1"/>
    <col min="2" max="2" width="25.6640625" bestFit="1" customWidth="1"/>
    <col min="3" max="3" width="11.83203125" bestFit="1" customWidth="1"/>
    <col min="4" max="4" width="11.5" bestFit="1" customWidth="1"/>
    <col min="5" max="5" width="14" style="7" bestFit="1" customWidth="1"/>
    <col min="6" max="6" width="18.6640625" style="5" bestFit="1" customWidth="1"/>
    <col min="7" max="7" width="15" style="5" bestFit="1" customWidth="1"/>
    <col min="8" max="8" width="23.6640625" style="5" bestFit="1" customWidth="1"/>
  </cols>
  <sheetData>
    <row r="1" spans="1:8" s="4" customFormat="1" x14ac:dyDescent="0.2">
      <c r="B1"/>
      <c r="E1" s="6"/>
      <c r="G1" s="4" t="s">
        <v>41</v>
      </c>
      <c r="H1" s="4" t="s">
        <v>42</v>
      </c>
    </row>
    <row r="2" spans="1:8" ht="18" customHeight="1" x14ac:dyDescent="0.3">
      <c r="A2" s="3" t="s">
        <v>67</v>
      </c>
      <c r="B2" s="3" t="s">
        <v>0</v>
      </c>
      <c r="C2" t="s">
        <v>3</v>
      </c>
      <c r="G2" s="2"/>
      <c r="H2" s="2"/>
    </row>
    <row r="3" spans="1:8" x14ac:dyDescent="0.2">
      <c r="C3" t="s">
        <v>2</v>
      </c>
      <c r="D3" t="s">
        <v>1</v>
      </c>
      <c r="E3" s="7" t="s">
        <v>91</v>
      </c>
      <c r="F3" s="5" t="s">
        <v>92</v>
      </c>
      <c r="G3" s="5" t="s">
        <v>43</v>
      </c>
      <c r="H3" s="5" t="s">
        <v>44</v>
      </c>
    </row>
    <row r="4" spans="1:8" x14ac:dyDescent="0.2">
      <c r="A4" t="s">
        <v>55</v>
      </c>
      <c r="B4" t="s">
        <v>17</v>
      </c>
      <c r="C4" s="1">
        <v>40315.39</v>
      </c>
      <c r="D4">
        <v>87</v>
      </c>
      <c r="E4" s="7">
        <f>C4*D4/100</f>
        <v>35074.389300000003</v>
      </c>
      <c r="F4" s="5">
        <f>E4*100000000</f>
        <v>3507438930000.0005</v>
      </c>
    </row>
    <row r="5" spans="1:8" x14ac:dyDescent="0.2">
      <c r="A5" t="s">
        <v>56</v>
      </c>
      <c r="B5" t="s">
        <v>18</v>
      </c>
      <c r="C5" s="1">
        <v>31824.22</v>
      </c>
      <c r="D5">
        <v>86</v>
      </c>
      <c r="E5" s="7">
        <f t="shared" ref="E5:E7" si="0">C5*D5/100</f>
        <v>27368.8292</v>
      </c>
      <c r="F5" s="5">
        <f t="shared" ref="F5:F35" si="1">E5*100000000</f>
        <v>2736882920000</v>
      </c>
    </row>
    <row r="6" spans="1:8" x14ac:dyDescent="0.2">
      <c r="A6" t="s">
        <v>57</v>
      </c>
      <c r="B6" t="s">
        <v>19</v>
      </c>
      <c r="C6" s="1">
        <v>26595.95</v>
      </c>
      <c r="D6">
        <v>85.4</v>
      </c>
      <c r="E6" s="7">
        <f t="shared" si="0"/>
        <v>22712.941300000002</v>
      </c>
      <c r="F6" s="5">
        <f t="shared" si="1"/>
        <v>2271294130000</v>
      </c>
    </row>
    <row r="7" spans="1:8" x14ac:dyDescent="0.2">
      <c r="A7" t="s">
        <v>58</v>
      </c>
      <c r="B7" t="s">
        <v>20</v>
      </c>
      <c r="C7" s="1">
        <v>20334.669999999998</v>
      </c>
      <c r="D7">
        <v>86.1</v>
      </c>
      <c r="E7" s="7">
        <f t="shared" si="0"/>
        <v>17508.150869999998</v>
      </c>
      <c r="F7" s="5">
        <f t="shared" si="1"/>
        <v>1750815086999.9998</v>
      </c>
    </row>
    <row r="8" spans="1:8" x14ac:dyDescent="0.2">
      <c r="C8" s="1"/>
      <c r="F8" s="5">
        <f t="shared" si="1"/>
        <v>0</v>
      </c>
    </row>
    <row r="9" spans="1:8" x14ac:dyDescent="0.2">
      <c r="B9" s="3" t="s">
        <v>4</v>
      </c>
      <c r="C9" t="s">
        <v>5</v>
      </c>
      <c r="F9" s="5">
        <f t="shared" si="1"/>
        <v>0</v>
      </c>
      <c r="G9" s="5" t="s">
        <v>44</v>
      </c>
      <c r="H9" s="5" t="s">
        <v>6</v>
      </c>
    </row>
    <row r="10" spans="1:8" x14ac:dyDescent="0.2">
      <c r="F10" s="5">
        <f>E10*100000000</f>
        <v>0</v>
      </c>
    </row>
    <row r="11" spans="1:8" x14ac:dyDescent="0.2">
      <c r="A11" t="s">
        <v>59</v>
      </c>
      <c r="B11" t="s">
        <v>21</v>
      </c>
      <c r="C11">
        <v>15926.35</v>
      </c>
      <c r="D11">
        <v>87.1</v>
      </c>
      <c r="E11" s="7">
        <f t="shared" ref="E11:E14" si="2">C11*D11/100</f>
        <v>13871.850849999999</v>
      </c>
      <c r="F11" s="5">
        <f t="shared" si="1"/>
        <v>1387185085000</v>
      </c>
    </row>
    <row r="12" spans="1:8" x14ac:dyDescent="0.2">
      <c r="A12" t="s">
        <v>60</v>
      </c>
      <c r="B12" t="s">
        <v>22</v>
      </c>
      <c r="C12">
        <v>26082.25</v>
      </c>
      <c r="D12">
        <v>88.6</v>
      </c>
      <c r="E12" s="7">
        <f t="shared" si="2"/>
        <v>23108.873499999998</v>
      </c>
      <c r="F12" s="5">
        <f t="shared" si="1"/>
        <v>2310887350000</v>
      </c>
    </row>
    <row r="13" spans="1:8" x14ac:dyDescent="0.2">
      <c r="A13" t="s">
        <v>61</v>
      </c>
      <c r="B13" t="s">
        <v>23</v>
      </c>
      <c r="C13">
        <v>26311.85</v>
      </c>
      <c r="D13">
        <v>87.6</v>
      </c>
      <c r="E13" s="7">
        <f t="shared" si="2"/>
        <v>23049.180599999996</v>
      </c>
      <c r="F13" s="5">
        <f t="shared" si="1"/>
        <v>2304918059999.9995</v>
      </c>
    </row>
    <row r="14" spans="1:8" x14ac:dyDescent="0.2">
      <c r="A14" t="s">
        <v>62</v>
      </c>
      <c r="B14" t="s">
        <v>24</v>
      </c>
      <c r="C14">
        <v>25954.5</v>
      </c>
      <c r="D14">
        <v>88.9</v>
      </c>
      <c r="E14" s="7">
        <f t="shared" si="2"/>
        <v>23073.550500000001</v>
      </c>
      <c r="F14" s="5">
        <f t="shared" si="1"/>
        <v>2307355050000</v>
      </c>
    </row>
    <row r="15" spans="1:8" x14ac:dyDescent="0.2">
      <c r="F15" s="5">
        <f t="shared" si="1"/>
        <v>0</v>
      </c>
    </row>
    <row r="16" spans="1:8" x14ac:dyDescent="0.2">
      <c r="B16" s="3" t="s">
        <v>7</v>
      </c>
      <c r="C16" t="s">
        <v>8</v>
      </c>
      <c r="F16" s="5">
        <f t="shared" si="1"/>
        <v>0</v>
      </c>
      <c r="G16" s="5" t="s">
        <v>45</v>
      </c>
      <c r="H16" s="5" t="s">
        <v>46</v>
      </c>
    </row>
    <row r="17" spans="1:8" x14ac:dyDescent="0.2">
      <c r="F17" s="5">
        <f t="shared" si="1"/>
        <v>0</v>
      </c>
    </row>
    <row r="18" spans="1:8" x14ac:dyDescent="0.2">
      <c r="A18" t="s">
        <v>63</v>
      </c>
      <c r="B18" t="s">
        <v>25</v>
      </c>
      <c r="C18">
        <v>35368.65</v>
      </c>
      <c r="D18">
        <v>88.4</v>
      </c>
      <c r="E18" s="7">
        <f t="shared" ref="E18:E21" si="3">C18*D18/100</f>
        <v>31265.886600000002</v>
      </c>
      <c r="F18" s="5">
        <f t="shared" si="1"/>
        <v>3126588660000</v>
      </c>
    </row>
    <row r="19" spans="1:8" x14ac:dyDescent="0.2">
      <c r="A19" t="s">
        <v>64</v>
      </c>
      <c r="B19" t="s">
        <v>26</v>
      </c>
      <c r="C19">
        <v>25903.439999999999</v>
      </c>
      <c r="D19">
        <v>87.8</v>
      </c>
      <c r="E19" s="7">
        <f t="shared" si="3"/>
        <v>22743.220319999997</v>
      </c>
      <c r="F19" s="5">
        <f t="shared" si="1"/>
        <v>2274322031999.9995</v>
      </c>
    </row>
    <row r="20" spans="1:8" x14ac:dyDescent="0.2">
      <c r="A20" t="s">
        <v>65</v>
      </c>
      <c r="B20" t="s">
        <v>27</v>
      </c>
      <c r="C20">
        <v>31241.96</v>
      </c>
      <c r="D20">
        <v>87.2</v>
      </c>
      <c r="E20" s="7">
        <f t="shared" si="3"/>
        <v>27242.989119999998</v>
      </c>
      <c r="F20" s="5">
        <f t="shared" si="1"/>
        <v>2724298912000</v>
      </c>
    </row>
    <row r="21" spans="1:8" x14ac:dyDescent="0.2">
      <c r="A21" t="s">
        <v>66</v>
      </c>
      <c r="B21" t="s">
        <v>28</v>
      </c>
      <c r="C21">
        <v>28466.35</v>
      </c>
      <c r="D21">
        <v>88.3</v>
      </c>
      <c r="E21" s="7">
        <f t="shared" si="3"/>
        <v>25135.787049999995</v>
      </c>
      <c r="F21" s="5">
        <f t="shared" si="1"/>
        <v>2513578704999.9995</v>
      </c>
    </row>
    <row r="22" spans="1:8" x14ac:dyDescent="0.2">
      <c r="F22" s="5">
        <f t="shared" si="1"/>
        <v>0</v>
      </c>
    </row>
    <row r="23" spans="1:8" x14ac:dyDescent="0.2">
      <c r="B23" s="3" t="s">
        <v>9</v>
      </c>
      <c r="C23" t="s">
        <v>10</v>
      </c>
      <c r="F23" s="5">
        <f t="shared" si="1"/>
        <v>0</v>
      </c>
      <c r="G23" s="5" t="s">
        <v>47</v>
      </c>
      <c r="H23" s="5" t="s">
        <v>48</v>
      </c>
    </row>
    <row r="24" spans="1:8" x14ac:dyDescent="0.2">
      <c r="F24" s="5">
        <f t="shared" si="1"/>
        <v>0</v>
      </c>
    </row>
    <row r="25" spans="1:8" x14ac:dyDescent="0.2">
      <c r="A25" t="s">
        <v>68</v>
      </c>
      <c r="B25" t="s">
        <v>29</v>
      </c>
      <c r="C25">
        <v>21157.040000000001</v>
      </c>
      <c r="D25">
        <v>90.8</v>
      </c>
      <c r="E25" s="7">
        <f t="shared" ref="E25:E28" si="4">C25*D25/100</f>
        <v>19210.59232</v>
      </c>
      <c r="F25" s="5">
        <f t="shared" si="1"/>
        <v>1921059232000</v>
      </c>
    </row>
    <row r="26" spans="1:8" x14ac:dyDescent="0.2">
      <c r="A26" t="s">
        <v>69</v>
      </c>
      <c r="B26" t="s">
        <v>30</v>
      </c>
      <c r="C26">
        <v>25474.09</v>
      </c>
      <c r="D26">
        <v>90.6</v>
      </c>
      <c r="E26" s="7">
        <f t="shared" si="4"/>
        <v>23079.525539999999</v>
      </c>
      <c r="F26" s="5">
        <f t="shared" si="1"/>
        <v>2307952554000</v>
      </c>
    </row>
    <row r="27" spans="1:8" x14ac:dyDescent="0.2">
      <c r="A27" t="s">
        <v>70</v>
      </c>
      <c r="B27" t="s">
        <v>31</v>
      </c>
      <c r="C27">
        <v>23106.38</v>
      </c>
      <c r="D27">
        <v>89.3</v>
      </c>
      <c r="E27" s="7">
        <f t="shared" si="4"/>
        <v>20633.997339999998</v>
      </c>
      <c r="F27" s="5">
        <f t="shared" si="1"/>
        <v>2063399733999.9998</v>
      </c>
    </row>
    <row r="28" spans="1:8" x14ac:dyDescent="0.2">
      <c r="A28" t="s">
        <v>71</v>
      </c>
      <c r="B28" t="s">
        <v>32</v>
      </c>
      <c r="C28">
        <v>35422.410000000003</v>
      </c>
      <c r="D28">
        <v>91.2</v>
      </c>
      <c r="E28" s="7">
        <f t="shared" si="4"/>
        <v>32305.237920000003</v>
      </c>
      <c r="F28" s="5">
        <f t="shared" si="1"/>
        <v>3230523792000.0005</v>
      </c>
    </row>
    <row r="29" spans="1:8" x14ac:dyDescent="0.2">
      <c r="F29" s="5">
        <f t="shared" si="1"/>
        <v>0</v>
      </c>
    </row>
    <row r="30" spans="1:8" x14ac:dyDescent="0.2">
      <c r="B30" s="3" t="s">
        <v>11</v>
      </c>
      <c r="C30" t="s">
        <v>12</v>
      </c>
      <c r="F30" s="5">
        <f t="shared" si="1"/>
        <v>0</v>
      </c>
      <c r="G30" s="5" t="s">
        <v>49</v>
      </c>
      <c r="H30" s="5" t="s">
        <v>50</v>
      </c>
    </row>
    <row r="31" spans="1:8" x14ac:dyDescent="0.2">
      <c r="F31" s="5">
        <f t="shared" si="1"/>
        <v>0</v>
      </c>
    </row>
    <row r="32" spans="1:8" x14ac:dyDescent="0.2">
      <c r="A32" t="s">
        <v>72</v>
      </c>
      <c r="B32" t="s">
        <v>33</v>
      </c>
      <c r="C32">
        <v>17313.71</v>
      </c>
      <c r="D32">
        <v>88.2</v>
      </c>
      <c r="E32" s="7">
        <f t="shared" ref="E32:E35" si="5">C32*D32/100</f>
        <v>15270.692220000001</v>
      </c>
      <c r="F32" s="5">
        <f t="shared" si="1"/>
        <v>1527069222000</v>
      </c>
    </row>
    <row r="33" spans="1:8" x14ac:dyDescent="0.2">
      <c r="A33" t="s">
        <v>73</v>
      </c>
      <c r="B33" t="s">
        <v>34</v>
      </c>
      <c r="C33">
        <v>7640.33</v>
      </c>
      <c r="D33">
        <v>86.9</v>
      </c>
      <c r="E33" s="7">
        <f t="shared" si="5"/>
        <v>6639.4467700000005</v>
      </c>
      <c r="F33" s="5">
        <f t="shared" si="1"/>
        <v>663944677000</v>
      </c>
    </row>
    <row r="34" spans="1:8" x14ac:dyDescent="0.2">
      <c r="A34" t="s">
        <v>90</v>
      </c>
      <c r="B34" t="s">
        <v>35</v>
      </c>
      <c r="C34">
        <v>11966.88</v>
      </c>
      <c r="D34">
        <v>87.1</v>
      </c>
      <c r="E34" s="7">
        <f t="shared" si="5"/>
        <v>10423.152479999999</v>
      </c>
      <c r="F34" s="5">
        <f t="shared" si="1"/>
        <v>1042315247999.9999</v>
      </c>
    </row>
    <row r="35" spans="1:8" x14ac:dyDescent="0.2">
      <c r="A35" t="s">
        <v>74</v>
      </c>
      <c r="B35" t="s">
        <v>36</v>
      </c>
      <c r="C35">
        <v>18338.13</v>
      </c>
      <c r="D35">
        <v>90</v>
      </c>
      <c r="E35" s="7">
        <f t="shared" si="5"/>
        <v>16504.317000000003</v>
      </c>
      <c r="F35" s="5">
        <f t="shared" si="1"/>
        <v>1650431700000.0002</v>
      </c>
    </row>
    <row r="37" spans="1:8" x14ac:dyDescent="0.2">
      <c r="B37" s="3" t="s">
        <v>13</v>
      </c>
      <c r="C37" t="s">
        <v>14</v>
      </c>
      <c r="G37" s="5" t="s">
        <v>51</v>
      </c>
      <c r="H37" s="5" t="s">
        <v>52</v>
      </c>
    </row>
    <row r="39" spans="1:8" x14ac:dyDescent="0.2">
      <c r="A39" t="s">
        <v>75</v>
      </c>
      <c r="B39" t="s">
        <v>37</v>
      </c>
      <c r="C39">
        <v>19507.73</v>
      </c>
      <c r="D39">
        <v>86.6</v>
      </c>
      <c r="E39" s="7">
        <f t="shared" ref="E39:E42" si="6">C39*D39/100</f>
        <v>16893.694179999999</v>
      </c>
      <c r="F39" s="5">
        <f>E39*100000000</f>
        <v>1689369417999.9998</v>
      </c>
    </row>
    <row r="40" spans="1:8" x14ac:dyDescent="0.2">
      <c r="A40" t="s">
        <v>76</v>
      </c>
      <c r="B40" t="s">
        <v>38</v>
      </c>
      <c r="C40">
        <v>20564.59</v>
      </c>
      <c r="D40">
        <v>86.8</v>
      </c>
      <c r="E40" s="7">
        <f t="shared" si="6"/>
        <v>17850.064119999999</v>
      </c>
      <c r="F40" s="5">
        <f t="shared" ref="F40:F42" si="7">E40*100000000</f>
        <v>1785006412000</v>
      </c>
    </row>
    <row r="41" spans="1:8" x14ac:dyDescent="0.2">
      <c r="A41" t="s">
        <v>77</v>
      </c>
      <c r="B41" t="s">
        <v>39</v>
      </c>
      <c r="C41">
        <v>18929.3</v>
      </c>
      <c r="D41">
        <v>88</v>
      </c>
      <c r="E41" s="7">
        <f t="shared" si="6"/>
        <v>16657.784</v>
      </c>
      <c r="F41" s="5">
        <f t="shared" si="7"/>
        <v>1665778400000</v>
      </c>
    </row>
    <row r="42" spans="1:8" x14ac:dyDescent="0.2">
      <c r="A42" t="s">
        <v>78</v>
      </c>
      <c r="B42" t="s">
        <v>40</v>
      </c>
      <c r="C42">
        <v>19718.52</v>
      </c>
      <c r="D42">
        <v>86.2</v>
      </c>
      <c r="E42" s="7">
        <f t="shared" si="6"/>
        <v>16997.364240000003</v>
      </c>
      <c r="F42" s="5">
        <f t="shared" si="7"/>
        <v>1699736424000.0002</v>
      </c>
    </row>
    <row r="44" spans="1:8" x14ac:dyDescent="0.2">
      <c r="B44" s="3" t="s">
        <v>15</v>
      </c>
      <c r="C44" t="s">
        <v>16</v>
      </c>
      <c r="G44" s="5" t="s">
        <v>53</v>
      </c>
      <c r="H44" s="5" t="s">
        <v>54</v>
      </c>
    </row>
    <row r="46" spans="1:8" x14ac:dyDescent="0.2">
      <c r="A46" t="s">
        <v>79</v>
      </c>
      <c r="B46" t="s">
        <v>17</v>
      </c>
      <c r="C46">
        <v>30719.35</v>
      </c>
      <c r="D46">
        <v>95.8</v>
      </c>
      <c r="E46" s="7">
        <f t="shared" ref="E46:E49" si="8">C46*D46/100</f>
        <v>29429.137299999999</v>
      </c>
      <c r="F46" s="5">
        <f>E46*100000000</f>
        <v>2942913730000</v>
      </c>
    </row>
    <row r="47" spans="1:8" x14ac:dyDescent="0.2">
      <c r="A47" t="s">
        <v>80</v>
      </c>
      <c r="B47" t="s">
        <v>18</v>
      </c>
      <c r="C47">
        <v>42095.91</v>
      </c>
      <c r="D47">
        <v>96.1</v>
      </c>
      <c r="E47" s="7">
        <f t="shared" si="8"/>
        <v>40454.16951</v>
      </c>
      <c r="F47" s="5">
        <f t="shared" ref="F47:F49" si="9">E47*100000000</f>
        <v>4045416951000</v>
      </c>
    </row>
    <row r="48" spans="1:8" x14ac:dyDescent="0.2">
      <c r="A48" t="s">
        <v>81</v>
      </c>
      <c r="B48" t="s">
        <v>19</v>
      </c>
      <c r="C48">
        <v>28479.68</v>
      </c>
      <c r="D48">
        <v>96.1</v>
      </c>
      <c r="E48" s="7">
        <f t="shared" si="8"/>
        <v>27368.972479999997</v>
      </c>
      <c r="F48" s="5">
        <f t="shared" si="9"/>
        <v>2736897247999.9995</v>
      </c>
    </row>
    <row r="49" spans="1:8" x14ac:dyDescent="0.2">
      <c r="A49" t="s">
        <v>82</v>
      </c>
      <c r="B49" t="s">
        <v>20</v>
      </c>
      <c r="C49">
        <v>49428.95</v>
      </c>
      <c r="D49">
        <v>96</v>
      </c>
      <c r="E49" s="7">
        <f t="shared" si="8"/>
        <v>47451.791999999994</v>
      </c>
      <c r="F49" s="5">
        <f t="shared" si="9"/>
        <v>4745179199999.999</v>
      </c>
    </row>
    <row r="51" spans="1:8" x14ac:dyDescent="0.2">
      <c r="B51" s="3" t="s">
        <v>89</v>
      </c>
      <c r="G51" s="5" t="s">
        <v>87</v>
      </c>
      <c r="H51" s="5" t="s">
        <v>88</v>
      </c>
    </row>
    <row r="52" spans="1:8" x14ac:dyDescent="0.2">
      <c r="B52" s="3"/>
    </row>
    <row r="53" spans="1:8" x14ac:dyDescent="0.2">
      <c r="A53" t="s">
        <v>83</v>
      </c>
      <c r="B53" t="s">
        <v>31</v>
      </c>
      <c r="C53">
        <v>788.96</v>
      </c>
      <c r="D53">
        <v>96.3</v>
      </c>
      <c r="E53" s="7">
        <v>7677.3349799999987</v>
      </c>
      <c r="F53" s="5">
        <v>767733497999.99988</v>
      </c>
    </row>
    <row r="54" spans="1:8" x14ac:dyDescent="0.2">
      <c r="A54" t="s">
        <v>84</v>
      </c>
      <c r="B54" t="s">
        <v>32</v>
      </c>
      <c r="C54">
        <v>765.54</v>
      </c>
      <c r="D54">
        <v>96.6</v>
      </c>
      <c r="E54" s="7">
        <v>7624.3382399999991</v>
      </c>
      <c r="F54" s="5">
        <v>762433823999.99988</v>
      </c>
    </row>
    <row r="55" spans="1:8" x14ac:dyDescent="0.2">
      <c r="A55" t="s">
        <v>85</v>
      </c>
      <c r="B55" t="s">
        <v>33</v>
      </c>
      <c r="C55">
        <v>1035.4100000000001</v>
      </c>
      <c r="D55">
        <v>95.9</v>
      </c>
      <c r="E55" s="7">
        <v>10092.969879999999</v>
      </c>
      <c r="F55" s="5">
        <v>1009296987999.9999</v>
      </c>
    </row>
    <row r="56" spans="1:8" x14ac:dyDescent="0.2">
      <c r="A56" t="s">
        <v>86</v>
      </c>
      <c r="B56" t="s">
        <v>34</v>
      </c>
      <c r="C56">
        <v>582.16</v>
      </c>
      <c r="D56">
        <v>96.2</v>
      </c>
      <c r="E56" s="7">
        <v>5692.4705599999998</v>
      </c>
      <c r="F56" s="5">
        <v>569247056000</v>
      </c>
    </row>
    <row r="63" spans="1:8" x14ac:dyDescent="0.2">
      <c r="A63" s="3"/>
    </row>
    <row r="64" spans="1:8" x14ac:dyDescent="0.2">
      <c r="B64" s="3"/>
    </row>
    <row r="71" spans="2:2" x14ac:dyDescent="0.2">
      <c r="B71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EFF1-38DB-A840-B7A7-D6584DC9CA8C}">
  <dimension ref="A1:H5"/>
  <sheetViews>
    <sheetView workbookViewId="0">
      <selection activeCell="B22" sqref="B22"/>
    </sheetView>
  </sheetViews>
  <sheetFormatPr baseColWidth="10" defaultRowHeight="16" x14ac:dyDescent="0.2"/>
  <cols>
    <col min="1" max="1" width="23.33203125" bestFit="1" customWidth="1"/>
    <col min="2" max="2" width="40.1640625" bestFit="1" customWidth="1"/>
    <col min="3" max="3" width="11.83203125" bestFit="1" customWidth="1"/>
    <col min="4" max="4" width="12" style="5" bestFit="1" customWidth="1"/>
    <col min="5" max="5" width="13.5" style="5" bestFit="1" customWidth="1"/>
    <col min="6" max="6" width="19.5" style="5" bestFit="1" customWidth="1"/>
    <col min="7" max="7" width="7.1640625" style="5" bestFit="1" customWidth="1"/>
    <col min="8" max="8" width="23.6640625" bestFit="1" customWidth="1"/>
  </cols>
  <sheetData>
    <row r="1" spans="1:8" s="3" customFormat="1" x14ac:dyDescent="0.2">
      <c r="A1" s="3" t="s">
        <v>97</v>
      </c>
      <c r="B1" s="3" t="s">
        <v>67</v>
      </c>
      <c r="C1" s="3" t="s">
        <v>2</v>
      </c>
      <c r="D1" s="4" t="s">
        <v>1</v>
      </c>
      <c r="E1" s="4" t="s">
        <v>91</v>
      </c>
      <c r="F1" s="4" t="s">
        <v>92</v>
      </c>
      <c r="G1" s="4" t="s">
        <v>98</v>
      </c>
      <c r="H1" s="4"/>
    </row>
    <row r="2" spans="1:8" x14ac:dyDescent="0.2">
      <c r="A2" t="s">
        <v>93</v>
      </c>
      <c r="B2" t="s">
        <v>118</v>
      </c>
      <c r="C2">
        <v>1481.07</v>
      </c>
      <c r="D2" s="5">
        <v>93.1</v>
      </c>
      <c r="E2" s="5">
        <f>C2*D2/100</f>
        <v>1378.87617</v>
      </c>
      <c r="F2" s="5">
        <f>E2*100000000</f>
        <v>137887617000</v>
      </c>
      <c r="G2" s="5">
        <v>3.79</v>
      </c>
    </row>
    <row r="3" spans="1:8" x14ac:dyDescent="0.2">
      <c r="A3" t="s">
        <v>94</v>
      </c>
      <c r="B3" t="s">
        <v>119</v>
      </c>
      <c r="C3">
        <v>1428.82</v>
      </c>
      <c r="D3" s="5">
        <v>94.2</v>
      </c>
      <c r="E3" s="5">
        <f t="shared" ref="E3:E5" si="0">C3*D3/100</f>
        <v>1345.9484400000001</v>
      </c>
      <c r="F3" s="5">
        <f t="shared" ref="F3:F5" si="1">E3*100000000</f>
        <v>134594844000.00002</v>
      </c>
    </row>
    <row r="4" spans="1:8" x14ac:dyDescent="0.2">
      <c r="A4" t="s">
        <v>95</v>
      </c>
      <c r="B4" t="s">
        <v>120</v>
      </c>
      <c r="C4">
        <v>903.22</v>
      </c>
      <c r="D4" s="5">
        <v>93.8</v>
      </c>
      <c r="E4" s="5">
        <f t="shared" si="0"/>
        <v>847.22035999999991</v>
      </c>
      <c r="F4" s="5">
        <f t="shared" si="1"/>
        <v>84722035999.999985</v>
      </c>
    </row>
    <row r="5" spans="1:8" x14ac:dyDescent="0.2">
      <c r="A5" t="s">
        <v>96</v>
      </c>
      <c r="B5" t="s">
        <v>121</v>
      </c>
      <c r="C5">
        <v>650.41</v>
      </c>
      <c r="D5" s="5">
        <v>88.4</v>
      </c>
      <c r="E5" s="5">
        <f t="shared" si="0"/>
        <v>574.96244000000002</v>
      </c>
      <c r="F5" s="5">
        <f t="shared" si="1"/>
        <v>57496244000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BC0A-AF88-B147-9346-E204DCE9EAA9}">
  <dimension ref="A1:G24"/>
  <sheetViews>
    <sheetView workbookViewId="0">
      <selection activeCell="F16" sqref="F16"/>
    </sheetView>
  </sheetViews>
  <sheetFormatPr baseColWidth="10" defaultRowHeight="16" x14ac:dyDescent="0.2"/>
  <cols>
    <col min="1" max="1" width="11" bestFit="1" customWidth="1"/>
    <col min="2" max="2" width="23.33203125" bestFit="1" customWidth="1"/>
    <col min="4" max="4" width="12" bestFit="1" customWidth="1"/>
    <col min="5" max="5" width="14" bestFit="1" customWidth="1"/>
    <col min="6" max="6" width="19.5" style="5" bestFit="1" customWidth="1"/>
    <col min="7" max="7" width="7.33203125" style="5" bestFit="1" customWidth="1"/>
  </cols>
  <sheetData>
    <row r="1" spans="1:7" x14ac:dyDescent="0.2">
      <c r="A1" s="3" t="s">
        <v>97</v>
      </c>
      <c r="B1" s="3" t="s">
        <v>67</v>
      </c>
      <c r="C1" s="3" t="s">
        <v>2</v>
      </c>
      <c r="D1" s="4" t="s">
        <v>1</v>
      </c>
      <c r="E1" s="4" t="s">
        <v>91</v>
      </c>
      <c r="F1" s="4" t="s">
        <v>92</v>
      </c>
      <c r="G1" s="4" t="s">
        <v>98</v>
      </c>
    </row>
    <row r="2" spans="1:7" x14ac:dyDescent="0.2">
      <c r="A2" t="s">
        <v>93</v>
      </c>
      <c r="C2">
        <v>355.23</v>
      </c>
      <c r="D2">
        <v>92.7</v>
      </c>
      <c r="E2" s="5">
        <f>C2*D2/100</f>
        <v>329.29821000000004</v>
      </c>
      <c r="F2" s="5">
        <f>E2*100000000</f>
        <v>32929821000.000004</v>
      </c>
      <c r="G2" s="5">
        <v>4.38</v>
      </c>
    </row>
    <row r="3" spans="1:7" x14ac:dyDescent="0.2">
      <c r="A3" t="s">
        <v>94</v>
      </c>
      <c r="C3">
        <v>167.41</v>
      </c>
      <c r="D3">
        <v>89.1</v>
      </c>
      <c r="E3" s="5">
        <f t="shared" ref="E3:E24" si="0">C3*D3/100</f>
        <v>149.16230999999999</v>
      </c>
      <c r="F3" s="5">
        <f t="shared" ref="F3:F24" si="1">E3*100000000</f>
        <v>14916231000</v>
      </c>
    </row>
    <row r="4" spans="1:7" x14ac:dyDescent="0.2">
      <c r="A4" t="s">
        <v>95</v>
      </c>
      <c r="C4">
        <v>164.35</v>
      </c>
      <c r="D4">
        <v>85.9</v>
      </c>
      <c r="E4" s="5">
        <f t="shared" si="0"/>
        <v>141.17665</v>
      </c>
      <c r="F4" s="5">
        <f t="shared" si="1"/>
        <v>14117665000</v>
      </c>
    </row>
    <row r="5" spans="1:7" x14ac:dyDescent="0.2">
      <c r="A5" t="s">
        <v>96</v>
      </c>
      <c r="C5">
        <v>206.98</v>
      </c>
      <c r="D5">
        <v>89.2</v>
      </c>
      <c r="E5" s="5">
        <f t="shared" si="0"/>
        <v>184.62615999999997</v>
      </c>
      <c r="F5" s="5">
        <f t="shared" si="1"/>
        <v>18462615999.999996</v>
      </c>
    </row>
    <row r="6" spans="1:7" x14ac:dyDescent="0.2">
      <c r="A6" t="s">
        <v>99</v>
      </c>
      <c r="C6">
        <v>168.15</v>
      </c>
      <c r="D6">
        <v>91.4</v>
      </c>
      <c r="E6" s="5">
        <f t="shared" si="0"/>
        <v>153.68910000000002</v>
      </c>
      <c r="F6" s="5">
        <f t="shared" si="1"/>
        <v>15368910000.000002</v>
      </c>
    </row>
    <row r="7" spans="1:7" x14ac:dyDescent="0.2">
      <c r="A7" t="s">
        <v>100</v>
      </c>
      <c r="C7">
        <v>193.64</v>
      </c>
      <c r="D7">
        <v>89.9</v>
      </c>
      <c r="E7" s="5">
        <f t="shared" si="0"/>
        <v>174.08235999999999</v>
      </c>
      <c r="F7" s="5">
        <f t="shared" si="1"/>
        <v>17408236000</v>
      </c>
    </row>
    <row r="8" spans="1:7" x14ac:dyDescent="0.2">
      <c r="A8" t="s">
        <v>101</v>
      </c>
      <c r="C8">
        <v>698.44</v>
      </c>
      <c r="D8">
        <v>91.1</v>
      </c>
      <c r="E8" s="5">
        <f t="shared" si="0"/>
        <v>636.27883999999995</v>
      </c>
      <c r="F8" s="5">
        <f t="shared" si="1"/>
        <v>63627883999.999992</v>
      </c>
    </row>
    <row r="9" spans="1:7" x14ac:dyDescent="0.2">
      <c r="A9" t="s">
        <v>102</v>
      </c>
      <c r="C9">
        <v>201.63</v>
      </c>
      <c r="D9">
        <v>94.1</v>
      </c>
      <c r="E9" s="5">
        <f t="shared" si="0"/>
        <v>189.73382999999998</v>
      </c>
      <c r="F9" s="5">
        <f t="shared" si="1"/>
        <v>18973383000</v>
      </c>
    </row>
    <row r="10" spans="1:7" x14ac:dyDescent="0.2">
      <c r="A10" t="s">
        <v>103</v>
      </c>
      <c r="C10">
        <v>289.60000000000002</v>
      </c>
      <c r="D10">
        <v>91.5</v>
      </c>
      <c r="E10" s="5">
        <f t="shared" si="0"/>
        <v>264.98400000000004</v>
      </c>
      <c r="F10" s="5">
        <f t="shared" si="1"/>
        <v>26498400000.000004</v>
      </c>
    </row>
    <row r="11" spans="1:7" x14ac:dyDescent="0.2">
      <c r="A11" t="s">
        <v>104</v>
      </c>
      <c r="C11">
        <v>168.2</v>
      </c>
      <c r="D11">
        <v>89.1</v>
      </c>
      <c r="E11" s="5">
        <f t="shared" si="0"/>
        <v>149.86619999999996</v>
      </c>
      <c r="F11" s="5">
        <f t="shared" si="1"/>
        <v>14986619999.999996</v>
      </c>
    </row>
    <row r="12" spans="1:7" x14ac:dyDescent="0.2">
      <c r="A12" t="s">
        <v>105</v>
      </c>
      <c r="C12">
        <v>189.15</v>
      </c>
      <c r="D12">
        <v>89.8</v>
      </c>
      <c r="E12" s="5">
        <f t="shared" si="0"/>
        <v>169.85669999999999</v>
      </c>
      <c r="F12" s="5">
        <f t="shared" si="1"/>
        <v>16985669999.999998</v>
      </c>
    </row>
    <row r="13" spans="1:7" x14ac:dyDescent="0.2">
      <c r="A13" t="s">
        <v>106</v>
      </c>
      <c r="C13">
        <v>95.22</v>
      </c>
      <c r="D13">
        <v>90.4</v>
      </c>
      <c r="E13" s="5">
        <f t="shared" si="0"/>
        <v>86.078880000000012</v>
      </c>
      <c r="F13" s="5">
        <f t="shared" si="1"/>
        <v>8607888000.0000019</v>
      </c>
    </row>
    <row r="14" spans="1:7" x14ac:dyDescent="0.2">
      <c r="A14" t="s">
        <v>107</v>
      </c>
      <c r="C14">
        <v>122.6</v>
      </c>
      <c r="D14">
        <v>84.8</v>
      </c>
      <c r="E14" s="5">
        <f t="shared" si="0"/>
        <v>103.9648</v>
      </c>
      <c r="F14" s="5">
        <f t="shared" si="1"/>
        <v>10396480000</v>
      </c>
    </row>
    <row r="15" spans="1:7" x14ac:dyDescent="0.2">
      <c r="A15" t="s">
        <v>108</v>
      </c>
      <c r="C15">
        <v>153.77000000000001</v>
      </c>
      <c r="D15">
        <v>88.3</v>
      </c>
      <c r="E15" s="5">
        <f t="shared" si="0"/>
        <v>135.77891</v>
      </c>
      <c r="F15" s="5">
        <f t="shared" si="1"/>
        <v>13577891000</v>
      </c>
    </row>
    <row r="16" spans="1:7" x14ac:dyDescent="0.2">
      <c r="A16" t="s">
        <v>109</v>
      </c>
      <c r="C16">
        <v>153.16</v>
      </c>
      <c r="D16">
        <v>88.8</v>
      </c>
      <c r="E16" s="5">
        <f t="shared" si="0"/>
        <v>136.00608</v>
      </c>
      <c r="F16" s="5">
        <f t="shared" si="1"/>
        <v>13600608000</v>
      </c>
    </row>
    <row r="17" spans="1:6" x14ac:dyDescent="0.2">
      <c r="A17" t="s">
        <v>110</v>
      </c>
      <c r="C17">
        <v>127.35</v>
      </c>
      <c r="D17">
        <v>91.5</v>
      </c>
      <c r="E17" s="5">
        <f t="shared" si="0"/>
        <v>116.52525</v>
      </c>
      <c r="F17" s="5">
        <f t="shared" si="1"/>
        <v>11652525000</v>
      </c>
    </row>
    <row r="18" spans="1:6" x14ac:dyDescent="0.2">
      <c r="A18" t="s">
        <v>111</v>
      </c>
      <c r="C18">
        <v>150.61000000000001</v>
      </c>
      <c r="D18">
        <v>84.7</v>
      </c>
      <c r="E18" s="5">
        <f t="shared" si="0"/>
        <v>127.56667000000002</v>
      </c>
      <c r="F18" s="5">
        <f t="shared" si="1"/>
        <v>12756667000.000002</v>
      </c>
    </row>
    <row r="19" spans="1:6" x14ac:dyDescent="0.2">
      <c r="A19" t="s">
        <v>112</v>
      </c>
      <c r="C19">
        <v>129.91999999999999</v>
      </c>
      <c r="D19">
        <v>87.9</v>
      </c>
      <c r="E19" s="5">
        <f t="shared" si="0"/>
        <v>114.19967999999999</v>
      </c>
      <c r="F19" s="5">
        <f t="shared" si="1"/>
        <v>11419967999.999998</v>
      </c>
    </row>
    <row r="20" spans="1:6" x14ac:dyDescent="0.2">
      <c r="A20" t="s">
        <v>113</v>
      </c>
      <c r="C20">
        <v>125.88</v>
      </c>
      <c r="D20">
        <v>87.4</v>
      </c>
      <c r="E20" s="5">
        <f t="shared" si="0"/>
        <v>110.01912</v>
      </c>
      <c r="F20" s="5">
        <f t="shared" si="1"/>
        <v>11001912000</v>
      </c>
    </row>
    <row r="21" spans="1:6" x14ac:dyDescent="0.2">
      <c r="A21" t="s">
        <v>114</v>
      </c>
      <c r="C21">
        <v>199.68</v>
      </c>
      <c r="D21">
        <v>92.3</v>
      </c>
      <c r="E21" s="5">
        <f t="shared" si="0"/>
        <v>184.30464000000001</v>
      </c>
      <c r="F21" s="5">
        <f t="shared" si="1"/>
        <v>18430464000</v>
      </c>
    </row>
    <row r="22" spans="1:6" x14ac:dyDescent="0.2">
      <c r="A22" t="s">
        <v>115</v>
      </c>
      <c r="C22">
        <v>223.31</v>
      </c>
      <c r="D22">
        <v>89.4</v>
      </c>
      <c r="E22" s="5">
        <f t="shared" si="0"/>
        <v>199.63914</v>
      </c>
      <c r="F22" s="5">
        <f t="shared" si="1"/>
        <v>19963914000</v>
      </c>
    </row>
    <row r="23" spans="1:6" x14ac:dyDescent="0.2">
      <c r="A23" t="s">
        <v>116</v>
      </c>
      <c r="C23">
        <v>158.99</v>
      </c>
      <c r="D23">
        <v>81.5</v>
      </c>
      <c r="E23" s="5">
        <f t="shared" si="0"/>
        <v>129.57685000000001</v>
      </c>
      <c r="F23" s="5">
        <f t="shared" si="1"/>
        <v>12957685000</v>
      </c>
    </row>
    <row r="24" spans="1:6" x14ac:dyDescent="0.2">
      <c r="A24" t="s">
        <v>117</v>
      </c>
      <c r="C24">
        <v>170.48</v>
      </c>
      <c r="D24">
        <v>89.4</v>
      </c>
      <c r="E24" s="5">
        <f t="shared" si="0"/>
        <v>152.40912</v>
      </c>
      <c r="F24" s="5">
        <f t="shared" si="1"/>
        <v>15240912000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EFBF-5AC8-5846-B165-0EB475F6F79D}">
  <dimension ref="A1:D5"/>
  <sheetViews>
    <sheetView workbookViewId="0">
      <selection activeCell="F31" sqref="F31"/>
    </sheetView>
  </sheetViews>
  <sheetFormatPr baseColWidth="10" defaultRowHeight="16" x14ac:dyDescent="0.2"/>
  <cols>
    <col min="1" max="1" width="10.5" style="9" bestFit="1" customWidth="1"/>
    <col min="2" max="2" width="17.83203125" style="9" bestFit="1" customWidth="1"/>
    <col min="3" max="3" width="9.6640625" style="9" bestFit="1" customWidth="1"/>
    <col min="4" max="16384" width="10.83203125" style="9"/>
  </cols>
  <sheetData>
    <row r="1" spans="1:4" x14ac:dyDescent="0.2">
      <c r="A1" s="9" t="s">
        <v>127</v>
      </c>
      <c r="B1" s="9" t="s">
        <v>126</v>
      </c>
      <c r="C1" s="9" t="s">
        <v>149</v>
      </c>
      <c r="D1" s="9" t="s">
        <v>148</v>
      </c>
    </row>
    <row r="2" spans="1:4" x14ac:dyDescent="0.2">
      <c r="A2" s="9" t="s">
        <v>122</v>
      </c>
      <c r="B2" s="10">
        <v>3507.4389300000007</v>
      </c>
      <c r="C2" s="10">
        <v>137.88761700000001</v>
      </c>
      <c r="D2" s="10">
        <v>32.929821000000004</v>
      </c>
    </row>
    <row r="3" spans="1:4" x14ac:dyDescent="0.2">
      <c r="A3" s="9" t="s">
        <v>123</v>
      </c>
      <c r="B3" s="10">
        <v>1387.1850850000001</v>
      </c>
      <c r="C3" s="10">
        <v>134.59484400000002</v>
      </c>
      <c r="D3" s="10">
        <v>15.368910000000001</v>
      </c>
    </row>
    <row r="4" spans="1:4" x14ac:dyDescent="0.2">
      <c r="A4" s="9" t="s">
        <v>125</v>
      </c>
      <c r="B4" s="10">
        <v>2307.3550500000001</v>
      </c>
      <c r="C4" s="10">
        <v>84.722035999999989</v>
      </c>
      <c r="D4" s="10">
        <v>18.973382999999998</v>
      </c>
    </row>
    <row r="5" spans="1:4" x14ac:dyDescent="0.2">
      <c r="A5" s="9" t="s">
        <v>124</v>
      </c>
      <c r="B5" s="10">
        <v>2063.3997339999996</v>
      </c>
      <c r="C5" s="10">
        <v>57.496243999999997</v>
      </c>
      <c r="D5" s="10">
        <v>13.600607999999999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8515-D365-D143-98C9-0C876B62DAD3}">
  <dimension ref="A1:C24"/>
  <sheetViews>
    <sheetView workbookViewId="0">
      <selection sqref="A1:C24"/>
    </sheetView>
  </sheetViews>
  <sheetFormatPr baseColWidth="10" defaultRowHeight="16" x14ac:dyDescent="0.2"/>
  <cols>
    <col min="1" max="1" width="11.5" bestFit="1" customWidth="1"/>
    <col min="2" max="2" width="18.33203125" bestFit="1" customWidth="1"/>
    <col min="3" max="3" width="10.5" bestFit="1" customWidth="1"/>
  </cols>
  <sheetData>
    <row r="1" spans="1:3" x14ac:dyDescent="0.2">
      <c r="A1" s="3" t="s">
        <v>127</v>
      </c>
      <c r="B1" s="3" t="s">
        <v>126</v>
      </c>
      <c r="C1" s="3" t="s">
        <v>128</v>
      </c>
    </row>
    <row r="2" spans="1:3" x14ac:dyDescent="0.2">
      <c r="A2" t="s">
        <v>122</v>
      </c>
      <c r="B2" s="8">
        <v>3507.4389300000007</v>
      </c>
      <c r="C2" s="8">
        <v>32.929821000000004</v>
      </c>
    </row>
    <row r="3" spans="1:3" x14ac:dyDescent="0.2">
      <c r="A3" t="s">
        <v>129</v>
      </c>
      <c r="B3" s="8">
        <v>2736.88292</v>
      </c>
      <c r="C3" s="8">
        <v>14.916231</v>
      </c>
    </row>
    <row r="4" spans="1:3" x14ac:dyDescent="0.2">
      <c r="A4" t="s">
        <v>130</v>
      </c>
      <c r="B4" s="8">
        <v>2271.2941300000002</v>
      </c>
      <c r="C4" s="8">
        <v>14.117665000000001</v>
      </c>
    </row>
    <row r="5" spans="1:3" x14ac:dyDescent="0.2">
      <c r="A5" t="s">
        <v>131</v>
      </c>
      <c r="B5" s="8">
        <v>1750.8150869999997</v>
      </c>
      <c r="C5" s="8">
        <v>18.462615999999997</v>
      </c>
    </row>
    <row r="6" spans="1:3" x14ac:dyDescent="0.2">
      <c r="A6" t="s">
        <v>123</v>
      </c>
      <c r="B6" s="8">
        <v>1387.1850850000001</v>
      </c>
      <c r="C6" s="8">
        <v>15.368910000000001</v>
      </c>
    </row>
    <row r="7" spans="1:3" x14ac:dyDescent="0.2">
      <c r="A7" t="s">
        <v>132</v>
      </c>
      <c r="B7" s="8">
        <v>2310.88735</v>
      </c>
      <c r="C7" s="8">
        <v>17.408235999999999</v>
      </c>
    </row>
    <row r="8" spans="1:3" x14ac:dyDescent="0.2">
      <c r="A8" t="s">
        <v>125</v>
      </c>
      <c r="B8" s="8">
        <v>2307.3550500000001</v>
      </c>
      <c r="C8" s="8">
        <v>63.627883999999995</v>
      </c>
    </row>
    <row r="9" spans="1:3" x14ac:dyDescent="0.2">
      <c r="A9" t="s">
        <v>133</v>
      </c>
      <c r="B9" s="8">
        <v>3126.5886599999999</v>
      </c>
      <c r="C9" s="8">
        <v>18.973382999999998</v>
      </c>
    </row>
    <row r="10" spans="1:3" x14ac:dyDescent="0.2">
      <c r="A10" t="s">
        <v>134</v>
      </c>
      <c r="B10" s="8">
        <v>2274.3220319999996</v>
      </c>
      <c r="C10" s="8">
        <v>26.498400000000004</v>
      </c>
    </row>
    <row r="11" spans="1:3" x14ac:dyDescent="0.2">
      <c r="A11" t="s">
        <v>135</v>
      </c>
      <c r="B11" s="8">
        <v>2724.2989120000002</v>
      </c>
      <c r="C11" s="8">
        <v>14.986619999999997</v>
      </c>
    </row>
    <row r="12" spans="1:3" x14ac:dyDescent="0.2">
      <c r="A12" t="s">
        <v>136</v>
      </c>
      <c r="B12" s="8">
        <v>2513.5787049999994</v>
      </c>
      <c r="C12" s="8">
        <v>16.985669999999999</v>
      </c>
    </row>
    <row r="13" spans="1:3" x14ac:dyDescent="0.2">
      <c r="A13" t="s">
        <v>137</v>
      </c>
      <c r="B13" s="8">
        <v>1921.0592320000001</v>
      </c>
      <c r="C13" s="8">
        <v>8.6078880000000026</v>
      </c>
    </row>
    <row r="14" spans="1:3" x14ac:dyDescent="0.2">
      <c r="A14" t="s">
        <v>138</v>
      </c>
      <c r="B14" s="8">
        <v>2307.952554</v>
      </c>
      <c r="C14" s="8">
        <v>10.39648</v>
      </c>
    </row>
    <row r="15" spans="1:3" x14ac:dyDescent="0.2">
      <c r="A15" t="s">
        <v>124</v>
      </c>
      <c r="B15" s="8">
        <v>2063.3997339999996</v>
      </c>
      <c r="C15" s="8">
        <v>13.577890999999999</v>
      </c>
    </row>
    <row r="16" spans="1:3" x14ac:dyDescent="0.2">
      <c r="A16" t="s">
        <v>139</v>
      </c>
      <c r="B16" s="8">
        <v>3230.5237920000004</v>
      </c>
      <c r="C16" s="8">
        <v>13.600607999999999</v>
      </c>
    </row>
    <row r="17" spans="1:3" x14ac:dyDescent="0.2">
      <c r="A17" t="s">
        <v>140</v>
      </c>
      <c r="B17" s="8">
        <v>1527.0692220000001</v>
      </c>
      <c r="C17" s="8">
        <v>11.652525000000001</v>
      </c>
    </row>
    <row r="18" spans="1:3" x14ac:dyDescent="0.2">
      <c r="A18" t="s">
        <v>141</v>
      </c>
      <c r="B18" s="8">
        <v>663.94467699999996</v>
      </c>
      <c r="C18" s="8">
        <v>12.756667000000002</v>
      </c>
    </row>
    <row r="19" spans="1:3" x14ac:dyDescent="0.2">
      <c r="A19" t="s">
        <v>142</v>
      </c>
      <c r="B19" s="8">
        <v>1042.3152479999999</v>
      </c>
      <c r="C19" s="8">
        <v>11.419967999999997</v>
      </c>
    </row>
    <row r="20" spans="1:3" x14ac:dyDescent="0.2">
      <c r="A20" t="s">
        <v>143</v>
      </c>
      <c r="B20" s="8">
        <v>1650.4317000000003</v>
      </c>
      <c r="C20" s="8">
        <v>11.001912000000001</v>
      </c>
    </row>
    <row r="21" spans="1:3" x14ac:dyDescent="0.2">
      <c r="A21" t="s">
        <v>144</v>
      </c>
      <c r="B21" s="8">
        <v>1689.3694179999998</v>
      </c>
      <c r="C21" s="8">
        <v>18.430464000000001</v>
      </c>
    </row>
    <row r="22" spans="1:3" x14ac:dyDescent="0.2">
      <c r="A22" t="s">
        <v>145</v>
      </c>
      <c r="B22" s="8">
        <v>1785.006412</v>
      </c>
      <c r="C22" s="8">
        <v>19.963913999999999</v>
      </c>
    </row>
    <row r="23" spans="1:3" x14ac:dyDescent="0.2">
      <c r="A23" t="s">
        <v>146</v>
      </c>
      <c r="B23" s="8">
        <v>762.43382399999985</v>
      </c>
      <c r="C23" s="8">
        <v>12.957685</v>
      </c>
    </row>
    <row r="24" spans="1:3" x14ac:dyDescent="0.2">
      <c r="A24" t="s">
        <v>147</v>
      </c>
      <c r="B24" s="8">
        <v>1009.2969879999998</v>
      </c>
      <c r="C24" s="8">
        <v>15.240912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P2 Solo</vt:lpstr>
      <vt:lpstr>Grid4</vt:lpstr>
      <vt:lpstr>Grid23</vt:lpstr>
      <vt:lpstr>P2_Grid4</vt:lpstr>
      <vt:lpstr>P2_Grid23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Mirena Ivanova</dc:creator>
  <cp:lastModifiedBy>Mirena Ivanova</cp:lastModifiedBy>
  <dcterms:created xsi:type="dcterms:W3CDTF">2025-04-01T06:31:59Z</dcterms:created>
  <dcterms:modified xsi:type="dcterms:W3CDTF">2025-10-23T08:21:16Z</dcterms:modified>
</cp:coreProperties>
</file>