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https://helsinkifi-my.sharepoint.com/personal/frecke_ad_helsinki_fi/Documents/Project/Mus_i_Hus/Manuscripts/Submission_NC/SI/"/>
    </mc:Choice>
  </mc:AlternateContent>
  <xr:revisionPtr revIDLastSave="445" documentId="8_{89677D82-F855-4F57-A31A-6689C09652B7}" xr6:coauthVersionLast="47" xr6:coauthVersionMax="47" xr10:uidLastSave="{DBBD13C5-C06E-3547-A36C-5CBAD51CE5E1}"/>
  <bookViews>
    <workbookView xWindow="6940" yWindow="2180" windowWidth="28720" windowHeight="17400" xr2:uid="{EF3889F9-826A-B84F-8093-7A1F0A6E053A}"/>
  </bookViews>
  <sheets>
    <sheet name="ReadMe" sheetId="6" r:id="rId1"/>
    <sheet name="Tot" sheetId="1" r:id="rId2"/>
    <sheet name="Legend" sheetId="2" r:id="rId3"/>
  </sheets>
  <definedNames>
    <definedName name="_xlnm._FilterDatabase" localSheetId="1" hidden="1">Tot!$A$1:$AL$63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5" i="1" l="1"/>
  <c r="Z64" i="1"/>
  <c r="X65" i="1"/>
  <c r="X64" i="1"/>
  <c r="Z63" i="1"/>
  <c r="Z62" i="1"/>
  <c r="X63" i="1"/>
  <c r="X62" i="1"/>
  <c r="Z61" i="1"/>
  <c r="Z60" i="1"/>
  <c r="Z59" i="1"/>
  <c r="Z58" i="1"/>
  <c r="Z57" i="1"/>
  <c r="Z56" i="1"/>
  <c r="Z55" i="1"/>
  <c r="Z54" i="1"/>
  <c r="Z53" i="1"/>
  <c r="Z52" i="1"/>
  <c r="Z51" i="1"/>
  <c r="Z50" i="1"/>
  <c r="Z49" i="1"/>
  <c r="Z48" i="1"/>
  <c r="Z47" i="1"/>
  <c r="Z46" i="1"/>
  <c r="Z45" i="1"/>
  <c r="Z44" i="1"/>
  <c r="Z36" i="1"/>
  <c r="Z35" i="1"/>
  <c r="Z34" i="1"/>
  <c r="Z33" i="1"/>
  <c r="Z32" i="1"/>
  <c r="Z31" i="1"/>
  <c r="X61" i="1"/>
  <c r="X60" i="1"/>
  <c r="X59" i="1"/>
  <c r="X58" i="1"/>
  <c r="X57" i="1"/>
  <c r="X56" i="1"/>
  <c r="X55" i="1"/>
  <c r="X54" i="1"/>
  <c r="X53" i="1"/>
  <c r="X52" i="1"/>
  <c r="X51" i="1"/>
  <c r="X50" i="1"/>
  <c r="X49" i="1"/>
  <c r="X48" i="1"/>
  <c r="X47" i="1"/>
  <c r="X46" i="1"/>
  <c r="X45" i="1"/>
  <c r="X44" i="1"/>
  <c r="X36" i="1"/>
  <c r="X35" i="1"/>
  <c r="X34" i="1"/>
  <c r="X33" i="1"/>
  <c r="X32" i="1"/>
  <c r="X31" i="1"/>
  <c r="Z43" i="1"/>
  <c r="X43" i="1"/>
  <c r="Z42" i="1"/>
  <c r="X42" i="1"/>
  <c r="Z41" i="1"/>
  <c r="X41" i="1"/>
  <c r="Z40" i="1"/>
  <c r="X40" i="1"/>
  <c r="Z39" i="1"/>
  <c r="X39" i="1"/>
  <c r="Z38" i="1"/>
  <c r="X38" i="1"/>
  <c r="Z37" i="1"/>
  <c r="X37" i="1"/>
  <c r="Z15" i="1"/>
  <c r="Z16" i="1"/>
  <c r="Z17" i="1"/>
  <c r="Z18" i="1"/>
  <c r="Z19" i="1"/>
  <c r="Z20" i="1"/>
  <c r="Z21" i="1"/>
  <c r="Z22" i="1"/>
  <c r="Z23" i="1"/>
  <c r="Z24" i="1"/>
  <c r="Z25" i="1"/>
  <c r="Z26" i="1"/>
  <c r="Z27" i="1"/>
  <c r="Z28" i="1"/>
  <c r="Z29" i="1"/>
  <c r="Z30" i="1"/>
  <c r="Z14" i="1"/>
  <c r="Z3" i="1"/>
  <c r="Z4" i="1"/>
  <c r="Z5" i="1"/>
  <c r="Z6" i="1"/>
  <c r="Z7" i="1"/>
  <c r="Z8" i="1"/>
  <c r="Z9" i="1"/>
  <c r="Z10" i="1"/>
  <c r="Z11" i="1"/>
  <c r="Z12" i="1"/>
  <c r="Z13" i="1"/>
  <c r="Z2" i="1"/>
  <c r="X15" i="1"/>
  <c r="X16" i="1"/>
  <c r="X17" i="1"/>
  <c r="X18" i="1"/>
  <c r="X19" i="1"/>
  <c r="X20" i="1"/>
  <c r="X21" i="1"/>
  <c r="X22" i="1"/>
  <c r="X23" i="1"/>
  <c r="X24" i="1"/>
  <c r="X25" i="1"/>
  <c r="X26" i="1"/>
  <c r="X27" i="1"/>
  <c r="X28" i="1"/>
  <c r="X29" i="1"/>
  <c r="X30" i="1"/>
  <c r="X14" i="1"/>
  <c r="X3" i="1"/>
  <c r="X4" i="1"/>
  <c r="X5" i="1"/>
  <c r="X6" i="1"/>
  <c r="X7" i="1"/>
  <c r="X8" i="1"/>
  <c r="X9" i="1"/>
  <c r="X10" i="1"/>
  <c r="X11" i="1"/>
  <c r="X12" i="1"/>
  <c r="X13" i="1"/>
  <c r="X2" i="1"/>
</calcChain>
</file>

<file path=xl/sharedStrings.xml><?xml version="1.0" encoding="utf-8"?>
<sst xmlns="http://schemas.openxmlformats.org/spreadsheetml/2006/main" count="132" uniqueCount="87">
  <si>
    <t>TimeStep</t>
  </si>
  <si>
    <t>Year</t>
  </si>
  <si>
    <t>Month</t>
  </si>
  <si>
    <t>Count_Month</t>
  </si>
  <si>
    <t>North_Count</t>
  </si>
  <si>
    <t>South_Count</t>
  </si>
  <si>
    <t>North_Mus</t>
  </si>
  <si>
    <t>North_Sork</t>
  </si>
  <si>
    <t>South_Mus</t>
  </si>
  <si>
    <t>South_Sork</t>
  </si>
  <si>
    <t>TI_MG_Vindeln</t>
  </si>
  <si>
    <t>TI_MG_Grimso</t>
  </si>
  <si>
    <t>TI_Apod_Grimso</t>
  </si>
  <si>
    <t>TI_MG_Skane</t>
  </si>
  <si>
    <t>TI_Apod_Skane</t>
  </si>
  <si>
    <t>NE_INC_AC</t>
  </si>
  <si>
    <t>Harpest_Inc_SE</t>
  </si>
  <si>
    <t>Harpest_Inc_AC</t>
  </si>
  <si>
    <t>TBE_Inc_SE</t>
  </si>
  <si>
    <t>TBE_Inc_Skane</t>
  </si>
  <si>
    <t>TBE_Inc_Vastmanland</t>
  </si>
  <si>
    <t>NE_Number_North</t>
  </si>
  <si>
    <t>NE_INC_North</t>
  </si>
  <si>
    <t>NE_Number_4N</t>
  </si>
  <si>
    <t>NE_INC_4N</t>
  </si>
  <si>
    <t>All_Spec_4N</t>
  </si>
  <si>
    <t>All_SpecAC</t>
  </si>
  <si>
    <t>Reports_Sork_AC</t>
  </si>
  <si>
    <t>Reports_Sork_4N</t>
  </si>
  <si>
    <t>NbRainyDays_Svartb</t>
  </si>
  <si>
    <t>NBRainyDaysLjungby</t>
  </si>
  <si>
    <t>TI_MG_Kust</t>
  </si>
  <si>
    <t>TI_Apod_Kust</t>
  </si>
  <si>
    <t>Temp_Mean_Ljungy</t>
  </si>
  <si>
    <t>Prec_mm_Ljungby</t>
  </si>
  <si>
    <t>NBSnowyDaysLjungy</t>
  </si>
  <si>
    <t>NbSnowy_Days_Svartb</t>
  </si>
  <si>
    <t>Prec_mm_Rain_Ljungby</t>
  </si>
  <si>
    <t>Prec_mm_Snow_Ljungby</t>
  </si>
  <si>
    <t>Temp_Mean_Svartb</t>
  </si>
  <si>
    <t>Prec_mm_Rain_Svartb</t>
  </si>
  <si>
    <t>Prec_mm_Snow_Svartb</t>
  </si>
  <si>
    <t>Prec_mm_Svartb</t>
  </si>
  <si>
    <t>Variable</t>
  </si>
  <si>
    <t>Explanation</t>
  </si>
  <si>
    <t>Time step</t>
  </si>
  <si>
    <t>Number of records per month</t>
  </si>
  <si>
    <t>Number of records per month in northern Sweden</t>
  </si>
  <si>
    <t>Number of records per month in southern Sweden</t>
  </si>
  <si>
    <t>Number of mice records per month in northern Sweden</t>
  </si>
  <si>
    <t>Number of vole records per month in northern Sweden</t>
  </si>
  <si>
    <t>Number of mice records per month in southern Sweden</t>
  </si>
  <si>
    <t>Number of vole records per month in southern Sweden</t>
  </si>
  <si>
    <t>Number of records per month in the four northernmost counties</t>
  </si>
  <si>
    <t>Number of records per month in Västerbotten county</t>
  </si>
  <si>
    <t>Number of vole records per month in Västerbotten county</t>
  </si>
  <si>
    <t>Number of vole records per month in the four northernmost counties</t>
  </si>
  <si>
    <t>Trapping index of bank voles in the Vindeln area</t>
  </si>
  <si>
    <t>Trapping index of bank voles in the coastal area</t>
  </si>
  <si>
    <t>Trapping index of Apodemus spp. in the coastal area</t>
  </si>
  <si>
    <t>Trapping index of bank voles in the Grimsö area</t>
  </si>
  <si>
    <t>Trapping index of Apodemus spp. in the Grimsö area</t>
  </si>
  <si>
    <t>Trapping index of bank voles in Skåne</t>
  </si>
  <si>
    <t>Trapping index of Apodemus spp. in Skåne</t>
  </si>
  <si>
    <t>NE incidence in the county of Västerbotten</t>
  </si>
  <si>
    <t>NE cases in northern Sweden</t>
  </si>
  <si>
    <t>NE incidence in northern Sweden</t>
  </si>
  <si>
    <t>NE cases in the four northernmost counties</t>
  </si>
  <si>
    <t>NE incidence in the four northernmost counties</t>
  </si>
  <si>
    <t>Tularemia incidence in Sweden</t>
  </si>
  <si>
    <t>Tularemia incidence in the county of Västerbotten</t>
  </si>
  <si>
    <t>TBE incidence in Sweden</t>
  </si>
  <si>
    <t>TBE incidence in Skåne</t>
  </si>
  <si>
    <t>TBE incidence in Västmanland</t>
  </si>
  <si>
    <t>Number of rainy days at Svartberget</t>
  </si>
  <si>
    <t>Number of snowy days at Svartberget</t>
  </si>
  <si>
    <t>Mean temperature at Svartberget</t>
  </si>
  <si>
    <t>Precipitation (mm) at Svartberget</t>
  </si>
  <si>
    <t>Precipitation as rain (mm) at Svartberget</t>
  </si>
  <si>
    <t>Precipitation as snow(mm) at Svartberget</t>
  </si>
  <si>
    <t>Number of rainy days at Ljungby</t>
  </si>
  <si>
    <t>Number of snowy days at Ljungby</t>
  </si>
  <si>
    <t>Mean temperature at Ljungby</t>
  </si>
  <si>
    <t>Precipitation (mm) at Ljungby</t>
  </si>
  <si>
    <t>Precipitation as rain (mm) at Ljungby</t>
  </si>
  <si>
    <t>Precipitation as snow(mm) at Ljungby</t>
  </si>
  <si>
    <r>
      <rPr>
        <b/>
        <sz val="12"/>
        <color theme="1"/>
        <rFont val="Calibri"/>
        <family val="2"/>
        <scheme val="minor"/>
      </rPr>
      <t>Supplementary Information Table 2</t>
    </r>
    <r>
      <rPr>
        <sz val="12"/>
        <color theme="1"/>
        <rFont val="Calibri"/>
        <family val="2"/>
        <scheme val="minor"/>
      </rPr>
      <t>. Indoor observations reported by the public in September 2020-April 2025 along with the trapping index of rodents in various regions of Sweden as part of the National Environmental Monitoring Program of Small Rodents, incidence of hemorrhagic fever with renal syndrome (HFRS), tick-borne encephalitis (TBE) and tularemia, and weather conditions at the two monitoring stations Ljungby (southern Sweden)and Svartberget (northern Sweden).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</si>
</sst>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0"/>
      <name val="Arial"/>
      <family val="2"/>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2" fontId="1" fillId="0" borderId="0" xfId="0" applyNumberFormat="1" applyFont="1"/>
    <xf numFmtId="0" fontId="2" fillId="0" borderId="0" xfId="0" applyFont="1"/>
    <xf numFmtId="2" fontId="0" fillId="0" borderId="0" xfId="0" applyNumberFormat="1"/>
    <xf numFmtId="0" fontId="0" fillId="0" borderId="0" xfId="0" applyAlignment="1">
      <alignment vertical="center" wrapText="1"/>
    </xf>
    <xf numFmtId="1"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BD9B-7EE2-F14B-BA04-1F606467259A}">
  <dimension ref="A1"/>
  <sheetViews>
    <sheetView tabSelected="1" workbookViewId="0"/>
  </sheetViews>
  <sheetFormatPr baseColWidth="10" defaultRowHeight="16" x14ac:dyDescent="0.2"/>
  <cols>
    <col min="1" max="1" width="117.5" style="6" customWidth="1"/>
  </cols>
  <sheetData>
    <row r="1" spans="1:1" ht="68" x14ac:dyDescent="0.2">
      <c r="A1" s="6"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607D-6530-1A4D-8B81-40CD3BD6C009}">
  <dimension ref="A1:AQ65"/>
  <sheetViews>
    <sheetView zoomScaleNormal="110" workbookViewId="0">
      <pane xSplit="3" ySplit="1" topLeftCell="D2" activePane="bottomRight" state="frozen"/>
      <selection pane="topRight" activeCell="D1" sqref="D1"/>
      <selection pane="bottomLeft" activeCell="A2" sqref="A2"/>
      <selection pane="bottomRight" sqref="A1:XFD1"/>
    </sheetView>
  </sheetViews>
  <sheetFormatPr baseColWidth="10" defaultColWidth="11" defaultRowHeight="16" x14ac:dyDescent="0.2"/>
  <cols>
    <col min="13" max="13" width="17" customWidth="1"/>
    <col min="14" max="14" width="15.1640625" customWidth="1"/>
    <col min="16" max="16" width="12.83203125" customWidth="1"/>
    <col min="17" max="17" width="14.1640625" customWidth="1"/>
    <col min="19" max="19" width="12.6640625" customWidth="1"/>
    <col min="23" max="23" width="16.6640625" customWidth="1"/>
    <col min="24" max="24" width="16.6640625" style="3" customWidth="1"/>
    <col min="25" max="25" width="16.6640625" customWidth="1"/>
    <col min="26" max="26" width="16.6640625" style="3" customWidth="1"/>
    <col min="27" max="27" width="18" customWidth="1"/>
    <col min="28" max="28" width="17.6640625" customWidth="1"/>
    <col min="29" max="29" width="13.6640625" customWidth="1"/>
    <col min="30" max="30" width="12.83203125" customWidth="1"/>
    <col min="31" max="31" width="18" customWidth="1"/>
    <col min="32" max="37" width="20" customWidth="1"/>
    <col min="38" max="39" width="19" customWidth="1"/>
    <col min="40" max="40" width="18.33203125" customWidth="1"/>
    <col min="41" max="41" width="17.1640625" customWidth="1"/>
    <col min="42" max="42" width="21.1640625" customWidth="1"/>
    <col min="43" max="43" width="23.6640625" customWidth="1"/>
  </cols>
  <sheetData>
    <row r="1" spans="1:43" x14ac:dyDescent="0.2">
      <c r="A1" t="s">
        <v>0</v>
      </c>
      <c r="B1" t="s">
        <v>1</v>
      </c>
      <c r="C1" t="s">
        <v>2</v>
      </c>
      <c r="D1" t="s">
        <v>3</v>
      </c>
      <c r="E1" t="s">
        <v>4</v>
      </c>
      <c r="F1" t="s">
        <v>5</v>
      </c>
      <c r="G1" t="s">
        <v>6</v>
      </c>
      <c r="H1" t="s">
        <v>7</v>
      </c>
      <c r="I1" t="s">
        <v>8</v>
      </c>
      <c r="J1" t="s">
        <v>9</v>
      </c>
      <c r="K1" t="s">
        <v>25</v>
      </c>
      <c r="L1" t="s">
        <v>26</v>
      </c>
      <c r="M1" t="s">
        <v>27</v>
      </c>
      <c r="N1" t="s">
        <v>28</v>
      </c>
      <c r="O1" t="s">
        <v>10</v>
      </c>
      <c r="P1" t="s">
        <v>31</v>
      </c>
      <c r="Q1" t="s">
        <v>32</v>
      </c>
      <c r="R1" t="s">
        <v>11</v>
      </c>
      <c r="S1" t="s">
        <v>12</v>
      </c>
      <c r="T1" t="s">
        <v>13</v>
      </c>
      <c r="U1" t="s">
        <v>14</v>
      </c>
      <c r="V1" t="s">
        <v>15</v>
      </c>
      <c r="W1" t="s">
        <v>21</v>
      </c>
      <c r="X1" s="3" t="s">
        <v>22</v>
      </c>
      <c r="Y1" t="s">
        <v>23</v>
      </c>
      <c r="Z1" s="3" t="s">
        <v>24</v>
      </c>
      <c r="AA1" t="s">
        <v>16</v>
      </c>
      <c r="AB1" t="s">
        <v>17</v>
      </c>
      <c r="AC1" t="s">
        <v>18</v>
      </c>
      <c r="AD1" t="s">
        <v>19</v>
      </c>
      <c r="AE1" t="s">
        <v>20</v>
      </c>
      <c r="AF1" t="s">
        <v>29</v>
      </c>
      <c r="AG1" t="s">
        <v>36</v>
      </c>
      <c r="AH1" t="s">
        <v>39</v>
      </c>
      <c r="AI1" t="s">
        <v>42</v>
      </c>
      <c r="AJ1" t="s">
        <v>40</v>
      </c>
      <c r="AK1" t="s">
        <v>41</v>
      </c>
      <c r="AL1" t="s">
        <v>30</v>
      </c>
      <c r="AM1" t="s">
        <v>35</v>
      </c>
      <c r="AN1" t="s">
        <v>33</v>
      </c>
      <c r="AO1" t="s">
        <v>34</v>
      </c>
      <c r="AP1" t="s">
        <v>37</v>
      </c>
      <c r="AQ1" t="s">
        <v>38</v>
      </c>
    </row>
    <row r="2" spans="1:43" x14ac:dyDescent="0.2">
      <c r="A2">
        <v>1</v>
      </c>
      <c r="B2">
        <v>2020</v>
      </c>
      <c r="C2">
        <v>1</v>
      </c>
      <c r="V2">
        <v>1.1000000000000001</v>
      </c>
      <c r="W2">
        <v>7</v>
      </c>
      <c r="X2" s="3">
        <f>W2/1756578*100000</f>
        <v>0.39850208758165023</v>
      </c>
      <c r="Y2">
        <v>7</v>
      </c>
      <c r="Z2" s="3">
        <f>Y2/898515*100000</f>
        <v>0.77906323211076056</v>
      </c>
      <c r="AA2">
        <v>0.06</v>
      </c>
      <c r="AB2">
        <v>0</v>
      </c>
      <c r="AC2">
        <v>0.01</v>
      </c>
      <c r="AD2">
        <v>0</v>
      </c>
      <c r="AE2">
        <v>0.36</v>
      </c>
      <c r="AF2">
        <v>0</v>
      </c>
      <c r="AG2">
        <v>26</v>
      </c>
      <c r="AH2" s="3">
        <v>-3.0419354838709678</v>
      </c>
      <c r="AI2">
        <v>64.600000000000009</v>
      </c>
      <c r="AJ2">
        <v>0</v>
      </c>
      <c r="AK2">
        <v>64.2</v>
      </c>
      <c r="AL2">
        <v>14</v>
      </c>
      <c r="AM2">
        <v>1</v>
      </c>
      <c r="AN2" s="3">
        <v>3.7580645161290311</v>
      </c>
      <c r="AO2">
        <v>85.9</v>
      </c>
      <c r="AP2">
        <v>79.399999999999991</v>
      </c>
      <c r="AQ2">
        <v>0.8</v>
      </c>
    </row>
    <row r="3" spans="1:43" x14ac:dyDescent="0.2">
      <c r="A3">
        <v>2</v>
      </c>
      <c r="B3">
        <v>2020</v>
      </c>
      <c r="C3">
        <v>2</v>
      </c>
      <c r="V3">
        <v>0</v>
      </c>
      <c r="W3">
        <v>4</v>
      </c>
      <c r="X3" s="3">
        <f t="shared" ref="X3:X13" si="0">W3/1756578*100000</f>
        <v>0.22771547861808586</v>
      </c>
      <c r="Y3">
        <v>4</v>
      </c>
      <c r="Z3" s="3">
        <f t="shared" ref="Z3:Z13" si="1">Y3/898515*100000</f>
        <v>0.44517898977757742</v>
      </c>
      <c r="AA3">
        <v>0.06</v>
      </c>
      <c r="AB3">
        <v>0</v>
      </c>
      <c r="AC3">
        <v>0</v>
      </c>
      <c r="AD3">
        <v>0</v>
      </c>
      <c r="AE3">
        <v>0</v>
      </c>
      <c r="AF3">
        <v>3</v>
      </c>
      <c r="AG3">
        <v>26</v>
      </c>
      <c r="AH3" s="3">
        <v>-5.7172413793103454</v>
      </c>
      <c r="AI3">
        <v>59.600000000000009</v>
      </c>
      <c r="AJ3">
        <v>20.6</v>
      </c>
      <c r="AK3">
        <v>39.000000000000007</v>
      </c>
      <c r="AL3">
        <v>17</v>
      </c>
      <c r="AM3">
        <v>5</v>
      </c>
      <c r="AN3" s="3">
        <v>2.2517241379310344</v>
      </c>
      <c r="AO3">
        <v>170.8</v>
      </c>
      <c r="AP3">
        <v>159.29999999999998</v>
      </c>
      <c r="AQ3">
        <v>9.3000000000000007</v>
      </c>
    </row>
    <row r="4" spans="1:43" x14ac:dyDescent="0.2">
      <c r="A4">
        <v>3</v>
      </c>
      <c r="B4">
        <v>2020</v>
      </c>
      <c r="C4">
        <v>3</v>
      </c>
      <c r="V4">
        <v>0</v>
      </c>
      <c r="W4">
        <v>2</v>
      </c>
      <c r="X4" s="3">
        <f t="shared" si="0"/>
        <v>0.11385773930904293</v>
      </c>
      <c r="Y4">
        <v>1</v>
      </c>
      <c r="Z4" s="3">
        <f t="shared" si="1"/>
        <v>0.11129474744439435</v>
      </c>
      <c r="AA4">
        <v>0.02</v>
      </c>
      <c r="AB4">
        <v>0</v>
      </c>
      <c r="AC4">
        <v>0</v>
      </c>
      <c r="AD4">
        <v>0</v>
      </c>
      <c r="AE4">
        <v>0</v>
      </c>
      <c r="AF4">
        <v>1</v>
      </c>
      <c r="AG4">
        <v>25</v>
      </c>
      <c r="AH4" s="3">
        <v>-2.745161290322581</v>
      </c>
      <c r="AI4">
        <v>22.1</v>
      </c>
      <c r="AJ4">
        <v>2.1</v>
      </c>
      <c r="AK4">
        <v>20</v>
      </c>
      <c r="AL4">
        <v>14</v>
      </c>
      <c r="AM4">
        <v>4</v>
      </c>
      <c r="AN4" s="3">
        <v>2.551612903225807</v>
      </c>
      <c r="AO4">
        <v>67.099999999999994</v>
      </c>
      <c r="AP4">
        <v>65.999999999999986</v>
      </c>
      <c r="AQ4">
        <v>0</v>
      </c>
    </row>
    <row r="5" spans="1:43" x14ac:dyDescent="0.2">
      <c r="A5">
        <v>4</v>
      </c>
      <c r="B5">
        <v>2020</v>
      </c>
      <c r="C5">
        <v>4</v>
      </c>
      <c r="R5">
        <v>1.6578483245149913</v>
      </c>
      <c r="S5">
        <v>3.5273368606701903E-2</v>
      </c>
      <c r="T5">
        <v>3.4202898550724599</v>
      </c>
      <c r="U5">
        <v>6.9275362318840603</v>
      </c>
      <c r="V5">
        <v>0</v>
      </c>
      <c r="W5">
        <v>2</v>
      </c>
      <c r="X5" s="3">
        <f t="shared" si="0"/>
        <v>0.11385773930904293</v>
      </c>
      <c r="Y5">
        <v>0</v>
      </c>
      <c r="Z5" s="3">
        <f t="shared" si="1"/>
        <v>0</v>
      </c>
      <c r="AA5">
        <v>0.03</v>
      </c>
      <c r="AB5">
        <v>0.37</v>
      </c>
      <c r="AC5">
        <v>0.01</v>
      </c>
      <c r="AD5">
        <v>0</v>
      </c>
      <c r="AE5">
        <v>0.36</v>
      </c>
      <c r="AF5">
        <v>3</v>
      </c>
      <c r="AG5">
        <v>11</v>
      </c>
      <c r="AH5" s="3">
        <v>1.2333333333333334</v>
      </c>
      <c r="AI5">
        <v>22.3</v>
      </c>
      <c r="AJ5">
        <v>6.6</v>
      </c>
      <c r="AK5">
        <v>14.399999999999999</v>
      </c>
      <c r="AL5">
        <v>4</v>
      </c>
      <c r="AM5">
        <v>0</v>
      </c>
      <c r="AN5" s="3">
        <v>6.8700000000000019</v>
      </c>
      <c r="AO5">
        <v>20.7</v>
      </c>
      <c r="AP5">
        <v>18.899999999999999</v>
      </c>
      <c r="AQ5">
        <v>0</v>
      </c>
    </row>
    <row r="6" spans="1:43" x14ac:dyDescent="0.2">
      <c r="A6">
        <v>5</v>
      </c>
      <c r="B6">
        <v>2020</v>
      </c>
      <c r="C6">
        <v>5</v>
      </c>
      <c r="O6">
        <v>6.0938452163315053E-2</v>
      </c>
      <c r="P6">
        <v>0.31372549019607798</v>
      </c>
      <c r="Q6">
        <v>0</v>
      </c>
      <c r="V6">
        <v>0.37</v>
      </c>
      <c r="W6">
        <v>5</v>
      </c>
      <c r="X6" s="3">
        <f t="shared" si="0"/>
        <v>0.28464434827260732</v>
      </c>
      <c r="Y6">
        <v>2</v>
      </c>
      <c r="Z6" s="3">
        <f t="shared" si="1"/>
        <v>0.22258949488878871</v>
      </c>
      <c r="AA6">
        <v>0.01</v>
      </c>
      <c r="AB6">
        <v>0</v>
      </c>
      <c r="AC6">
        <v>0.09</v>
      </c>
      <c r="AD6">
        <v>0</v>
      </c>
      <c r="AE6">
        <v>0.36</v>
      </c>
      <c r="AF6">
        <v>5</v>
      </c>
      <c r="AG6">
        <v>0</v>
      </c>
      <c r="AH6" s="3">
        <v>5.3677419354838714</v>
      </c>
      <c r="AI6">
        <v>22.7</v>
      </c>
      <c r="AJ6">
        <v>20.5</v>
      </c>
      <c r="AK6">
        <v>0</v>
      </c>
      <c r="AL6">
        <v>10</v>
      </c>
      <c r="AM6">
        <v>0</v>
      </c>
      <c r="AN6" s="3">
        <v>9.1548387096774189</v>
      </c>
      <c r="AO6">
        <v>36.6</v>
      </c>
      <c r="AP6">
        <v>33.900000000000006</v>
      </c>
      <c r="AQ6">
        <v>0</v>
      </c>
    </row>
    <row r="7" spans="1:43" x14ac:dyDescent="0.2">
      <c r="A7">
        <v>6</v>
      </c>
      <c r="B7">
        <v>2020</v>
      </c>
      <c r="C7">
        <v>6</v>
      </c>
      <c r="V7">
        <v>0.37</v>
      </c>
      <c r="W7">
        <v>3</v>
      </c>
      <c r="X7" s="3">
        <f t="shared" si="0"/>
        <v>0.1707866089635644</v>
      </c>
      <c r="Y7">
        <v>2</v>
      </c>
      <c r="Z7" s="3">
        <f t="shared" si="1"/>
        <v>0.22258949488878871</v>
      </c>
      <c r="AA7">
        <v>0.04</v>
      </c>
      <c r="AB7">
        <v>0</v>
      </c>
      <c r="AC7">
        <v>0.2</v>
      </c>
      <c r="AD7">
        <v>0.14000000000000001</v>
      </c>
      <c r="AE7">
        <v>0</v>
      </c>
      <c r="AF7">
        <v>5</v>
      </c>
      <c r="AG7">
        <v>0</v>
      </c>
      <c r="AH7" s="3">
        <v>16.3</v>
      </c>
      <c r="AI7">
        <v>32.900000000000006</v>
      </c>
      <c r="AJ7">
        <v>32.300000000000004</v>
      </c>
      <c r="AK7">
        <v>0</v>
      </c>
      <c r="AL7">
        <v>10</v>
      </c>
      <c r="AM7">
        <v>0</v>
      </c>
      <c r="AN7" s="3">
        <v>16.390000000000004</v>
      </c>
      <c r="AO7">
        <v>69.7</v>
      </c>
      <c r="AP7">
        <v>68.300000000000011</v>
      </c>
      <c r="AQ7">
        <v>0</v>
      </c>
    </row>
    <row r="8" spans="1:43" x14ac:dyDescent="0.2">
      <c r="A8">
        <v>7</v>
      </c>
      <c r="B8">
        <v>2020</v>
      </c>
      <c r="C8">
        <v>7</v>
      </c>
      <c r="V8">
        <v>0</v>
      </c>
      <c r="W8">
        <v>1</v>
      </c>
      <c r="X8" s="3">
        <f t="shared" si="0"/>
        <v>5.6928869654521465E-2</v>
      </c>
      <c r="Y8">
        <v>1</v>
      </c>
      <c r="Z8" s="3">
        <f t="shared" si="1"/>
        <v>0.11129474744439435</v>
      </c>
      <c r="AA8">
        <v>0.17</v>
      </c>
      <c r="AB8">
        <v>0</v>
      </c>
      <c r="AC8">
        <v>0.37</v>
      </c>
      <c r="AD8">
        <v>7.0000000000000007E-2</v>
      </c>
      <c r="AE8">
        <v>1.08</v>
      </c>
      <c r="AF8">
        <v>16</v>
      </c>
      <c r="AG8">
        <v>0</v>
      </c>
      <c r="AH8" s="3">
        <v>12.693548387096774</v>
      </c>
      <c r="AI8">
        <v>111.5</v>
      </c>
      <c r="AJ8">
        <v>108.3</v>
      </c>
      <c r="AK8">
        <v>0</v>
      </c>
      <c r="AL8">
        <v>16</v>
      </c>
      <c r="AM8">
        <v>0</v>
      </c>
      <c r="AN8" s="3">
        <v>14.158064516129032</v>
      </c>
      <c r="AO8">
        <v>106.8</v>
      </c>
      <c r="AP8">
        <v>104.30000000000003</v>
      </c>
      <c r="AQ8">
        <v>0</v>
      </c>
    </row>
    <row r="9" spans="1:43" x14ac:dyDescent="0.2">
      <c r="A9">
        <v>8</v>
      </c>
      <c r="B9">
        <v>2020</v>
      </c>
      <c r="C9">
        <v>8</v>
      </c>
      <c r="V9">
        <v>0.37</v>
      </c>
      <c r="W9">
        <v>7</v>
      </c>
      <c r="X9" s="3">
        <f t="shared" si="0"/>
        <v>0.39850208758165023</v>
      </c>
      <c r="Y9">
        <v>6</v>
      </c>
      <c r="Z9" s="3">
        <f t="shared" si="1"/>
        <v>0.66776848466636618</v>
      </c>
      <c r="AA9">
        <v>0.59</v>
      </c>
      <c r="AB9">
        <v>1.46</v>
      </c>
      <c r="AC9">
        <v>0.73</v>
      </c>
      <c r="AD9">
        <v>0.36</v>
      </c>
      <c r="AE9">
        <v>1.44</v>
      </c>
      <c r="AF9">
        <v>4</v>
      </c>
      <c r="AG9">
        <v>0</v>
      </c>
      <c r="AH9" s="3">
        <v>13.532258064516132</v>
      </c>
      <c r="AI9">
        <v>25.1</v>
      </c>
      <c r="AJ9">
        <v>23.4</v>
      </c>
      <c r="AK9">
        <v>0</v>
      </c>
      <c r="AL9">
        <v>10</v>
      </c>
      <c r="AM9">
        <v>0</v>
      </c>
      <c r="AN9" s="3">
        <v>16.593548387096774</v>
      </c>
      <c r="AO9">
        <v>105</v>
      </c>
      <c r="AP9">
        <v>103.5</v>
      </c>
      <c r="AQ9">
        <v>0</v>
      </c>
    </row>
    <row r="10" spans="1:43" x14ac:dyDescent="0.2">
      <c r="A10">
        <v>9</v>
      </c>
      <c r="B10">
        <v>2020</v>
      </c>
      <c r="C10">
        <v>9</v>
      </c>
      <c r="D10">
        <v>34</v>
      </c>
      <c r="E10">
        <v>16</v>
      </c>
      <c r="F10">
        <v>18</v>
      </c>
      <c r="G10">
        <v>15</v>
      </c>
      <c r="H10">
        <v>0</v>
      </c>
      <c r="I10">
        <v>18</v>
      </c>
      <c r="J10">
        <v>0</v>
      </c>
      <c r="O10">
        <v>1.244131455399061</v>
      </c>
      <c r="P10">
        <v>1.71352074966533</v>
      </c>
      <c r="Q10">
        <v>0</v>
      </c>
      <c r="V10">
        <v>0</v>
      </c>
      <c r="W10">
        <v>0</v>
      </c>
      <c r="X10" s="3">
        <f t="shared" si="0"/>
        <v>0</v>
      </c>
      <c r="Y10">
        <v>0</v>
      </c>
      <c r="Z10" s="3">
        <f t="shared" si="1"/>
        <v>0</v>
      </c>
      <c r="AA10">
        <v>0.99</v>
      </c>
      <c r="AB10">
        <v>2.2000000000000002</v>
      </c>
      <c r="AC10">
        <v>0.5</v>
      </c>
      <c r="AD10">
        <v>0</v>
      </c>
      <c r="AE10">
        <v>1.8</v>
      </c>
      <c r="AF10">
        <v>12</v>
      </c>
      <c r="AG10">
        <v>0</v>
      </c>
      <c r="AH10" s="3">
        <v>8.6433333333333344</v>
      </c>
      <c r="AI10">
        <v>89.4</v>
      </c>
      <c r="AJ10">
        <v>86.8</v>
      </c>
      <c r="AK10">
        <v>0</v>
      </c>
      <c r="AL10">
        <v>7</v>
      </c>
      <c r="AM10">
        <v>0</v>
      </c>
      <c r="AN10" s="3">
        <v>12.379999999999999</v>
      </c>
      <c r="AO10">
        <v>38.700000000000003</v>
      </c>
      <c r="AP10">
        <v>35.600000000000009</v>
      </c>
      <c r="AQ10">
        <v>0</v>
      </c>
    </row>
    <row r="11" spans="1:43" x14ac:dyDescent="0.2">
      <c r="A11">
        <v>10</v>
      </c>
      <c r="B11">
        <v>2020</v>
      </c>
      <c r="C11">
        <v>10</v>
      </c>
      <c r="D11">
        <v>134</v>
      </c>
      <c r="E11">
        <v>45</v>
      </c>
      <c r="F11">
        <v>89</v>
      </c>
      <c r="G11">
        <v>42</v>
      </c>
      <c r="H11">
        <v>1</v>
      </c>
      <c r="I11">
        <v>88</v>
      </c>
      <c r="J11">
        <v>0</v>
      </c>
      <c r="R11">
        <v>9.1358024691358022</v>
      </c>
      <c r="S11">
        <v>1.5873015873015901</v>
      </c>
      <c r="T11">
        <v>5.5277777777777803</v>
      </c>
      <c r="U11">
        <v>4.5277777777777803</v>
      </c>
      <c r="V11">
        <v>0</v>
      </c>
      <c r="W11">
        <v>1</v>
      </c>
      <c r="X11" s="3">
        <f t="shared" si="0"/>
        <v>5.6928869654521465E-2</v>
      </c>
      <c r="Y11">
        <v>1</v>
      </c>
      <c r="Z11" s="3">
        <f t="shared" si="1"/>
        <v>0.11129474744439435</v>
      </c>
      <c r="AA11">
        <v>0.33</v>
      </c>
      <c r="AB11">
        <v>0.73</v>
      </c>
      <c r="AC11">
        <v>0.41</v>
      </c>
      <c r="AD11">
        <v>7.0000000000000007E-2</v>
      </c>
      <c r="AE11">
        <v>1.08</v>
      </c>
      <c r="AF11">
        <v>11</v>
      </c>
      <c r="AG11">
        <v>9</v>
      </c>
      <c r="AH11" s="3">
        <v>3.6419354838709666</v>
      </c>
      <c r="AI11">
        <v>149.6</v>
      </c>
      <c r="AJ11">
        <v>104.1</v>
      </c>
      <c r="AK11">
        <v>44.400000000000006</v>
      </c>
      <c r="AL11">
        <v>17</v>
      </c>
      <c r="AM11">
        <v>0</v>
      </c>
      <c r="AN11" s="3">
        <v>8.4741935483870954</v>
      </c>
      <c r="AO11">
        <v>101.5</v>
      </c>
      <c r="AP11">
        <v>98.300000000000011</v>
      </c>
      <c r="AQ11">
        <v>0</v>
      </c>
    </row>
    <row r="12" spans="1:43" x14ac:dyDescent="0.2">
      <c r="A12">
        <v>11</v>
      </c>
      <c r="B12">
        <v>2020</v>
      </c>
      <c r="C12">
        <v>11</v>
      </c>
      <c r="D12">
        <v>1313</v>
      </c>
      <c r="E12">
        <v>419</v>
      </c>
      <c r="F12">
        <v>894</v>
      </c>
      <c r="G12">
        <v>370</v>
      </c>
      <c r="H12">
        <v>13</v>
      </c>
      <c r="I12">
        <v>841</v>
      </c>
      <c r="J12">
        <v>21</v>
      </c>
      <c r="K12">
        <v>191</v>
      </c>
      <c r="L12">
        <v>115</v>
      </c>
      <c r="M12">
        <v>7</v>
      </c>
      <c r="N12">
        <v>11</v>
      </c>
      <c r="V12">
        <v>0.37</v>
      </c>
      <c r="W12">
        <v>7</v>
      </c>
      <c r="X12" s="3">
        <f t="shared" si="0"/>
        <v>0.39850208758165023</v>
      </c>
      <c r="Y12">
        <v>7</v>
      </c>
      <c r="Z12" s="3">
        <f t="shared" si="1"/>
        <v>0.77906323211076056</v>
      </c>
      <c r="AA12">
        <v>0.21</v>
      </c>
      <c r="AB12">
        <v>0</v>
      </c>
      <c r="AC12">
        <v>0.27</v>
      </c>
      <c r="AD12">
        <v>0.14000000000000001</v>
      </c>
      <c r="AE12">
        <v>0.72</v>
      </c>
      <c r="AF12">
        <v>10</v>
      </c>
      <c r="AG12">
        <v>12</v>
      </c>
      <c r="AH12" s="3">
        <v>0.55000000000000027</v>
      </c>
      <c r="AI12">
        <v>106.39999999999998</v>
      </c>
      <c r="AJ12">
        <v>83.7</v>
      </c>
      <c r="AK12">
        <v>20.799999999999997</v>
      </c>
      <c r="AL12">
        <v>15</v>
      </c>
      <c r="AM12">
        <v>5</v>
      </c>
      <c r="AN12" s="3">
        <v>6.1800000000000006</v>
      </c>
      <c r="AO12">
        <v>46.7</v>
      </c>
      <c r="AP12">
        <v>44.4</v>
      </c>
      <c r="AQ12">
        <v>0.30000000000000004</v>
      </c>
    </row>
    <row r="13" spans="1:43" x14ac:dyDescent="0.2">
      <c r="A13">
        <v>12</v>
      </c>
      <c r="B13">
        <v>2020</v>
      </c>
      <c r="C13">
        <v>12</v>
      </c>
      <c r="D13">
        <v>511</v>
      </c>
      <c r="E13">
        <v>159</v>
      </c>
      <c r="F13">
        <v>352</v>
      </c>
      <c r="G13">
        <v>142</v>
      </c>
      <c r="H13">
        <v>6</v>
      </c>
      <c r="I13">
        <v>312</v>
      </c>
      <c r="J13">
        <v>28</v>
      </c>
      <c r="K13">
        <v>99</v>
      </c>
      <c r="L13">
        <v>81</v>
      </c>
      <c r="M13">
        <v>1</v>
      </c>
      <c r="N13">
        <v>1</v>
      </c>
      <c r="V13">
        <v>1.83</v>
      </c>
      <c r="W13">
        <v>10</v>
      </c>
      <c r="X13" s="3">
        <f t="shared" si="0"/>
        <v>0.56928869654521463</v>
      </c>
      <c r="Y13">
        <v>9</v>
      </c>
      <c r="Z13" s="3">
        <f t="shared" si="1"/>
        <v>1.0016527269995492</v>
      </c>
      <c r="AA13">
        <v>0.08</v>
      </c>
      <c r="AB13">
        <v>0.37</v>
      </c>
      <c r="AC13">
        <v>0.05</v>
      </c>
      <c r="AD13">
        <v>0</v>
      </c>
      <c r="AE13">
        <v>0</v>
      </c>
      <c r="AF13">
        <v>4</v>
      </c>
      <c r="AG13">
        <v>25</v>
      </c>
      <c r="AH13" s="3">
        <v>-1.3870967741935487</v>
      </c>
      <c r="AI13">
        <v>89.000000000000028</v>
      </c>
      <c r="AJ13">
        <v>20.6</v>
      </c>
      <c r="AK13">
        <v>68.200000000000017</v>
      </c>
      <c r="AL13">
        <v>14</v>
      </c>
      <c r="AM13">
        <v>2</v>
      </c>
      <c r="AN13" s="3">
        <v>2.9000000000000012</v>
      </c>
      <c r="AO13">
        <v>67.900000000000006</v>
      </c>
      <c r="AP13">
        <v>63.29999999999999</v>
      </c>
      <c r="AQ13">
        <v>3.5</v>
      </c>
    </row>
    <row r="14" spans="1:43" x14ac:dyDescent="0.2">
      <c r="A14">
        <v>13</v>
      </c>
      <c r="B14">
        <v>2021</v>
      </c>
      <c r="C14">
        <v>1</v>
      </c>
      <c r="D14">
        <v>260</v>
      </c>
      <c r="E14">
        <v>79</v>
      </c>
      <c r="F14">
        <v>181</v>
      </c>
      <c r="G14">
        <v>55</v>
      </c>
      <c r="H14">
        <v>7</v>
      </c>
      <c r="I14">
        <v>166</v>
      </c>
      <c r="J14">
        <v>10</v>
      </c>
      <c r="K14">
        <v>38</v>
      </c>
      <c r="L14">
        <v>28</v>
      </c>
      <c r="M14">
        <v>0</v>
      </c>
      <c r="N14">
        <v>0</v>
      </c>
      <c r="V14">
        <v>2.19</v>
      </c>
      <c r="W14">
        <v>15</v>
      </c>
      <c r="X14" s="3">
        <f>W14/1759853*100000</f>
        <v>0.85234391736127968</v>
      </c>
      <c r="Y14">
        <v>12</v>
      </c>
      <c r="Z14" s="3">
        <f>Y14/900503*100000</f>
        <v>1.3325885643912347</v>
      </c>
      <c r="AA14">
        <v>7.0000000000000007E-2</v>
      </c>
      <c r="AB14">
        <v>0</v>
      </c>
      <c r="AC14">
        <v>0.03</v>
      </c>
      <c r="AD14">
        <v>0</v>
      </c>
      <c r="AE14">
        <v>0.36</v>
      </c>
      <c r="AF14">
        <v>0</v>
      </c>
      <c r="AG14">
        <v>31</v>
      </c>
      <c r="AH14" s="3">
        <v>-11.435483870967742</v>
      </c>
      <c r="AI14">
        <v>87.9</v>
      </c>
      <c r="AJ14">
        <v>0</v>
      </c>
      <c r="AK14">
        <v>87.9</v>
      </c>
      <c r="AL14">
        <v>6</v>
      </c>
      <c r="AM14">
        <v>21</v>
      </c>
      <c r="AN14" s="3">
        <v>-1.5806451612903225</v>
      </c>
      <c r="AO14">
        <v>56.5</v>
      </c>
      <c r="AP14">
        <v>38.799999999999997</v>
      </c>
      <c r="AQ14">
        <v>17.399999999999999</v>
      </c>
    </row>
    <row r="15" spans="1:43" x14ac:dyDescent="0.2">
      <c r="A15">
        <v>14</v>
      </c>
      <c r="B15">
        <v>2021</v>
      </c>
      <c r="C15">
        <v>2</v>
      </c>
      <c r="D15">
        <v>206</v>
      </c>
      <c r="E15">
        <v>57</v>
      </c>
      <c r="F15">
        <v>149</v>
      </c>
      <c r="G15">
        <v>33</v>
      </c>
      <c r="H15">
        <v>9</v>
      </c>
      <c r="I15">
        <v>130</v>
      </c>
      <c r="J15">
        <v>8</v>
      </c>
      <c r="K15">
        <v>20</v>
      </c>
      <c r="L15">
        <v>10</v>
      </c>
      <c r="M15">
        <v>1</v>
      </c>
      <c r="N15">
        <v>1</v>
      </c>
      <c r="V15">
        <v>0.36</v>
      </c>
      <c r="W15">
        <v>9</v>
      </c>
      <c r="X15" s="3">
        <f t="shared" ref="X15:X36" si="2">W15/1759853*100000</f>
        <v>0.51140635041676774</v>
      </c>
      <c r="Y15">
        <v>7</v>
      </c>
      <c r="Z15" s="3">
        <f t="shared" ref="Z15:Z36" si="3">Y15/900503*100000</f>
        <v>0.77734332922822025</v>
      </c>
      <c r="AA15">
        <v>7.0000000000000007E-2</v>
      </c>
      <c r="AB15">
        <v>0</v>
      </c>
      <c r="AC15">
        <v>0</v>
      </c>
      <c r="AD15">
        <v>0</v>
      </c>
      <c r="AE15">
        <v>0</v>
      </c>
      <c r="AF15">
        <v>0</v>
      </c>
      <c r="AG15">
        <v>26</v>
      </c>
      <c r="AH15" s="3">
        <v>-8.8964285714285705</v>
      </c>
      <c r="AI15">
        <v>40.199999999999996</v>
      </c>
      <c r="AJ15">
        <v>0</v>
      </c>
      <c r="AK15">
        <v>40.199999999999996</v>
      </c>
      <c r="AL15">
        <v>0</v>
      </c>
      <c r="AM15">
        <v>18</v>
      </c>
      <c r="AN15" s="3">
        <v>-2.8035714285714279</v>
      </c>
      <c r="AO15">
        <v>10</v>
      </c>
      <c r="AP15">
        <v>0</v>
      </c>
      <c r="AQ15">
        <v>9.8000000000000007</v>
      </c>
    </row>
    <row r="16" spans="1:43" x14ac:dyDescent="0.2">
      <c r="A16">
        <v>15</v>
      </c>
      <c r="B16">
        <v>2021</v>
      </c>
      <c r="C16">
        <v>3</v>
      </c>
      <c r="D16">
        <v>137</v>
      </c>
      <c r="E16">
        <v>42</v>
      </c>
      <c r="F16">
        <v>95</v>
      </c>
      <c r="G16">
        <v>26</v>
      </c>
      <c r="H16">
        <v>10</v>
      </c>
      <c r="I16">
        <v>82</v>
      </c>
      <c r="J16">
        <v>8</v>
      </c>
      <c r="K16">
        <v>17</v>
      </c>
      <c r="L16">
        <v>12</v>
      </c>
      <c r="M16">
        <v>0</v>
      </c>
      <c r="N16">
        <v>0</v>
      </c>
      <c r="V16">
        <v>0.73</v>
      </c>
      <c r="W16">
        <v>7</v>
      </c>
      <c r="X16" s="3">
        <f t="shared" si="2"/>
        <v>0.39776049476859715</v>
      </c>
      <c r="Y16">
        <v>5</v>
      </c>
      <c r="Z16" s="3">
        <f t="shared" si="3"/>
        <v>0.55524523516301449</v>
      </c>
      <c r="AA16">
        <v>0.04</v>
      </c>
      <c r="AB16">
        <v>0</v>
      </c>
      <c r="AC16">
        <v>0.01</v>
      </c>
      <c r="AD16">
        <v>0</v>
      </c>
      <c r="AE16">
        <v>0</v>
      </c>
      <c r="AF16">
        <v>0</v>
      </c>
      <c r="AG16">
        <v>19</v>
      </c>
      <c r="AH16" s="3">
        <v>-2.0677419354838715</v>
      </c>
      <c r="AI16">
        <v>13.999999999999998</v>
      </c>
      <c r="AJ16">
        <v>0</v>
      </c>
      <c r="AK16">
        <v>12.099999999999998</v>
      </c>
      <c r="AL16">
        <v>8</v>
      </c>
      <c r="AM16">
        <v>6</v>
      </c>
      <c r="AN16" s="3">
        <v>2.5483870967741935</v>
      </c>
      <c r="AO16">
        <v>30.7</v>
      </c>
      <c r="AP16">
        <v>27.000000000000004</v>
      </c>
      <c r="AQ16">
        <v>0.6</v>
      </c>
    </row>
    <row r="17" spans="1:43" x14ac:dyDescent="0.2">
      <c r="A17">
        <v>16</v>
      </c>
      <c r="B17">
        <v>2021</v>
      </c>
      <c r="C17">
        <v>4</v>
      </c>
      <c r="D17">
        <v>46</v>
      </c>
      <c r="E17">
        <v>17</v>
      </c>
      <c r="F17">
        <v>29</v>
      </c>
      <c r="G17">
        <v>9</v>
      </c>
      <c r="H17">
        <v>8</v>
      </c>
      <c r="I17">
        <v>29</v>
      </c>
      <c r="J17">
        <v>0</v>
      </c>
      <c r="K17">
        <v>6</v>
      </c>
      <c r="L17">
        <v>4</v>
      </c>
      <c r="M17">
        <v>0</v>
      </c>
      <c r="N17">
        <v>1</v>
      </c>
      <c r="R17" s="1">
        <v>2.1516754850088202</v>
      </c>
      <c r="S17" s="1">
        <v>3.5273368606701903E-2</v>
      </c>
      <c r="T17">
        <v>0.75</v>
      </c>
      <c r="U17">
        <v>0.91666666666666696</v>
      </c>
      <c r="V17">
        <v>0.73</v>
      </c>
      <c r="W17">
        <v>8</v>
      </c>
      <c r="X17" s="3">
        <f t="shared" si="2"/>
        <v>0.45458342259268247</v>
      </c>
      <c r="Y17">
        <v>5</v>
      </c>
      <c r="Z17" s="3">
        <f t="shared" si="3"/>
        <v>0.55524523516301449</v>
      </c>
      <c r="AA17">
        <v>0.03</v>
      </c>
      <c r="AB17">
        <v>0</v>
      </c>
      <c r="AC17">
        <v>0.01</v>
      </c>
      <c r="AD17">
        <v>0</v>
      </c>
      <c r="AE17">
        <v>0.36</v>
      </c>
      <c r="AF17">
        <v>1</v>
      </c>
      <c r="AG17">
        <v>9</v>
      </c>
      <c r="AH17" s="3">
        <v>1.3166666666666664</v>
      </c>
      <c r="AI17">
        <v>27.400000000000002</v>
      </c>
      <c r="AJ17">
        <v>1.5</v>
      </c>
      <c r="AK17">
        <v>25.3</v>
      </c>
      <c r="AL17">
        <v>4</v>
      </c>
      <c r="AM17">
        <v>0</v>
      </c>
      <c r="AN17" s="3">
        <v>4.6633333333333331</v>
      </c>
      <c r="AO17">
        <v>29.2</v>
      </c>
      <c r="AP17">
        <v>26.6</v>
      </c>
      <c r="AQ17">
        <v>0</v>
      </c>
    </row>
    <row r="18" spans="1:43" x14ac:dyDescent="0.2">
      <c r="A18">
        <v>17</v>
      </c>
      <c r="B18">
        <v>2021</v>
      </c>
      <c r="C18">
        <v>5</v>
      </c>
      <c r="D18">
        <v>20</v>
      </c>
      <c r="E18">
        <v>5</v>
      </c>
      <c r="F18">
        <v>15</v>
      </c>
      <c r="G18">
        <v>3</v>
      </c>
      <c r="H18">
        <v>2</v>
      </c>
      <c r="I18">
        <v>15</v>
      </c>
      <c r="J18">
        <v>0</v>
      </c>
      <c r="K18">
        <v>3</v>
      </c>
      <c r="L18">
        <v>3</v>
      </c>
      <c r="M18">
        <v>0</v>
      </c>
      <c r="N18">
        <v>0</v>
      </c>
      <c r="O18">
        <v>1.1956521739130399</v>
      </c>
      <c r="P18">
        <v>0.86274509803921595</v>
      </c>
      <c r="Q18">
        <v>0.31372549019607798</v>
      </c>
      <c r="V18">
        <v>1.46</v>
      </c>
      <c r="W18">
        <v>19</v>
      </c>
      <c r="X18" s="3">
        <f t="shared" si="2"/>
        <v>1.0796356286576207</v>
      </c>
      <c r="Y18">
        <v>14</v>
      </c>
      <c r="Z18" s="3">
        <f t="shared" si="3"/>
        <v>1.5546866584564405</v>
      </c>
      <c r="AA18">
        <v>0.01</v>
      </c>
      <c r="AB18">
        <v>0</v>
      </c>
      <c r="AC18">
        <v>0.06</v>
      </c>
      <c r="AD18">
        <v>0</v>
      </c>
      <c r="AE18">
        <v>0</v>
      </c>
      <c r="AF18">
        <v>6</v>
      </c>
      <c r="AG18">
        <v>0</v>
      </c>
      <c r="AH18" s="3">
        <v>6.5096774193548379</v>
      </c>
      <c r="AI18">
        <v>36.000000000000007</v>
      </c>
      <c r="AJ18">
        <v>34.199999999999996</v>
      </c>
      <c r="AK18">
        <v>0</v>
      </c>
      <c r="AL18">
        <v>17</v>
      </c>
      <c r="AM18">
        <v>0</v>
      </c>
      <c r="AN18" s="3">
        <v>10.003225806451612</v>
      </c>
      <c r="AO18">
        <v>157.9</v>
      </c>
      <c r="AP18">
        <v>155.9</v>
      </c>
      <c r="AQ18">
        <v>0</v>
      </c>
    </row>
    <row r="19" spans="1:43" x14ac:dyDescent="0.2">
      <c r="A19">
        <v>18</v>
      </c>
      <c r="B19">
        <v>2021</v>
      </c>
      <c r="C19">
        <v>6</v>
      </c>
      <c r="D19">
        <v>12</v>
      </c>
      <c r="E19">
        <v>5</v>
      </c>
      <c r="F19">
        <v>7</v>
      </c>
      <c r="G19">
        <v>5</v>
      </c>
      <c r="H19">
        <v>0</v>
      </c>
      <c r="I19">
        <v>5</v>
      </c>
      <c r="J19">
        <v>0</v>
      </c>
      <c r="K19">
        <v>1</v>
      </c>
      <c r="L19">
        <v>1</v>
      </c>
      <c r="M19">
        <v>0</v>
      </c>
      <c r="N19">
        <v>0</v>
      </c>
      <c r="V19">
        <v>0.36</v>
      </c>
      <c r="W19">
        <v>6</v>
      </c>
      <c r="X19" s="3">
        <f t="shared" si="2"/>
        <v>0.34093756694451183</v>
      </c>
      <c r="Y19">
        <v>5</v>
      </c>
      <c r="Z19" s="3">
        <f t="shared" si="3"/>
        <v>0.55524523516301449</v>
      </c>
      <c r="AA19">
        <v>0.04</v>
      </c>
      <c r="AB19">
        <v>0</v>
      </c>
      <c r="AC19">
        <v>0.47</v>
      </c>
      <c r="AD19">
        <v>0</v>
      </c>
      <c r="AE19">
        <v>0.36</v>
      </c>
      <c r="AF19">
        <v>9</v>
      </c>
      <c r="AG19">
        <v>0</v>
      </c>
      <c r="AH19" s="3">
        <v>14.293333333333333</v>
      </c>
      <c r="AI19">
        <v>81.8</v>
      </c>
      <c r="AJ19">
        <v>79.5</v>
      </c>
      <c r="AK19">
        <v>0</v>
      </c>
      <c r="AL19">
        <v>4</v>
      </c>
      <c r="AM19">
        <v>0</v>
      </c>
      <c r="AN19" s="3">
        <v>17.066666666666666</v>
      </c>
      <c r="AO19">
        <v>24.4</v>
      </c>
      <c r="AP19">
        <v>23.200000000000003</v>
      </c>
      <c r="AQ19">
        <v>0</v>
      </c>
    </row>
    <row r="20" spans="1:43" x14ac:dyDescent="0.2">
      <c r="A20">
        <v>19</v>
      </c>
      <c r="B20">
        <v>2021</v>
      </c>
      <c r="C20">
        <v>7</v>
      </c>
      <c r="D20">
        <v>9</v>
      </c>
      <c r="E20">
        <v>1</v>
      </c>
      <c r="F20">
        <v>8</v>
      </c>
      <c r="G20">
        <v>0</v>
      </c>
      <c r="H20">
        <v>1</v>
      </c>
      <c r="I20">
        <v>8</v>
      </c>
      <c r="J20">
        <v>0</v>
      </c>
      <c r="K20">
        <v>1</v>
      </c>
      <c r="L20">
        <v>0</v>
      </c>
      <c r="M20">
        <v>0</v>
      </c>
      <c r="N20">
        <v>1</v>
      </c>
      <c r="V20">
        <v>1.46</v>
      </c>
      <c r="W20">
        <v>11</v>
      </c>
      <c r="X20" s="3">
        <f t="shared" si="2"/>
        <v>0.62505220606493839</v>
      </c>
      <c r="Y20">
        <v>9</v>
      </c>
      <c r="Z20" s="3">
        <f t="shared" si="3"/>
        <v>0.99944142329342611</v>
      </c>
      <c r="AA20">
        <v>0.44</v>
      </c>
      <c r="AB20">
        <v>0.36</v>
      </c>
      <c r="AC20">
        <v>0.9</v>
      </c>
      <c r="AD20">
        <v>0.21</v>
      </c>
      <c r="AE20">
        <v>1.79</v>
      </c>
      <c r="AF20">
        <v>5</v>
      </c>
      <c r="AG20">
        <v>0</v>
      </c>
      <c r="AH20" s="3">
        <v>17.674193548387095</v>
      </c>
      <c r="AI20">
        <v>69.2</v>
      </c>
      <c r="AJ20">
        <v>66.900000000000006</v>
      </c>
      <c r="AK20">
        <v>0</v>
      </c>
      <c r="AL20">
        <v>12</v>
      </c>
      <c r="AM20">
        <v>0</v>
      </c>
      <c r="AN20" s="3">
        <v>18.338709677419363</v>
      </c>
      <c r="AO20">
        <v>115.2</v>
      </c>
      <c r="AP20">
        <v>114.10000000000001</v>
      </c>
      <c r="AQ20">
        <v>0</v>
      </c>
    </row>
    <row r="21" spans="1:43" x14ac:dyDescent="0.2">
      <c r="A21">
        <v>20</v>
      </c>
      <c r="B21">
        <v>2021</v>
      </c>
      <c r="C21">
        <v>8</v>
      </c>
      <c r="D21">
        <v>15</v>
      </c>
      <c r="E21">
        <v>3</v>
      </c>
      <c r="F21">
        <v>12</v>
      </c>
      <c r="G21">
        <v>3</v>
      </c>
      <c r="H21">
        <v>0</v>
      </c>
      <c r="I21">
        <v>9</v>
      </c>
      <c r="J21">
        <v>2</v>
      </c>
      <c r="K21">
        <v>2</v>
      </c>
      <c r="L21">
        <v>0</v>
      </c>
      <c r="M21">
        <v>0</v>
      </c>
      <c r="N21">
        <v>0</v>
      </c>
      <c r="V21">
        <v>3.28</v>
      </c>
      <c r="W21">
        <v>15</v>
      </c>
      <c r="X21" s="3">
        <f t="shared" si="2"/>
        <v>0.85234391736127968</v>
      </c>
      <c r="Y21">
        <v>15</v>
      </c>
      <c r="Z21" s="3">
        <f t="shared" si="3"/>
        <v>1.6657357054890432</v>
      </c>
      <c r="AA21">
        <v>0.8</v>
      </c>
      <c r="AB21">
        <v>2.91</v>
      </c>
      <c r="AC21">
        <v>0.88</v>
      </c>
      <c r="AD21">
        <v>0.14000000000000001</v>
      </c>
      <c r="AE21">
        <v>1.43</v>
      </c>
      <c r="AF21">
        <v>14</v>
      </c>
      <c r="AG21">
        <v>0</v>
      </c>
      <c r="AH21" s="3">
        <v>12.183870967741937</v>
      </c>
      <c r="AI21">
        <v>121.60000000000001</v>
      </c>
      <c r="AJ21">
        <v>118.99999999999999</v>
      </c>
      <c r="AK21">
        <v>0</v>
      </c>
      <c r="AL21">
        <v>16</v>
      </c>
      <c r="AM21">
        <v>0</v>
      </c>
      <c r="AN21" s="3">
        <v>14.461290322580643</v>
      </c>
      <c r="AO21">
        <v>93.7</v>
      </c>
      <c r="AP21">
        <v>92.899999999999991</v>
      </c>
      <c r="AQ21">
        <v>0</v>
      </c>
    </row>
    <row r="22" spans="1:43" x14ac:dyDescent="0.2">
      <c r="A22">
        <v>21</v>
      </c>
      <c r="B22">
        <v>2021</v>
      </c>
      <c r="C22">
        <v>9</v>
      </c>
      <c r="D22">
        <v>39</v>
      </c>
      <c r="E22">
        <v>19</v>
      </c>
      <c r="F22">
        <v>20</v>
      </c>
      <c r="G22">
        <v>14</v>
      </c>
      <c r="H22">
        <v>5</v>
      </c>
      <c r="I22">
        <v>17</v>
      </c>
      <c r="J22">
        <v>1</v>
      </c>
      <c r="K22">
        <v>11</v>
      </c>
      <c r="L22">
        <v>10</v>
      </c>
      <c r="M22">
        <v>4</v>
      </c>
      <c r="N22">
        <v>4</v>
      </c>
      <c r="O22">
        <v>10</v>
      </c>
      <c r="P22">
        <v>10.9039548022599</v>
      </c>
      <c r="Q22">
        <v>0.96045197740112997</v>
      </c>
      <c r="V22">
        <v>2.5499999999999998</v>
      </c>
      <c r="W22">
        <v>18</v>
      </c>
      <c r="X22" s="3">
        <f t="shared" si="2"/>
        <v>1.0228127008335355</v>
      </c>
      <c r="Y22">
        <v>15</v>
      </c>
      <c r="Z22" s="3">
        <f t="shared" si="3"/>
        <v>1.6657357054890432</v>
      </c>
      <c r="AA22">
        <v>0.71</v>
      </c>
      <c r="AB22">
        <v>2.91</v>
      </c>
      <c r="AC22">
        <v>1.34</v>
      </c>
      <c r="AD22">
        <v>0.56999999999999995</v>
      </c>
      <c r="AE22">
        <v>2.5099999999999998</v>
      </c>
      <c r="AF22">
        <v>11</v>
      </c>
      <c r="AG22">
        <v>0</v>
      </c>
      <c r="AH22" s="3">
        <v>6.9933333333333341</v>
      </c>
      <c r="AI22">
        <v>73.599999999999994</v>
      </c>
      <c r="AJ22">
        <v>71.099999999999994</v>
      </c>
      <c r="AK22">
        <v>0</v>
      </c>
      <c r="AL22">
        <v>9</v>
      </c>
      <c r="AM22">
        <v>0</v>
      </c>
      <c r="AN22" s="3">
        <v>12.156666666666668</v>
      </c>
      <c r="AO22">
        <v>95.6</v>
      </c>
      <c r="AP22">
        <v>93.8</v>
      </c>
      <c r="AQ22">
        <v>0</v>
      </c>
    </row>
    <row r="23" spans="1:43" x14ac:dyDescent="0.2">
      <c r="A23">
        <v>22</v>
      </c>
      <c r="B23">
        <v>2021</v>
      </c>
      <c r="C23">
        <v>10</v>
      </c>
      <c r="D23">
        <v>170</v>
      </c>
      <c r="E23">
        <v>130</v>
      </c>
      <c r="F23">
        <v>40</v>
      </c>
      <c r="G23">
        <v>108</v>
      </c>
      <c r="H23">
        <v>21</v>
      </c>
      <c r="I23">
        <v>39</v>
      </c>
      <c r="J23">
        <v>1</v>
      </c>
      <c r="K23">
        <v>117</v>
      </c>
      <c r="L23">
        <v>103</v>
      </c>
      <c r="M23">
        <v>21</v>
      </c>
      <c r="N23">
        <v>21</v>
      </c>
      <c r="R23">
        <v>5.71428571428571</v>
      </c>
      <c r="S23">
        <v>0.21164021164021199</v>
      </c>
      <c r="T23">
        <v>2.6944444444444402</v>
      </c>
      <c r="U23">
        <v>4.1944444444444402</v>
      </c>
      <c r="V23">
        <v>1.46</v>
      </c>
      <c r="W23">
        <v>14</v>
      </c>
      <c r="X23" s="3">
        <f t="shared" si="2"/>
        <v>0.7955209895371943</v>
      </c>
      <c r="Y23">
        <v>13</v>
      </c>
      <c r="Z23" s="3">
        <f t="shared" si="3"/>
        <v>1.4436376114238376</v>
      </c>
      <c r="AA23">
        <v>0.59</v>
      </c>
      <c r="AB23">
        <v>3.64</v>
      </c>
      <c r="AC23">
        <v>1.02</v>
      </c>
      <c r="AD23">
        <v>0.36</v>
      </c>
      <c r="AE23">
        <v>2.87</v>
      </c>
      <c r="AF23">
        <v>13</v>
      </c>
      <c r="AG23">
        <v>9</v>
      </c>
      <c r="AH23" s="3">
        <v>3.129032258064516</v>
      </c>
      <c r="AI23">
        <v>137.99999999999997</v>
      </c>
      <c r="AJ23">
        <v>103</v>
      </c>
      <c r="AK23">
        <v>33</v>
      </c>
      <c r="AL23">
        <v>9</v>
      </c>
      <c r="AM23">
        <v>0</v>
      </c>
      <c r="AN23" s="3">
        <v>8.0612903225806445</v>
      </c>
      <c r="AO23">
        <v>95.2</v>
      </c>
      <c r="AP23">
        <v>90.2</v>
      </c>
      <c r="AQ23">
        <v>0</v>
      </c>
    </row>
    <row r="24" spans="1:43" x14ac:dyDescent="0.2">
      <c r="A24">
        <v>23</v>
      </c>
      <c r="B24">
        <v>2021</v>
      </c>
      <c r="C24">
        <v>11</v>
      </c>
      <c r="D24">
        <v>239</v>
      </c>
      <c r="E24">
        <v>156</v>
      </c>
      <c r="F24">
        <v>83</v>
      </c>
      <c r="G24">
        <v>103</v>
      </c>
      <c r="H24">
        <v>49</v>
      </c>
      <c r="I24">
        <v>77</v>
      </c>
      <c r="J24">
        <v>3</v>
      </c>
      <c r="K24">
        <v>140</v>
      </c>
      <c r="L24">
        <v>125</v>
      </c>
      <c r="M24">
        <v>44</v>
      </c>
      <c r="N24">
        <v>45</v>
      </c>
      <c r="V24">
        <v>2.5499999999999998</v>
      </c>
      <c r="W24">
        <v>29</v>
      </c>
      <c r="X24" s="3">
        <f t="shared" si="2"/>
        <v>1.6478649068984736</v>
      </c>
      <c r="Y24">
        <v>29</v>
      </c>
      <c r="Z24" s="3">
        <f t="shared" si="3"/>
        <v>3.2204223639454841</v>
      </c>
      <c r="AA24">
        <v>0.33</v>
      </c>
      <c r="AB24">
        <v>1.46</v>
      </c>
      <c r="AC24">
        <v>0.31</v>
      </c>
      <c r="AD24">
        <v>0</v>
      </c>
      <c r="AE24">
        <v>0.36</v>
      </c>
      <c r="AF24">
        <v>5</v>
      </c>
      <c r="AG24">
        <v>24</v>
      </c>
      <c r="AH24" s="3">
        <v>-4.0599999999999996</v>
      </c>
      <c r="AI24">
        <v>50.5</v>
      </c>
      <c r="AJ24">
        <v>20.8</v>
      </c>
      <c r="AK24">
        <v>29.7</v>
      </c>
      <c r="AL24">
        <v>10</v>
      </c>
      <c r="AM24">
        <v>3</v>
      </c>
      <c r="AN24" s="3">
        <v>4.3433333333333346</v>
      </c>
      <c r="AO24">
        <v>54.3</v>
      </c>
      <c r="AP24">
        <v>45.20000000000001</v>
      </c>
      <c r="AQ24">
        <v>5.0999999999999996</v>
      </c>
    </row>
    <row r="25" spans="1:43" x14ac:dyDescent="0.2">
      <c r="A25">
        <v>24</v>
      </c>
      <c r="B25">
        <v>2021</v>
      </c>
      <c r="C25">
        <v>12</v>
      </c>
      <c r="D25">
        <v>128</v>
      </c>
      <c r="E25">
        <v>84</v>
      </c>
      <c r="F25">
        <v>44</v>
      </c>
      <c r="G25">
        <v>44</v>
      </c>
      <c r="H25">
        <v>18</v>
      </c>
      <c r="I25">
        <v>35</v>
      </c>
      <c r="J25">
        <v>6</v>
      </c>
      <c r="K25">
        <v>67</v>
      </c>
      <c r="L25">
        <v>25</v>
      </c>
      <c r="M25">
        <v>11</v>
      </c>
      <c r="N25">
        <v>13</v>
      </c>
      <c r="V25">
        <v>16.39</v>
      </c>
      <c r="W25">
        <v>77</v>
      </c>
      <c r="X25" s="3">
        <f t="shared" si="2"/>
        <v>4.3753654424545685</v>
      </c>
      <c r="Y25">
        <v>68</v>
      </c>
      <c r="Z25" s="3">
        <f t="shared" si="3"/>
        <v>7.5513351982169965</v>
      </c>
      <c r="AA25">
        <v>0.12</v>
      </c>
      <c r="AB25">
        <v>1.0900000000000001</v>
      </c>
      <c r="AC25">
        <v>0.08</v>
      </c>
      <c r="AD25">
        <v>7.0000000000000007E-2</v>
      </c>
      <c r="AE25">
        <v>0</v>
      </c>
      <c r="AF25">
        <v>1</v>
      </c>
      <c r="AG25">
        <v>30</v>
      </c>
      <c r="AH25" s="3">
        <v>-9.5774193548387085</v>
      </c>
      <c r="AI25">
        <v>24.599999999999998</v>
      </c>
      <c r="AJ25">
        <v>1.7</v>
      </c>
      <c r="AK25">
        <v>22.9</v>
      </c>
      <c r="AL25">
        <v>2</v>
      </c>
      <c r="AM25">
        <v>22</v>
      </c>
      <c r="AN25" s="3">
        <v>-2.2387096774193549</v>
      </c>
      <c r="AO25">
        <v>35.9</v>
      </c>
      <c r="AP25">
        <v>3.5</v>
      </c>
      <c r="AQ25">
        <v>31.300000000000008</v>
      </c>
    </row>
    <row r="26" spans="1:43" x14ac:dyDescent="0.2">
      <c r="A26">
        <v>25</v>
      </c>
      <c r="B26">
        <v>2022</v>
      </c>
      <c r="C26">
        <v>1</v>
      </c>
      <c r="D26">
        <v>74</v>
      </c>
      <c r="E26">
        <v>29</v>
      </c>
      <c r="F26">
        <v>45</v>
      </c>
      <c r="G26">
        <v>13</v>
      </c>
      <c r="H26">
        <v>7</v>
      </c>
      <c r="I26">
        <v>34</v>
      </c>
      <c r="J26">
        <v>10</v>
      </c>
      <c r="K26">
        <v>23</v>
      </c>
      <c r="L26">
        <v>6</v>
      </c>
      <c r="M26">
        <v>2</v>
      </c>
      <c r="N26">
        <v>6</v>
      </c>
      <c r="V26">
        <v>8.3800000000000008</v>
      </c>
      <c r="W26">
        <v>56</v>
      </c>
      <c r="X26" s="3">
        <f t="shared" si="2"/>
        <v>3.1820839581487772</v>
      </c>
      <c r="Y26">
        <v>47</v>
      </c>
      <c r="Z26" s="3">
        <f t="shared" si="3"/>
        <v>5.2193052105323359</v>
      </c>
      <c r="AA26">
        <v>0.1</v>
      </c>
      <c r="AB26">
        <v>0.72</v>
      </c>
      <c r="AC26">
        <v>0.02</v>
      </c>
      <c r="AD26">
        <v>0</v>
      </c>
      <c r="AE26">
        <v>0</v>
      </c>
      <c r="AF26">
        <v>1</v>
      </c>
      <c r="AG26">
        <v>29</v>
      </c>
      <c r="AH26" s="3">
        <v>-6.8032258064516151</v>
      </c>
      <c r="AI26">
        <v>34.799999999999997</v>
      </c>
      <c r="AJ26">
        <v>2.4</v>
      </c>
      <c r="AK26">
        <v>32.4</v>
      </c>
      <c r="AL26">
        <v>12</v>
      </c>
      <c r="AM26">
        <v>11</v>
      </c>
      <c r="AN26" s="3">
        <v>1.2225806451612902</v>
      </c>
      <c r="AO26">
        <v>41.6</v>
      </c>
      <c r="AP26">
        <v>36.800000000000004</v>
      </c>
      <c r="AQ26">
        <v>3.8000000000000007</v>
      </c>
    </row>
    <row r="27" spans="1:43" x14ac:dyDescent="0.2">
      <c r="A27">
        <v>26</v>
      </c>
      <c r="B27">
        <v>2022</v>
      </c>
      <c r="C27">
        <v>2</v>
      </c>
      <c r="D27">
        <v>73</v>
      </c>
      <c r="E27">
        <v>54</v>
      </c>
      <c r="F27">
        <v>19</v>
      </c>
      <c r="G27">
        <v>42</v>
      </c>
      <c r="H27">
        <v>4</v>
      </c>
      <c r="I27">
        <v>10</v>
      </c>
      <c r="J27">
        <v>7</v>
      </c>
      <c r="K27">
        <v>53</v>
      </c>
      <c r="L27">
        <v>44</v>
      </c>
      <c r="M27">
        <v>1</v>
      </c>
      <c r="N27">
        <v>4</v>
      </c>
      <c r="V27">
        <v>8.01</v>
      </c>
      <c r="W27">
        <v>54</v>
      </c>
      <c r="X27" s="3">
        <f t="shared" si="2"/>
        <v>3.0684381025006067</v>
      </c>
      <c r="Y27">
        <v>41</v>
      </c>
      <c r="Z27" s="3">
        <f t="shared" si="3"/>
        <v>4.5530109283367182</v>
      </c>
      <c r="AA27">
        <v>0.06</v>
      </c>
      <c r="AB27">
        <v>0.36</v>
      </c>
      <c r="AC27">
        <v>0.02</v>
      </c>
      <c r="AD27">
        <v>0</v>
      </c>
      <c r="AE27">
        <v>0</v>
      </c>
      <c r="AF27">
        <v>0</v>
      </c>
      <c r="AG27">
        <v>28</v>
      </c>
      <c r="AH27" s="3">
        <v>-7.2607142857142852</v>
      </c>
      <c r="AI27">
        <v>48.29999999999999</v>
      </c>
      <c r="AJ27">
        <v>0</v>
      </c>
      <c r="AK27">
        <v>48.29999999999999</v>
      </c>
      <c r="AL27">
        <v>11</v>
      </c>
      <c r="AM27">
        <v>7</v>
      </c>
      <c r="AN27" s="3">
        <v>1.4607142857142856</v>
      </c>
      <c r="AO27">
        <v>102.9</v>
      </c>
      <c r="AP27">
        <v>85.000000000000014</v>
      </c>
      <c r="AQ27">
        <v>15.3</v>
      </c>
    </row>
    <row r="28" spans="1:43" x14ac:dyDescent="0.2">
      <c r="A28">
        <v>27</v>
      </c>
      <c r="B28">
        <v>2022</v>
      </c>
      <c r="C28">
        <v>3</v>
      </c>
      <c r="D28">
        <v>49</v>
      </c>
      <c r="E28">
        <v>35</v>
      </c>
      <c r="F28">
        <v>14</v>
      </c>
      <c r="G28">
        <v>19</v>
      </c>
      <c r="H28">
        <v>14</v>
      </c>
      <c r="I28">
        <v>8</v>
      </c>
      <c r="J28">
        <v>1</v>
      </c>
      <c r="K28">
        <v>35</v>
      </c>
      <c r="L28">
        <v>24</v>
      </c>
      <c r="M28">
        <v>9</v>
      </c>
      <c r="N28">
        <v>14</v>
      </c>
      <c r="V28">
        <v>10.93</v>
      </c>
      <c r="W28">
        <v>61</v>
      </c>
      <c r="X28" s="3">
        <f t="shared" si="2"/>
        <v>3.4661985972692042</v>
      </c>
      <c r="Y28">
        <v>51</v>
      </c>
      <c r="Z28" s="3">
        <f t="shared" si="3"/>
        <v>5.6635013986627474</v>
      </c>
      <c r="AA28">
        <v>0.02</v>
      </c>
      <c r="AB28" s="3">
        <v>0</v>
      </c>
      <c r="AC28">
        <v>0</v>
      </c>
      <c r="AD28" s="3">
        <v>0</v>
      </c>
      <c r="AE28">
        <v>0</v>
      </c>
      <c r="AF28">
        <v>1</v>
      </c>
      <c r="AG28">
        <v>19</v>
      </c>
      <c r="AH28" s="3">
        <v>-1.009677419354839</v>
      </c>
      <c r="AI28">
        <v>21.6</v>
      </c>
      <c r="AJ28">
        <v>3.4</v>
      </c>
      <c r="AK28">
        <v>18.2</v>
      </c>
      <c r="AL28">
        <v>1</v>
      </c>
      <c r="AM28">
        <v>5</v>
      </c>
      <c r="AN28" s="3">
        <v>1.8935483870967744</v>
      </c>
      <c r="AO28">
        <v>1.2</v>
      </c>
      <c r="AP28">
        <v>1.2</v>
      </c>
      <c r="AQ28">
        <v>0</v>
      </c>
    </row>
    <row r="29" spans="1:43" x14ac:dyDescent="0.2">
      <c r="A29">
        <v>28</v>
      </c>
      <c r="B29">
        <v>2022</v>
      </c>
      <c r="C29">
        <v>4</v>
      </c>
      <c r="D29">
        <v>21</v>
      </c>
      <c r="E29">
        <v>12</v>
      </c>
      <c r="F29">
        <v>9</v>
      </c>
      <c r="G29">
        <v>5</v>
      </c>
      <c r="H29">
        <v>5</v>
      </c>
      <c r="I29">
        <v>6</v>
      </c>
      <c r="J29">
        <v>0</v>
      </c>
      <c r="K29">
        <v>11</v>
      </c>
      <c r="L29">
        <v>0</v>
      </c>
      <c r="M29">
        <v>2</v>
      </c>
      <c r="N29">
        <v>4</v>
      </c>
      <c r="R29" s="4">
        <v>0.49382716049382713</v>
      </c>
      <c r="S29">
        <v>0</v>
      </c>
      <c r="T29" s="4">
        <v>0.41666666666666669</v>
      </c>
      <c r="U29">
        <v>1.0833333333333335</v>
      </c>
      <c r="V29">
        <v>7.65</v>
      </c>
      <c r="W29">
        <v>51</v>
      </c>
      <c r="X29" s="3">
        <f t="shared" si="2"/>
        <v>2.8979693190283506</v>
      </c>
      <c r="Y29">
        <v>43</v>
      </c>
      <c r="Z29" s="3">
        <f t="shared" si="3"/>
        <v>4.7751090224019244</v>
      </c>
      <c r="AA29">
        <v>0.01</v>
      </c>
      <c r="AB29" s="3">
        <v>0.36</v>
      </c>
      <c r="AC29">
        <v>0.01</v>
      </c>
      <c r="AD29" s="3">
        <v>0</v>
      </c>
      <c r="AE29">
        <v>0</v>
      </c>
      <c r="AF29" s="3">
        <v>0</v>
      </c>
      <c r="AG29">
        <v>13</v>
      </c>
      <c r="AH29" s="3">
        <v>0.57666666666666699</v>
      </c>
      <c r="AI29">
        <v>29</v>
      </c>
      <c r="AJ29" s="3">
        <v>0</v>
      </c>
      <c r="AK29">
        <v>29</v>
      </c>
      <c r="AL29">
        <v>9</v>
      </c>
      <c r="AM29">
        <v>3</v>
      </c>
      <c r="AN29" s="3">
        <v>5.3266666666666671</v>
      </c>
      <c r="AO29">
        <v>60.3</v>
      </c>
      <c r="AP29">
        <v>41.300000000000004</v>
      </c>
      <c r="AQ29">
        <v>18.8</v>
      </c>
    </row>
    <row r="30" spans="1:43" x14ac:dyDescent="0.2">
      <c r="A30">
        <v>29</v>
      </c>
      <c r="B30">
        <v>2022</v>
      </c>
      <c r="C30">
        <v>5</v>
      </c>
      <c r="D30">
        <v>9</v>
      </c>
      <c r="E30">
        <v>4</v>
      </c>
      <c r="F30">
        <v>5</v>
      </c>
      <c r="G30">
        <v>3</v>
      </c>
      <c r="H30">
        <v>1</v>
      </c>
      <c r="I30">
        <v>5</v>
      </c>
      <c r="J30">
        <v>0</v>
      </c>
      <c r="K30">
        <v>4</v>
      </c>
      <c r="L30">
        <v>0</v>
      </c>
      <c r="M30">
        <v>1</v>
      </c>
      <c r="N30">
        <v>1</v>
      </c>
      <c r="O30">
        <v>2.5044722719141324</v>
      </c>
      <c r="P30">
        <v>2.4096385542168677</v>
      </c>
      <c r="Q30">
        <v>2.677376171352075E-2</v>
      </c>
      <c r="V30">
        <v>2.5499999999999998</v>
      </c>
      <c r="W30">
        <v>35</v>
      </c>
      <c r="X30" s="3">
        <f t="shared" si="2"/>
        <v>1.9888024738429857</v>
      </c>
      <c r="Y30">
        <v>26</v>
      </c>
      <c r="Z30" s="3">
        <f t="shared" si="3"/>
        <v>2.8872752228476752</v>
      </c>
      <c r="AA30">
        <v>0.04</v>
      </c>
      <c r="AB30" s="3">
        <v>0.36</v>
      </c>
      <c r="AC30">
        <v>0.21</v>
      </c>
      <c r="AD30" s="3">
        <v>0</v>
      </c>
      <c r="AE30">
        <v>0</v>
      </c>
      <c r="AF30">
        <v>8</v>
      </c>
      <c r="AG30">
        <v>0</v>
      </c>
      <c r="AH30" s="3">
        <v>7.9612903225806457</v>
      </c>
      <c r="AI30">
        <v>25</v>
      </c>
      <c r="AJ30">
        <v>22.6</v>
      </c>
      <c r="AK30">
        <v>0</v>
      </c>
      <c r="AL30">
        <v>12</v>
      </c>
      <c r="AM30">
        <v>0</v>
      </c>
      <c r="AN30" s="3">
        <v>10.777419354838708</v>
      </c>
      <c r="AO30">
        <v>65.400000000000006</v>
      </c>
      <c r="AP30">
        <v>65.2</v>
      </c>
      <c r="AQ30">
        <v>0</v>
      </c>
    </row>
    <row r="31" spans="1:43" x14ac:dyDescent="0.2">
      <c r="A31">
        <v>30</v>
      </c>
      <c r="B31">
        <v>2022</v>
      </c>
      <c r="C31">
        <v>6</v>
      </c>
      <c r="D31">
        <v>7</v>
      </c>
      <c r="E31">
        <v>4</v>
      </c>
      <c r="F31">
        <v>3</v>
      </c>
      <c r="G31">
        <v>0</v>
      </c>
      <c r="H31">
        <v>4</v>
      </c>
      <c r="I31">
        <v>2</v>
      </c>
      <c r="J31">
        <v>0</v>
      </c>
      <c r="K31">
        <v>4</v>
      </c>
      <c r="L31">
        <v>0</v>
      </c>
      <c r="M31">
        <v>0</v>
      </c>
      <c r="N31">
        <v>4</v>
      </c>
      <c r="V31">
        <v>2.9</v>
      </c>
      <c r="W31">
        <v>33</v>
      </c>
      <c r="X31" s="3">
        <f t="shared" si="2"/>
        <v>1.8751566181948152</v>
      </c>
      <c r="Y31">
        <v>29</v>
      </c>
      <c r="Z31" s="3">
        <f t="shared" si="3"/>
        <v>3.2204223639454841</v>
      </c>
      <c r="AA31">
        <v>0.02</v>
      </c>
      <c r="AB31" s="3">
        <v>0.36</v>
      </c>
      <c r="AC31">
        <v>0.43</v>
      </c>
      <c r="AD31" s="3">
        <v>7.0000000000000007E-2</v>
      </c>
      <c r="AE31">
        <v>0.71</v>
      </c>
      <c r="AF31">
        <v>9</v>
      </c>
      <c r="AG31">
        <v>0</v>
      </c>
      <c r="AH31" s="3">
        <v>14.413333333333334</v>
      </c>
      <c r="AI31">
        <v>86.2</v>
      </c>
      <c r="AJ31">
        <v>84.4</v>
      </c>
      <c r="AK31">
        <v>0</v>
      </c>
      <c r="AL31">
        <v>7</v>
      </c>
      <c r="AM31">
        <v>0</v>
      </c>
      <c r="AN31" s="3">
        <v>15.473333333333334</v>
      </c>
      <c r="AO31">
        <v>27.6</v>
      </c>
      <c r="AP31">
        <v>23.2</v>
      </c>
      <c r="AQ31">
        <v>0</v>
      </c>
    </row>
    <row r="32" spans="1:43" x14ac:dyDescent="0.2">
      <c r="A32">
        <v>31</v>
      </c>
      <c r="B32">
        <v>2022</v>
      </c>
      <c r="C32">
        <v>7</v>
      </c>
      <c r="D32">
        <v>13</v>
      </c>
      <c r="E32">
        <v>7</v>
      </c>
      <c r="F32">
        <v>6</v>
      </c>
      <c r="G32">
        <v>0</v>
      </c>
      <c r="H32">
        <v>6</v>
      </c>
      <c r="I32">
        <v>6</v>
      </c>
      <c r="J32">
        <v>0</v>
      </c>
      <c r="K32">
        <v>7</v>
      </c>
      <c r="L32">
        <v>4</v>
      </c>
      <c r="M32">
        <v>0</v>
      </c>
      <c r="N32">
        <v>6</v>
      </c>
      <c r="V32">
        <v>1.45</v>
      </c>
      <c r="W32">
        <v>14</v>
      </c>
      <c r="X32" s="3">
        <f t="shared" si="2"/>
        <v>0.7955209895371943</v>
      </c>
      <c r="Y32">
        <v>13</v>
      </c>
      <c r="Z32" s="3">
        <f t="shared" si="3"/>
        <v>1.4436376114238376</v>
      </c>
      <c r="AA32">
        <v>0.2</v>
      </c>
      <c r="AB32" s="3">
        <v>1.45</v>
      </c>
      <c r="AC32">
        <v>0.86</v>
      </c>
      <c r="AD32" s="3">
        <v>0.21</v>
      </c>
      <c r="AE32">
        <v>2.4900000000000002</v>
      </c>
      <c r="AF32">
        <v>10</v>
      </c>
      <c r="AG32">
        <v>0</v>
      </c>
      <c r="AH32" s="3">
        <v>14.564516129032258</v>
      </c>
      <c r="AI32">
        <v>106.20000000000003</v>
      </c>
      <c r="AJ32">
        <v>103.4</v>
      </c>
      <c r="AK32">
        <v>0</v>
      </c>
      <c r="AL32">
        <v>8</v>
      </c>
      <c r="AM32">
        <v>0</v>
      </c>
      <c r="AN32" s="3">
        <v>16.474193548387095</v>
      </c>
      <c r="AO32">
        <v>56.5</v>
      </c>
      <c r="AP32">
        <v>52.9</v>
      </c>
      <c r="AQ32">
        <v>0</v>
      </c>
    </row>
    <row r="33" spans="1:43" x14ac:dyDescent="0.2">
      <c r="A33">
        <v>32</v>
      </c>
      <c r="B33">
        <v>2022</v>
      </c>
      <c r="C33">
        <v>8</v>
      </c>
      <c r="D33">
        <v>11</v>
      </c>
      <c r="E33">
        <v>8</v>
      </c>
      <c r="F33">
        <v>3</v>
      </c>
      <c r="G33">
        <v>3</v>
      </c>
      <c r="H33">
        <v>5</v>
      </c>
      <c r="I33">
        <v>1</v>
      </c>
      <c r="J33">
        <v>1</v>
      </c>
      <c r="K33">
        <v>6</v>
      </c>
      <c r="L33">
        <v>4</v>
      </c>
      <c r="M33">
        <v>0</v>
      </c>
      <c r="N33">
        <v>5</v>
      </c>
      <c r="V33">
        <v>3.26</v>
      </c>
      <c r="W33">
        <v>17</v>
      </c>
      <c r="X33" s="3">
        <f t="shared" si="2"/>
        <v>0.9659897730094501</v>
      </c>
      <c r="Y33">
        <v>16</v>
      </c>
      <c r="Z33" s="3">
        <f t="shared" si="3"/>
        <v>1.7767847525216462</v>
      </c>
      <c r="AA33">
        <v>0.59</v>
      </c>
      <c r="AB33" s="3">
        <v>9.0500000000000007</v>
      </c>
      <c r="AC33">
        <v>1.06</v>
      </c>
      <c r="AD33" s="3">
        <v>0.35</v>
      </c>
      <c r="AE33">
        <v>2.85</v>
      </c>
      <c r="AF33">
        <v>8</v>
      </c>
      <c r="AG33">
        <v>0</v>
      </c>
      <c r="AH33" s="3">
        <v>13.899999999999999</v>
      </c>
      <c r="AI33" s="3">
        <v>68.800000000000011</v>
      </c>
      <c r="AJ33">
        <v>67.2</v>
      </c>
      <c r="AK33">
        <v>0</v>
      </c>
      <c r="AL33">
        <v>6</v>
      </c>
      <c r="AM33">
        <v>0</v>
      </c>
      <c r="AN33" s="3">
        <v>17.106451612903221</v>
      </c>
      <c r="AO33">
        <v>60.7</v>
      </c>
      <c r="AP33">
        <v>58.9</v>
      </c>
      <c r="AQ33">
        <v>0</v>
      </c>
    </row>
    <row r="34" spans="1:43" x14ac:dyDescent="0.2">
      <c r="A34">
        <v>33</v>
      </c>
      <c r="B34">
        <v>2022</v>
      </c>
      <c r="C34">
        <v>9</v>
      </c>
      <c r="D34">
        <v>50</v>
      </c>
      <c r="E34">
        <v>28</v>
      </c>
      <c r="F34">
        <v>22</v>
      </c>
      <c r="G34">
        <v>6</v>
      </c>
      <c r="H34">
        <v>17</v>
      </c>
      <c r="I34">
        <v>14</v>
      </c>
      <c r="J34">
        <v>8</v>
      </c>
      <c r="K34">
        <v>28</v>
      </c>
      <c r="L34">
        <v>9</v>
      </c>
      <c r="M34">
        <v>0</v>
      </c>
      <c r="N34">
        <v>17</v>
      </c>
      <c r="O34">
        <v>6.090534979423869</v>
      </c>
      <c r="P34">
        <v>7.7139208173690941</v>
      </c>
      <c r="Q34">
        <v>0.30651340996168586</v>
      </c>
      <c r="V34" s="4">
        <v>2.5299999999999998</v>
      </c>
      <c r="W34">
        <v>17</v>
      </c>
      <c r="X34" s="3">
        <f t="shared" si="2"/>
        <v>0.9659897730094501</v>
      </c>
      <c r="Y34">
        <v>14</v>
      </c>
      <c r="Z34" s="3">
        <f t="shared" si="3"/>
        <v>1.5546866584564405</v>
      </c>
      <c r="AA34">
        <v>0.87</v>
      </c>
      <c r="AB34" s="3">
        <v>17.73</v>
      </c>
      <c r="AC34">
        <v>0.81</v>
      </c>
      <c r="AD34" s="3">
        <v>7.0000000000000007E-2</v>
      </c>
      <c r="AE34">
        <v>2.4900000000000002</v>
      </c>
      <c r="AF34">
        <v>10</v>
      </c>
      <c r="AG34">
        <v>0</v>
      </c>
      <c r="AH34" s="3">
        <v>7.7733333333333299</v>
      </c>
      <c r="AI34">
        <v>69.399999999999991</v>
      </c>
      <c r="AJ34">
        <v>68.599999999999994</v>
      </c>
      <c r="AK34">
        <v>0</v>
      </c>
      <c r="AL34">
        <v>10</v>
      </c>
      <c r="AM34">
        <v>0</v>
      </c>
      <c r="AN34" s="3">
        <v>10.980000000000002</v>
      </c>
      <c r="AO34">
        <v>59</v>
      </c>
      <c r="AP34">
        <v>57.5</v>
      </c>
      <c r="AQ34">
        <v>0</v>
      </c>
    </row>
    <row r="35" spans="1:43" x14ac:dyDescent="0.2">
      <c r="A35">
        <v>34</v>
      </c>
      <c r="B35">
        <v>2022</v>
      </c>
      <c r="C35">
        <v>10</v>
      </c>
      <c r="D35">
        <v>54</v>
      </c>
      <c r="E35">
        <v>31</v>
      </c>
      <c r="F35">
        <v>23</v>
      </c>
      <c r="G35">
        <v>29</v>
      </c>
      <c r="H35">
        <v>1</v>
      </c>
      <c r="I35">
        <v>21</v>
      </c>
      <c r="J35">
        <v>2</v>
      </c>
      <c r="K35">
        <v>29</v>
      </c>
      <c r="L35">
        <v>18</v>
      </c>
      <c r="M35">
        <v>1</v>
      </c>
      <c r="N35">
        <v>1</v>
      </c>
      <c r="R35" s="4">
        <v>2.6807760141093473</v>
      </c>
      <c r="S35">
        <v>1.2345679012345678</v>
      </c>
      <c r="T35" s="4">
        <v>2.3888888888888888</v>
      </c>
      <c r="U35">
        <v>5.1944444444444446</v>
      </c>
      <c r="V35">
        <v>3.62</v>
      </c>
      <c r="W35">
        <v>15</v>
      </c>
      <c r="X35" s="3">
        <f t="shared" si="2"/>
        <v>0.85234391736127968</v>
      </c>
      <c r="Y35">
        <v>14</v>
      </c>
      <c r="Z35" s="3">
        <f t="shared" si="3"/>
        <v>1.5546866584564405</v>
      </c>
      <c r="AA35">
        <v>0.39</v>
      </c>
      <c r="AB35" s="3">
        <v>5.79</v>
      </c>
      <c r="AC35">
        <v>0.63</v>
      </c>
      <c r="AD35" s="3">
        <v>7.0000000000000007E-2</v>
      </c>
      <c r="AE35">
        <v>0.36</v>
      </c>
      <c r="AF35">
        <v>10</v>
      </c>
      <c r="AG35">
        <v>2</v>
      </c>
      <c r="AH35" s="3">
        <v>3.7419354838709684</v>
      </c>
      <c r="AI35">
        <v>59.399999999999991</v>
      </c>
      <c r="AJ35">
        <v>56.79999999999999</v>
      </c>
      <c r="AK35">
        <v>0.2</v>
      </c>
      <c r="AL35">
        <v>15</v>
      </c>
      <c r="AM35">
        <v>0</v>
      </c>
      <c r="AN35" s="3">
        <v>9.7064516129032246</v>
      </c>
      <c r="AO35">
        <v>45.1</v>
      </c>
      <c r="AP35">
        <v>41.1</v>
      </c>
      <c r="AQ35">
        <v>0</v>
      </c>
    </row>
    <row r="36" spans="1:43" x14ac:dyDescent="0.2">
      <c r="A36">
        <v>35</v>
      </c>
      <c r="B36">
        <v>2022</v>
      </c>
      <c r="C36">
        <v>11</v>
      </c>
      <c r="D36">
        <v>70</v>
      </c>
      <c r="E36">
        <v>32</v>
      </c>
      <c r="F36">
        <v>38</v>
      </c>
      <c r="G36">
        <v>32</v>
      </c>
      <c r="H36">
        <v>0</v>
      </c>
      <c r="I36">
        <v>34</v>
      </c>
      <c r="J36">
        <v>4</v>
      </c>
      <c r="K36">
        <v>32</v>
      </c>
      <c r="L36">
        <v>14</v>
      </c>
      <c r="M36">
        <v>0</v>
      </c>
      <c r="N36">
        <v>0</v>
      </c>
      <c r="V36">
        <v>1.81</v>
      </c>
      <c r="W36">
        <v>26</v>
      </c>
      <c r="X36" s="3">
        <f t="shared" si="2"/>
        <v>1.4773961234262181</v>
      </c>
      <c r="Y36">
        <v>16</v>
      </c>
      <c r="Z36" s="3">
        <f t="shared" si="3"/>
        <v>1.7767847525216462</v>
      </c>
      <c r="AA36">
        <v>0.22</v>
      </c>
      <c r="AB36" s="3">
        <v>2.5299999999999998</v>
      </c>
      <c r="AC36">
        <v>0.36</v>
      </c>
      <c r="AD36" s="3">
        <v>7.0000000000000007E-2</v>
      </c>
      <c r="AE36">
        <v>1.07</v>
      </c>
      <c r="AF36">
        <v>6</v>
      </c>
      <c r="AG36">
        <v>22</v>
      </c>
      <c r="AH36" s="3">
        <v>-1.7166666666666666</v>
      </c>
      <c r="AI36">
        <v>24</v>
      </c>
      <c r="AJ36">
        <v>16.2</v>
      </c>
      <c r="AK36">
        <v>7.6</v>
      </c>
      <c r="AL36">
        <v>9</v>
      </c>
      <c r="AM36">
        <v>4</v>
      </c>
      <c r="AN36" s="3">
        <v>5.4033333333333333</v>
      </c>
      <c r="AO36">
        <v>35.6</v>
      </c>
      <c r="AP36">
        <v>23.699999999999996</v>
      </c>
      <c r="AQ36">
        <v>8.5</v>
      </c>
    </row>
    <row r="37" spans="1:43" x14ac:dyDescent="0.2">
      <c r="A37">
        <v>36</v>
      </c>
      <c r="B37">
        <v>2022</v>
      </c>
      <c r="C37">
        <v>12</v>
      </c>
      <c r="D37">
        <v>74</v>
      </c>
      <c r="E37">
        <v>16</v>
      </c>
      <c r="F37">
        <v>57</v>
      </c>
      <c r="G37">
        <v>13</v>
      </c>
      <c r="H37">
        <v>22</v>
      </c>
      <c r="I37">
        <v>51</v>
      </c>
      <c r="J37">
        <v>5</v>
      </c>
      <c r="K37">
        <v>13</v>
      </c>
      <c r="L37">
        <v>6</v>
      </c>
      <c r="M37">
        <v>0</v>
      </c>
      <c r="N37">
        <v>2</v>
      </c>
      <c r="V37">
        <v>2.9</v>
      </c>
      <c r="W37">
        <v>21</v>
      </c>
      <c r="X37" s="3">
        <f>W37/1759853*100000</f>
        <v>1.1932814843057915</v>
      </c>
      <c r="Y37">
        <v>21</v>
      </c>
      <c r="Z37" s="3">
        <f t="shared" ref="Z37:Z65" si="4">Y37/900503*100000</f>
        <v>2.3320299876846606</v>
      </c>
      <c r="AA37">
        <v>0.1</v>
      </c>
      <c r="AB37" s="3">
        <v>1.45</v>
      </c>
      <c r="AC37">
        <v>0.03</v>
      </c>
      <c r="AD37" s="3">
        <v>0</v>
      </c>
      <c r="AE37">
        <v>0</v>
      </c>
      <c r="AF37">
        <v>1</v>
      </c>
      <c r="AG37">
        <v>30</v>
      </c>
      <c r="AH37" s="3">
        <v>-8.435483870967742</v>
      </c>
      <c r="AI37">
        <v>66.600000000000023</v>
      </c>
      <c r="AJ37">
        <v>7.5</v>
      </c>
      <c r="AK37">
        <v>59.100000000000016</v>
      </c>
      <c r="AL37">
        <v>10</v>
      </c>
      <c r="AM37">
        <v>17</v>
      </c>
      <c r="AN37" s="3">
        <v>-1.6064516129032256</v>
      </c>
      <c r="AO37">
        <v>70.8</v>
      </c>
      <c r="AP37">
        <v>51.000000000000007</v>
      </c>
      <c r="AQ37">
        <v>18.100000000000001</v>
      </c>
    </row>
    <row r="38" spans="1:43" x14ac:dyDescent="0.2">
      <c r="A38">
        <v>37</v>
      </c>
      <c r="B38">
        <v>2023</v>
      </c>
      <c r="C38">
        <v>1</v>
      </c>
      <c r="D38">
        <v>52</v>
      </c>
      <c r="E38">
        <v>11</v>
      </c>
      <c r="F38">
        <v>40</v>
      </c>
      <c r="G38">
        <v>8</v>
      </c>
      <c r="H38">
        <v>2</v>
      </c>
      <c r="I38">
        <v>34</v>
      </c>
      <c r="J38">
        <v>4</v>
      </c>
      <c r="K38">
        <v>6</v>
      </c>
      <c r="L38">
        <v>1</v>
      </c>
      <c r="M38">
        <v>0</v>
      </c>
      <c r="N38">
        <v>1</v>
      </c>
      <c r="V38">
        <v>1.08</v>
      </c>
      <c r="W38">
        <v>22</v>
      </c>
      <c r="X38" s="3">
        <f t="shared" ref="X38:X65" si="5">W38/1759853*100000</f>
        <v>1.2501044121298768</v>
      </c>
      <c r="Y38">
        <v>19</v>
      </c>
      <c r="Z38" s="3">
        <f t="shared" si="4"/>
        <v>2.1099318936194549</v>
      </c>
      <c r="AA38">
        <v>0.04</v>
      </c>
      <c r="AB38" s="3">
        <v>0</v>
      </c>
      <c r="AC38">
        <v>0.01</v>
      </c>
      <c r="AD38" s="3">
        <v>0</v>
      </c>
      <c r="AE38">
        <v>0</v>
      </c>
      <c r="AF38">
        <v>1</v>
      </c>
      <c r="AG38">
        <v>29</v>
      </c>
      <c r="AH38" s="3">
        <v>-5.8774193548387075</v>
      </c>
      <c r="AI38">
        <v>60.000000000000007</v>
      </c>
      <c r="AJ38">
        <v>3.5</v>
      </c>
      <c r="AK38">
        <v>56.500000000000007</v>
      </c>
      <c r="AL38">
        <v>16</v>
      </c>
      <c r="AM38">
        <v>8</v>
      </c>
      <c r="AN38" s="3">
        <v>1.819354838709677</v>
      </c>
      <c r="AO38">
        <v>111.3</v>
      </c>
      <c r="AP38">
        <v>104.10000000000001</v>
      </c>
      <c r="AQ38">
        <v>6.8000000000000007</v>
      </c>
    </row>
    <row r="39" spans="1:43" x14ac:dyDescent="0.2">
      <c r="A39">
        <v>38</v>
      </c>
      <c r="B39">
        <v>2023</v>
      </c>
      <c r="C39">
        <v>2</v>
      </c>
      <c r="D39">
        <v>13</v>
      </c>
      <c r="E39">
        <v>3</v>
      </c>
      <c r="F39">
        <v>10</v>
      </c>
      <c r="G39">
        <v>2</v>
      </c>
      <c r="H39">
        <v>2</v>
      </c>
      <c r="I39">
        <v>9</v>
      </c>
      <c r="J39">
        <v>4</v>
      </c>
      <c r="K39">
        <v>2</v>
      </c>
      <c r="L39">
        <v>1</v>
      </c>
      <c r="M39">
        <v>0</v>
      </c>
      <c r="N39">
        <v>1</v>
      </c>
      <c r="V39">
        <v>2.15</v>
      </c>
      <c r="W39">
        <v>20</v>
      </c>
      <c r="X39" s="3">
        <f t="shared" si="5"/>
        <v>1.1364585564817062</v>
      </c>
      <c r="Y39">
        <v>16</v>
      </c>
      <c r="Z39" s="3">
        <f t="shared" si="4"/>
        <v>1.7767847525216462</v>
      </c>
      <c r="AA39">
        <v>0.05</v>
      </c>
      <c r="AB39" s="3">
        <v>0.36</v>
      </c>
      <c r="AC39">
        <v>0</v>
      </c>
      <c r="AD39" s="3">
        <v>0</v>
      </c>
      <c r="AE39">
        <v>0</v>
      </c>
      <c r="AF39" s="3">
        <v>0</v>
      </c>
      <c r="AG39">
        <v>23</v>
      </c>
      <c r="AH39" s="3">
        <v>-4.7428571428571411</v>
      </c>
      <c r="AI39">
        <v>29.800000000000004</v>
      </c>
      <c r="AJ39" s="3">
        <v>0</v>
      </c>
      <c r="AK39">
        <v>28.600000000000005</v>
      </c>
      <c r="AL39">
        <v>7</v>
      </c>
      <c r="AM39">
        <v>12</v>
      </c>
      <c r="AN39" s="3">
        <v>0.45357142857142863</v>
      </c>
      <c r="AO39">
        <v>60.9</v>
      </c>
      <c r="AP39">
        <v>46.199999999999996</v>
      </c>
      <c r="AQ39">
        <v>14.1</v>
      </c>
    </row>
    <row r="40" spans="1:43" x14ac:dyDescent="0.2">
      <c r="A40">
        <v>39</v>
      </c>
      <c r="B40">
        <v>2023</v>
      </c>
      <c r="C40">
        <v>3</v>
      </c>
      <c r="D40">
        <v>12</v>
      </c>
      <c r="E40">
        <v>5</v>
      </c>
      <c r="F40">
        <v>7</v>
      </c>
      <c r="G40">
        <v>4</v>
      </c>
      <c r="H40">
        <v>1</v>
      </c>
      <c r="I40">
        <v>5</v>
      </c>
      <c r="J40">
        <v>2</v>
      </c>
      <c r="K40">
        <v>4</v>
      </c>
      <c r="L40">
        <v>3</v>
      </c>
      <c r="M40">
        <v>0</v>
      </c>
      <c r="N40">
        <v>0</v>
      </c>
      <c r="V40">
        <v>2.5299999999999998</v>
      </c>
      <c r="W40">
        <v>26</v>
      </c>
      <c r="X40" s="3">
        <f t="shared" si="5"/>
        <v>1.4773961234262181</v>
      </c>
      <c r="Y40">
        <v>23</v>
      </c>
      <c r="Z40" s="3">
        <f t="shared" si="4"/>
        <v>2.5541280817498664</v>
      </c>
      <c r="AA40">
        <v>0.03</v>
      </c>
      <c r="AB40" s="3">
        <v>0.36</v>
      </c>
      <c r="AC40">
        <v>0</v>
      </c>
      <c r="AD40" s="3">
        <v>0</v>
      </c>
      <c r="AE40">
        <v>0</v>
      </c>
      <c r="AF40" s="3">
        <v>0</v>
      </c>
      <c r="AG40">
        <v>29</v>
      </c>
      <c r="AH40" s="3">
        <v>-6.5387096774193543</v>
      </c>
      <c r="AI40">
        <v>43.6</v>
      </c>
      <c r="AJ40" s="3">
        <v>0</v>
      </c>
      <c r="AK40">
        <v>43.6</v>
      </c>
      <c r="AL40">
        <v>12</v>
      </c>
      <c r="AM40">
        <v>11</v>
      </c>
      <c r="AN40" s="3">
        <v>1.0096774193548386</v>
      </c>
      <c r="AO40">
        <v>97.8</v>
      </c>
      <c r="AP40">
        <v>77.8</v>
      </c>
      <c r="AQ40">
        <v>18.899999999999999</v>
      </c>
    </row>
    <row r="41" spans="1:43" x14ac:dyDescent="0.2">
      <c r="A41">
        <v>40</v>
      </c>
      <c r="B41">
        <v>2023</v>
      </c>
      <c r="C41">
        <v>4</v>
      </c>
      <c r="D41">
        <v>6</v>
      </c>
      <c r="E41">
        <v>2</v>
      </c>
      <c r="F41">
        <v>4</v>
      </c>
      <c r="G41">
        <v>1</v>
      </c>
      <c r="H41">
        <v>1</v>
      </c>
      <c r="I41">
        <v>3</v>
      </c>
      <c r="J41">
        <v>1</v>
      </c>
      <c r="K41">
        <v>2</v>
      </c>
      <c r="L41">
        <v>2</v>
      </c>
      <c r="M41">
        <v>1</v>
      </c>
      <c r="N41">
        <v>1</v>
      </c>
      <c r="R41" s="4">
        <v>0.49645390070921991</v>
      </c>
      <c r="S41">
        <v>0</v>
      </c>
      <c r="T41" s="4">
        <v>1.2753623188405796</v>
      </c>
      <c r="U41">
        <v>2.2608695652173916</v>
      </c>
      <c r="V41">
        <v>1.44</v>
      </c>
      <c r="W41">
        <v>20</v>
      </c>
      <c r="X41" s="3">
        <f t="shared" si="5"/>
        <v>1.1364585564817062</v>
      </c>
      <c r="Y41">
        <v>16</v>
      </c>
      <c r="Z41" s="3">
        <f t="shared" si="4"/>
        <v>1.7767847525216462</v>
      </c>
      <c r="AA41">
        <v>0</v>
      </c>
      <c r="AB41" s="3">
        <v>0</v>
      </c>
      <c r="AC41">
        <v>0</v>
      </c>
      <c r="AD41" s="3">
        <v>0</v>
      </c>
      <c r="AE41">
        <v>0</v>
      </c>
      <c r="AF41">
        <v>2</v>
      </c>
      <c r="AG41">
        <v>11</v>
      </c>
      <c r="AH41" s="3">
        <v>1.5766666666666669</v>
      </c>
      <c r="AI41">
        <v>28.6</v>
      </c>
      <c r="AJ41">
        <v>15.1</v>
      </c>
      <c r="AK41">
        <v>12</v>
      </c>
      <c r="AL41">
        <v>3</v>
      </c>
      <c r="AM41">
        <v>1</v>
      </c>
      <c r="AN41" s="3">
        <v>5.7333333333333325</v>
      </c>
      <c r="AO41">
        <v>12.9</v>
      </c>
      <c r="AP41">
        <v>9.8999999999999986</v>
      </c>
      <c r="AQ41">
        <v>0</v>
      </c>
    </row>
    <row r="42" spans="1:43" x14ac:dyDescent="0.2">
      <c r="A42">
        <v>41</v>
      </c>
      <c r="B42">
        <v>2023</v>
      </c>
      <c r="C42">
        <v>5</v>
      </c>
      <c r="D42">
        <v>1</v>
      </c>
      <c r="E42">
        <v>0</v>
      </c>
      <c r="F42">
        <v>1</v>
      </c>
      <c r="G42">
        <v>0</v>
      </c>
      <c r="H42">
        <v>0</v>
      </c>
      <c r="I42">
        <v>1</v>
      </c>
      <c r="J42">
        <v>0</v>
      </c>
      <c r="K42">
        <v>0</v>
      </c>
      <c r="L42">
        <v>0</v>
      </c>
      <c r="M42">
        <v>0</v>
      </c>
      <c r="N42">
        <v>0</v>
      </c>
      <c r="O42">
        <v>0.22740873728306402</v>
      </c>
      <c r="P42">
        <v>0.13280212483399734</v>
      </c>
      <c r="Q42">
        <v>0</v>
      </c>
      <c r="V42">
        <v>1.79</v>
      </c>
      <c r="W42">
        <v>16</v>
      </c>
      <c r="X42" s="3">
        <f t="shared" si="5"/>
        <v>0.90916684518536495</v>
      </c>
      <c r="Y42">
        <v>13</v>
      </c>
      <c r="Z42" s="3">
        <f t="shared" si="4"/>
        <v>1.4436376114238376</v>
      </c>
      <c r="AA42">
        <v>0.05</v>
      </c>
      <c r="AB42" s="3">
        <v>0.72</v>
      </c>
      <c r="AC42">
        <v>0.12</v>
      </c>
      <c r="AD42" s="3">
        <v>0</v>
      </c>
      <c r="AE42">
        <v>0.71</v>
      </c>
      <c r="AF42">
        <v>6</v>
      </c>
      <c r="AG42" s="3">
        <v>1</v>
      </c>
      <c r="AH42" s="3">
        <v>8.6322580645161278</v>
      </c>
      <c r="AI42">
        <v>18.799999999999997</v>
      </c>
      <c r="AJ42">
        <v>18.499999999999996</v>
      </c>
      <c r="AK42" s="3">
        <v>0</v>
      </c>
      <c r="AL42">
        <v>2</v>
      </c>
      <c r="AM42">
        <v>0</v>
      </c>
      <c r="AN42" s="3">
        <v>11.232258064516129</v>
      </c>
      <c r="AO42">
        <v>20.6</v>
      </c>
      <c r="AP42">
        <v>18.8</v>
      </c>
      <c r="AQ42">
        <v>0</v>
      </c>
    </row>
    <row r="43" spans="1:43" x14ac:dyDescent="0.2">
      <c r="A43">
        <v>42</v>
      </c>
      <c r="B43">
        <v>2023</v>
      </c>
      <c r="C43">
        <v>6</v>
      </c>
      <c r="D43">
        <v>3</v>
      </c>
      <c r="E43">
        <v>0</v>
      </c>
      <c r="F43">
        <v>3</v>
      </c>
      <c r="G43">
        <v>0</v>
      </c>
      <c r="H43">
        <v>0</v>
      </c>
      <c r="I43">
        <v>1</v>
      </c>
      <c r="J43">
        <v>2</v>
      </c>
      <c r="K43">
        <v>0</v>
      </c>
      <c r="L43">
        <v>0</v>
      </c>
      <c r="M43">
        <v>0</v>
      </c>
      <c r="N43">
        <v>0</v>
      </c>
      <c r="V43">
        <v>0.72</v>
      </c>
      <c r="W43">
        <v>7</v>
      </c>
      <c r="X43" s="3">
        <f t="shared" si="5"/>
        <v>0.39776049476859715</v>
      </c>
      <c r="Y43">
        <v>7</v>
      </c>
      <c r="Z43" s="3">
        <f t="shared" si="4"/>
        <v>0.77734332922822025</v>
      </c>
      <c r="AA43">
        <v>0.04</v>
      </c>
      <c r="AB43" s="3">
        <v>0</v>
      </c>
      <c r="AC43">
        <v>0.48</v>
      </c>
      <c r="AD43" s="3">
        <v>0.14000000000000001</v>
      </c>
      <c r="AE43">
        <v>0.36</v>
      </c>
      <c r="AF43">
        <v>4</v>
      </c>
      <c r="AG43">
        <v>0</v>
      </c>
      <c r="AH43" s="3">
        <v>14.373333333333333</v>
      </c>
      <c r="AI43" s="3">
        <v>35.4</v>
      </c>
      <c r="AJ43">
        <v>32.800000000000004</v>
      </c>
      <c r="AK43">
        <v>0</v>
      </c>
      <c r="AL43">
        <v>4</v>
      </c>
      <c r="AM43">
        <v>0</v>
      </c>
      <c r="AN43" s="3">
        <v>16.470000000000002</v>
      </c>
      <c r="AO43">
        <v>59.8</v>
      </c>
      <c r="AP43">
        <v>57.4</v>
      </c>
      <c r="AQ43">
        <v>0</v>
      </c>
    </row>
    <row r="44" spans="1:43" x14ac:dyDescent="0.2">
      <c r="A44">
        <v>43</v>
      </c>
      <c r="B44">
        <v>2023</v>
      </c>
      <c r="C44">
        <v>7</v>
      </c>
      <c r="D44">
        <v>5</v>
      </c>
      <c r="E44">
        <v>2</v>
      </c>
      <c r="F44">
        <v>3</v>
      </c>
      <c r="G44">
        <v>1</v>
      </c>
      <c r="H44">
        <v>1</v>
      </c>
      <c r="I44">
        <v>2</v>
      </c>
      <c r="J44">
        <v>1</v>
      </c>
      <c r="K44">
        <v>1</v>
      </c>
      <c r="L44">
        <v>0</v>
      </c>
      <c r="M44">
        <v>0</v>
      </c>
      <c r="N44">
        <v>0</v>
      </c>
      <c r="V44">
        <v>0</v>
      </c>
      <c r="W44">
        <v>0</v>
      </c>
      <c r="X44" s="3">
        <f t="shared" si="5"/>
        <v>0</v>
      </c>
      <c r="Y44">
        <v>0</v>
      </c>
      <c r="Z44" s="3">
        <f t="shared" si="4"/>
        <v>0</v>
      </c>
      <c r="AA44">
        <v>0.11</v>
      </c>
      <c r="AB44" s="3">
        <v>1.08</v>
      </c>
      <c r="AC44">
        <v>0.72</v>
      </c>
      <c r="AD44" s="3">
        <v>0.49</v>
      </c>
      <c r="AE44">
        <v>2.14</v>
      </c>
      <c r="AF44">
        <v>16</v>
      </c>
      <c r="AG44">
        <v>0</v>
      </c>
      <c r="AH44" s="3">
        <v>14.53225806451613</v>
      </c>
      <c r="AI44" s="3">
        <v>83.299999999999983</v>
      </c>
      <c r="AJ44">
        <v>81.399999999999991</v>
      </c>
      <c r="AK44">
        <v>0</v>
      </c>
      <c r="AL44">
        <v>20</v>
      </c>
      <c r="AM44">
        <v>0</v>
      </c>
      <c r="AN44" s="3">
        <v>14.974193548387097</v>
      </c>
      <c r="AO44">
        <v>127.9</v>
      </c>
      <c r="AP44">
        <v>126.39999999999999</v>
      </c>
      <c r="AQ44">
        <v>0</v>
      </c>
    </row>
    <row r="45" spans="1:43" x14ac:dyDescent="0.2">
      <c r="A45">
        <v>44</v>
      </c>
      <c r="B45">
        <v>2023</v>
      </c>
      <c r="C45">
        <v>8</v>
      </c>
      <c r="D45">
        <v>5</v>
      </c>
      <c r="E45">
        <v>0</v>
      </c>
      <c r="F45">
        <v>5</v>
      </c>
      <c r="G45">
        <v>0</v>
      </c>
      <c r="H45">
        <v>0</v>
      </c>
      <c r="I45">
        <v>2</v>
      </c>
      <c r="J45">
        <v>3</v>
      </c>
      <c r="K45">
        <v>0</v>
      </c>
      <c r="L45">
        <v>0</v>
      </c>
      <c r="M45">
        <v>0</v>
      </c>
      <c r="N45">
        <v>0</v>
      </c>
      <c r="V45">
        <v>0.36</v>
      </c>
      <c r="W45">
        <v>7</v>
      </c>
      <c r="X45" s="3">
        <f t="shared" si="5"/>
        <v>0.39776049476859715</v>
      </c>
      <c r="Y45">
        <v>7</v>
      </c>
      <c r="Z45" s="3">
        <f t="shared" si="4"/>
        <v>0.77734332922822025</v>
      </c>
      <c r="AA45">
        <v>1.44</v>
      </c>
      <c r="AB45" s="3">
        <v>25.83</v>
      </c>
      <c r="AC45">
        <v>1.6</v>
      </c>
      <c r="AD45" s="3">
        <v>0.28000000000000003</v>
      </c>
      <c r="AE45">
        <v>3.56</v>
      </c>
      <c r="AF45">
        <v>19</v>
      </c>
      <c r="AG45">
        <v>0</v>
      </c>
      <c r="AH45" s="3">
        <v>14.541935483870969</v>
      </c>
      <c r="AI45">
        <v>155.39999999999995</v>
      </c>
      <c r="AJ45">
        <v>154.19999999999999</v>
      </c>
      <c r="AK45">
        <v>0</v>
      </c>
      <c r="AL45">
        <v>15</v>
      </c>
      <c r="AM45">
        <v>0</v>
      </c>
      <c r="AN45" s="3">
        <v>15.145161290322578</v>
      </c>
      <c r="AO45">
        <v>187.4</v>
      </c>
      <c r="AP45">
        <v>185.9</v>
      </c>
      <c r="AQ45">
        <v>0</v>
      </c>
    </row>
    <row r="46" spans="1:43" x14ac:dyDescent="0.2">
      <c r="A46">
        <v>45</v>
      </c>
      <c r="B46">
        <v>2023</v>
      </c>
      <c r="C46">
        <v>9</v>
      </c>
      <c r="D46">
        <v>2</v>
      </c>
      <c r="E46">
        <v>2</v>
      </c>
      <c r="F46">
        <v>0</v>
      </c>
      <c r="G46">
        <v>8</v>
      </c>
      <c r="H46">
        <v>2</v>
      </c>
      <c r="I46">
        <v>9</v>
      </c>
      <c r="J46">
        <v>0</v>
      </c>
      <c r="K46">
        <v>2</v>
      </c>
      <c r="L46">
        <v>0</v>
      </c>
      <c r="M46">
        <v>0</v>
      </c>
      <c r="N46">
        <v>2</v>
      </c>
      <c r="O46">
        <v>0.24691358024691357</v>
      </c>
      <c r="P46">
        <v>0.26881720430107531</v>
      </c>
      <c r="Q46">
        <v>0.10752688172043011</v>
      </c>
      <c r="V46">
        <v>0.36</v>
      </c>
      <c r="W46">
        <v>2</v>
      </c>
      <c r="X46" s="3">
        <f t="shared" si="5"/>
        <v>0.11364585564817062</v>
      </c>
      <c r="Y46">
        <v>1</v>
      </c>
      <c r="Z46" s="3">
        <f t="shared" si="4"/>
        <v>0.11104904703260289</v>
      </c>
      <c r="AA46">
        <v>3.09</v>
      </c>
      <c r="AB46" s="3">
        <v>26.91</v>
      </c>
      <c r="AC46">
        <v>1.55</v>
      </c>
      <c r="AD46" s="3">
        <v>0.35</v>
      </c>
      <c r="AE46">
        <v>3.92</v>
      </c>
      <c r="AF46">
        <v>11</v>
      </c>
      <c r="AG46">
        <v>0</v>
      </c>
      <c r="AH46" s="3">
        <v>10.603333333333332</v>
      </c>
      <c r="AI46">
        <v>47.7</v>
      </c>
      <c r="AJ46">
        <v>43.7</v>
      </c>
      <c r="AK46">
        <v>0</v>
      </c>
      <c r="AL46">
        <v>4</v>
      </c>
      <c r="AM46">
        <v>0</v>
      </c>
      <c r="AN46" s="3">
        <v>14.923333333333328</v>
      </c>
      <c r="AO46">
        <v>13.6</v>
      </c>
      <c r="AP46">
        <v>10.5</v>
      </c>
      <c r="AQ46">
        <v>0</v>
      </c>
    </row>
    <row r="47" spans="1:43" x14ac:dyDescent="0.2">
      <c r="A47">
        <v>46</v>
      </c>
      <c r="B47">
        <v>2023</v>
      </c>
      <c r="C47">
        <v>10</v>
      </c>
      <c r="D47">
        <v>23</v>
      </c>
      <c r="E47">
        <v>11</v>
      </c>
      <c r="F47">
        <v>12</v>
      </c>
      <c r="G47">
        <v>9</v>
      </c>
      <c r="H47">
        <v>3</v>
      </c>
      <c r="I47">
        <v>23</v>
      </c>
      <c r="J47">
        <v>3</v>
      </c>
      <c r="K47">
        <v>11</v>
      </c>
      <c r="L47">
        <v>1</v>
      </c>
      <c r="M47">
        <v>0</v>
      </c>
      <c r="N47">
        <v>3</v>
      </c>
      <c r="R47" s="4">
        <v>1.6578483245149913</v>
      </c>
      <c r="S47">
        <v>0.10582010582010583</v>
      </c>
      <c r="T47" s="4">
        <v>4.3188405797101446</v>
      </c>
      <c r="U47">
        <v>4</v>
      </c>
      <c r="V47">
        <v>0.72</v>
      </c>
      <c r="W47">
        <v>4</v>
      </c>
      <c r="X47" s="3">
        <f t="shared" si="5"/>
        <v>0.22729171129634124</v>
      </c>
      <c r="Y47">
        <v>4</v>
      </c>
      <c r="Z47" s="3">
        <f t="shared" si="4"/>
        <v>0.44419618813041156</v>
      </c>
      <c r="AA47">
        <v>1.43</v>
      </c>
      <c r="AB47" s="3">
        <v>5.38</v>
      </c>
      <c r="AC47">
        <v>0.91</v>
      </c>
      <c r="AD47" s="3">
        <v>0.21</v>
      </c>
      <c r="AE47">
        <v>0.71</v>
      </c>
      <c r="AF47">
        <v>4</v>
      </c>
      <c r="AG47">
        <v>18</v>
      </c>
      <c r="AH47" s="3">
        <v>-0.70645161290322556</v>
      </c>
      <c r="AI47">
        <v>37.099999999999994</v>
      </c>
      <c r="AJ47">
        <v>25</v>
      </c>
      <c r="AK47">
        <v>9.8000000000000007</v>
      </c>
      <c r="AL47">
        <v>16</v>
      </c>
      <c r="AM47">
        <v>0</v>
      </c>
      <c r="AN47" s="3">
        <v>7.1870967741935496</v>
      </c>
      <c r="AO47">
        <v>137.9</v>
      </c>
      <c r="AP47">
        <v>135.5</v>
      </c>
      <c r="AQ47">
        <v>0</v>
      </c>
    </row>
    <row r="48" spans="1:43" x14ac:dyDescent="0.2">
      <c r="A48">
        <v>47</v>
      </c>
      <c r="B48">
        <v>2023</v>
      </c>
      <c r="C48">
        <v>11</v>
      </c>
      <c r="D48">
        <v>41</v>
      </c>
      <c r="E48">
        <v>12</v>
      </c>
      <c r="F48">
        <v>29</v>
      </c>
      <c r="G48">
        <v>5</v>
      </c>
      <c r="H48">
        <v>3</v>
      </c>
      <c r="I48">
        <v>11</v>
      </c>
      <c r="J48">
        <v>6</v>
      </c>
      <c r="K48">
        <v>12</v>
      </c>
      <c r="L48">
        <v>5</v>
      </c>
      <c r="M48">
        <v>1</v>
      </c>
      <c r="N48">
        <v>3</v>
      </c>
      <c r="V48">
        <v>0.36</v>
      </c>
      <c r="W48">
        <v>7</v>
      </c>
      <c r="X48" s="3">
        <f t="shared" si="5"/>
        <v>0.39776049476859715</v>
      </c>
      <c r="Y48">
        <v>7</v>
      </c>
      <c r="Z48" s="3">
        <f t="shared" si="4"/>
        <v>0.77734332922822025</v>
      </c>
      <c r="AA48">
        <v>0.35</v>
      </c>
      <c r="AB48" s="3">
        <v>3.59</v>
      </c>
      <c r="AC48">
        <v>0.18</v>
      </c>
      <c r="AD48" s="3">
        <v>0</v>
      </c>
      <c r="AE48">
        <v>0</v>
      </c>
      <c r="AF48">
        <v>1</v>
      </c>
      <c r="AG48">
        <v>28</v>
      </c>
      <c r="AH48" s="3">
        <v>-6.8166666666666664</v>
      </c>
      <c r="AI48">
        <v>75.3</v>
      </c>
      <c r="AJ48">
        <v>5</v>
      </c>
      <c r="AK48">
        <v>70.3</v>
      </c>
      <c r="AL48">
        <v>9</v>
      </c>
      <c r="AM48">
        <v>8</v>
      </c>
      <c r="AN48" s="3">
        <v>1.7966666666666653</v>
      </c>
      <c r="AO48">
        <v>43.4</v>
      </c>
      <c r="AP48">
        <v>35.200000000000003</v>
      </c>
      <c r="AQ48">
        <v>5.5</v>
      </c>
    </row>
    <row r="49" spans="1:43" x14ac:dyDescent="0.2">
      <c r="A49">
        <v>48</v>
      </c>
      <c r="B49">
        <v>2023</v>
      </c>
      <c r="C49">
        <v>12</v>
      </c>
      <c r="D49">
        <v>20</v>
      </c>
      <c r="E49">
        <v>6</v>
      </c>
      <c r="F49">
        <v>14</v>
      </c>
      <c r="G49">
        <v>6</v>
      </c>
      <c r="H49">
        <v>1</v>
      </c>
      <c r="I49">
        <v>22</v>
      </c>
      <c r="J49">
        <v>3</v>
      </c>
      <c r="K49">
        <v>4</v>
      </c>
      <c r="L49">
        <v>2</v>
      </c>
      <c r="M49">
        <v>1</v>
      </c>
      <c r="N49">
        <v>1</v>
      </c>
      <c r="V49">
        <v>1.44</v>
      </c>
      <c r="W49">
        <v>11</v>
      </c>
      <c r="X49" s="3">
        <f t="shared" si="5"/>
        <v>0.62505220606493839</v>
      </c>
      <c r="Y49">
        <v>10</v>
      </c>
      <c r="Z49" s="3">
        <f t="shared" si="4"/>
        <v>1.110490470326029</v>
      </c>
      <c r="AA49">
        <v>0.12</v>
      </c>
      <c r="AB49" s="3">
        <v>0.36</v>
      </c>
      <c r="AC49">
        <v>0.05</v>
      </c>
      <c r="AD49" s="3">
        <v>0</v>
      </c>
      <c r="AE49">
        <v>0.36</v>
      </c>
      <c r="AF49" s="3">
        <v>0</v>
      </c>
      <c r="AG49">
        <v>31</v>
      </c>
      <c r="AH49" s="3">
        <v>-9.0032258064516135</v>
      </c>
      <c r="AI49" s="3">
        <v>39.099999999999987</v>
      </c>
      <c r="AJ49" s="3">
        <v>0</v>
      </c>
      <c r="AK49">
        <v>39.099999999999987</v>
      </c>
      <c r="AL49">
        <v>11</v>
      </c>
      <c r="AM49">
        <v>15</v>
      </c>
      <c r="AN49" s="3">
        <v>0.12258064516129022</v>
      </c>
      <c r="AO49">
        <v>71.3</v>
      </c>
      <c r="AP49">
        <v>50.8</v>
      </c>
      <c r="AQ49">
        <v>18.5</v>
      </c>
    </row>
    <row r="50" spans="1:43" x14ac:dyDescent="0.2">
      <c r="A50">
        <v>49</v>
      </c>
      <c r="B50">
        <v>2024</v>
      </c>
      <c r="C50">
        <v>1</v>
      </c>
      <c r="D50">
        <v>30</v>
      </c>
      <c r="E50">
        <v>6</v>
      </c>
      <c r="F50">
        <v>24</v>
      </c>
      <c r="G50">
        <v>0</v>
      </c>
      <c r="H50">
        <v>0</v>
      </c>
      <c r="I50">
        <v>5</v>
      </c>
      <c r="J50">
        <v>1</v>
      </c>
      <c r="K50">
        <v>4</v>
      </c>
      <c r="L50">
        <v>2</v>
      </c>
      <c r="M50">
        <v>0</v>
      </c>
      <c r="N50">
        <v>0</v>
      </c>
      <c r="V50">
        <v>0.36</v>
      </c>
      <c r="W50">
        <v>8</v>
      </c>
      <c r="X50" s="3">
        <f t="shared" si="5"/>
        <v>0.45458342259268247</v>
      </c>
      <c r="Y50">
        <v>6</v>
      </c>
      <c r="Z50" s="3">
        <f t="shared" si="4"/>
        <v>0.66629428219561737</v>
      </c>
      <c r="AA50">
        <v>0.08</v>
      </c>
      <c r="AB50" s="3">
        <v>1.08</v>
      </c>
      <c r="AC50">
        <v>0</v>
      </c>
      <c r="AD50" s="3">
        <v>0</v>
      </c>
      <c r="AE50">
        <v>0</v>
      </c>
      <c r="AF50" s="5">
        <v>0</v>
      </c>
      <c r="AG50">
        <v>28</v>
      </c>
      <c r="AH50" s="3">
        <v>-11.816129032258068</v>
      </c>
      <c r="AI50" s="5">
        <v>38.1</v>
      </c>
      <c r="AJ50">
        <v>0</v>
      </c>
      <c r="AK50">
        <v>37.699999999999996</v>
      </c>
      <c r="AL50">
        <v>7</v>
      </c>
      <c r="AM50">
        <v>20</v>
      </c>
      <c r="AN50" s="3">
        <v>-2.8258064516129031</v>
      </c>
      <c r="AO50">
        <v>62.8</v>
      </c>
      <c r="AP50">
        <v>37.800000000000004</v>
      </c>
      <c r="AQ50">
        <v>24.9</v>
      </c>
    </row>
    <row r="51" spans="1:43" x14ac:dyDescent="0.2">
      <c r="A51">
        <v>50</v>
      </c>
      <c r="B51">
        <v>2024</v>
      </c>
      <c r="C51">
        <v>2</v>
      </c>
      <c r="D51">
        <v>7</v>
      </c>
      <c r="E51">
        <v>0</v>
      </c>
      <c r="F51">
        <v>7</v>
      </c>
      <c r="G51">
        <v>2</v>
      </c>
      <c r="H51">
        <v>0</v>
      </c>
      <c r="I51">
        <v>6</v>
      </c>
      <c r="J51">
        <v>2</v>
      </c>
      <c r="K51">
        <v>0</v>
      </c>
      <c r="L51">
        <v>0</v>
      </c>
      <c r="M51">
        <v>0</v>
      </c>
      <c r="N51">
        <v>0</v>
      </c>
      <c r="V51">
        <v>0.72</v>
      </c>
      <c r="W51">
        <v>8</v>
      </c>
      <c r="X51" s="3">
        <f t="shared" si="5"/>
        <v>0.45458342259268247</v>
      </c>
      <c r="Y51">
        <v>5</v>
      </c>
      <c r="Z51" s="3">
        <f t="shared" si="4"/>
        <v>0.55524523516301449</v>
      </c>
      <c r="AA51">
        <v>0.09</v>
      </c>
      <c r="AB51" s="3">
        <v>1.44</v>
      </c>
      <c r="AC51">
        <v>0.01</v>
      </c>
      <c r="AD51" s="3">
        <v>0</v>
      </c>
      <c r="AE51">
        <v>0</v>
      </c>
      <c r="AF51" s="5">
        <v>0</v>
      </c>
      <c r="AG51">
        <v>28</v>
      </c>
      <c r="AH51" s="3">
        <v>-7.1172413793103457</v>
      </c>
      <c r="AI51" s="5">
        <v>40.500000000000007</v>
      </c>
      <c r="AJ51">
        <v>0</v>
      </c>
      <c r="AK51">
        <v>40.500000000000007</v>
      </c>
      <c r="AL51">
        <v>8</v>
      </c>
      <c r="AM51">
        <v>7</v>
      </c>
      <c r="AN51" s="3">
        <v>1.8482758620689652</v>
      </c>
      <c r="AO51">
        <v>68</v>
      </c>
      <c r="AP51">
        <v>29.1</v>
      </c>
      <c r="AQ51">
        <v>35.1</v>
      </c>
    </row>
    <row r="52" spans="1:43" x14ac:dyDescent="0.2">
      <c r="A52">
        <v>51</v>
      </c>
      <c r="B52">
        <v>2024</v>
      </c>
      <c r="C52">
        <v>3</v>
      </c>
      <c r="D52">
        <v>14</v>
      </c>
      <c r="E52">
        <v>5</v>
      </c>
      <c r="F52">
        <v>9</v>
      </c>
      <c r="G52">
        <v>1</v>
      </c>
      <c r="H52">
        <v>3</v>
      </c>
      <c r="I52">
        <v>13</v>
      </c>
      <c r="J52">
        <v>2</v>
      </c>
      <c r="K52">
        <v>5</v>
      </c>
      <c r="L52">
        <v>0</v>
      </c>
      <c r="M52">
        <v>0</v>
      </c>
      <c r="N52">
        <v>3</v>
      </c>
      <c r="V52">
        <v>0.36</v>
      </c>
      <c r="W52">
        <v>1</v>
      </c>
      <c r="X52" s="3">
        <f t="shared" si="5"/>
        <v>5.6822927824085309E-2</v>
      </c>
      <c r="Y52">
        <v>1</v>
      </c>
      <c r="Z52" s="3">
        <f t="shared" si="4"/>
        <v>0.11104904703260289</v>
      </c>
      <c r="AA52">
        <v>7.0000000000000007E-2</v>
      </c>
      <c r="AB52" s="3">
        <v>0.72</v>
      </c>
      <c r="AC52">
        <v>0</v>
      </c>
      <c r="AD52" s="3">
        <v>0</v>
      </c>
      <c r="AE52">
        <v>0</v>
      </c>
      <c r="AF52" s="5">
        <v>1</v>
      </c>
      <c r="AG52">
        <v>25</v>
      </c>
      <c r="AH52" s="3">
        <v>-2.8419354838709681</v>
      </c>
      <c r="AI52" s="5">
        <v>47</v>
      </c>
      <c r="AJ52">
        <v>5.8</v>
      </c>
      <c r="AK52">
        <v>40.5</v>
      </c>
      <c r="AL52">
        <v>10</v>
      </c>
      <c r="AM52">
        <v>4</v>
      </c>
      <c r="AN52" s="3">
        <v>3.8451612903225807</v>
      </c>
      <c r="AO52">
        <v>29.4</v>
      </c>
      <c r="AP52">
        <v>27.1</v>
      </c>
      <c r="AQ52">
        <v>0</v>
      </c>
    </row>
    <row r="53" spans="1:43" x14ac:dyDescent="0.2">
      <c r="A53">
        <v>52</v>
      </c>
      <c r="B53">
        <v>2024</v>
      </c>
      <c r="C53">
        <v>4</v>
      </c>
      <c r="D53">
        <v>19</v>
      </c>
      <c r="E53">
        <v>3</v>
      </c>
      <c r="F53">
        <v>16</v>
      </c>
      <c r="G53">
        <v>1</v>
      </c>
      <c r="H53">
        <v>2</v>
      </c>
      <c r="I53">
        <v>5</v>
      </c>
      <c r="J53">
        <v>3</v>
      </c>
      <c r="K53">
        <v>3</v>
      </c>
      <c r="L53">
        <v>1</v>
      </c>
      <c r="M53">
        <v>0</v>
      </c>
      <c r="N53">
        <v>2</v>
      </c>
      <c r="R53">
        <v>0.967741935483871</v>
      </c>
      <c r="S53">
        <v>0</v>
      </c>
      <c r="T53">
        <v>0.3888888888888889</v>
      </c>
      <c r="U53">
        <v>0.80555555555555558</v>
      </c>
      <c r="V53">
        <v>0.72</v>
      </c>
      <c r="W53">
        <v>7</v>
      </c>
      <c r="X53" s="3">
        <f t="shared" si="5"/>
        <v>0.39776049476859715</v>
      </c>
      <c r="Y53">
        <v>1</v>
      </c>
      <c r="Z53" s="3">
        <f t="shared" si="4"/>
        <v>0.11104904703260289</v>
      </c>
      <c r="AA53">
        <v>0.06</v>
      </c>
      <c r="AB53" s="3">
        <v>1.44</v>
      </c>
      <c r="AC53">
        <v>0.03</v>
      </c>
      <c r="AD53" s="3">
        <v>0</v>
      </c>
      <c r="AE53">
        <v>0.36</v>
      </c>
      <c r="AF53" s="5">
        <v>5</v>
      </c>
      <c r="AG53">
        <v>15</v>
      </c>
      <c r="AH53" s="3">
        <v>-0.6333333333333333</v>
      </c>
      <c r="AI53" s="5">
        <v>42.400000000000006</v>
      </c>
      <c r="AJ53">
        <v>22.200000000000003</v>
      </c>
      <c r="AK53">
        <v>19.400000000000002</v>
      </c>
      <c r="AL53">
        <v>10</v>
      </c>
      <c r="AM53">
        <v>3</v>
      </c>
      <c r="AN53" s="3">
        <v>6.16</v>
      </c>
      <c r="AO53">
        <v>57.1</v>
      </c>
      <c r="AP53">
        <v>48.699999999999996</v>
      </c>
      <c r="AQ53">
        <v>6.6000000000000005</v>
      </c>
    </row>
    <row r="54" spans="1:43" x14ac:dyDescent="0.2">
      <c r="A54">
        <v>53</v>
      </c>
      <c r="B54">
        <v>2024</v>
      </c>
      <c r="C54">
        <v>5</v>
      </c>
      <c r="D54">
        <v>10</v>
      </c>
      <c r="E54">
        <v>3</v>
      </c>
      <c r="F54">
        <v>7</v>
      </c>
      <c r="G54">
        <v>0</v>
      </c>
      <c r="H54">
        <v>2</v>
      </c>
      <c r="I54">
        <v>3</v>
      </c>
      <c r="J54">
        <v>2</v>
      </c>
      <c r="K54">
        <v>3</v>
      </c>
      <c r="L54">
        <v>1</v>
      </c>
      <c r="M54">
        <v>0</v>
      </c>
      <c r="N54">
        <v>2</v>
      </c>
      <c r="O54">
        <v>8.3632019115890091E-2</v>
      </c>
      <c r="P54">
        <v>7.9365079365079361E-2</v>
      </c>
      <c r="Q54">
        <v>7.9365079365079361E-2</v>
      </c>
      <c r="V54">
        <v>0.72</v>
      </c>
      <c r="W54">
        <v>8</v>
      </c>
      <c r="X54" s="3">
        <f t="shared" si="5"/>
        <v>0.45458342259268247</v>
      </c>
      <c r="Y54">
        <v>5</v>
      </c>
      <c r="Z54" s="3">
        <f t="shared" si="4"/>
        <v>0.55524523516301449</v>
      </c>
      <c r="AA54">
        <v>0.04</v>
      </c>
      <c r="AB54" s="3">
        <v>0.36</v>
      </c>
      <c r="AC54">
        <v>0.17</v>
      </c>
      <c r="AD54" s="3">
        <v>7.0000000000000007E-2</v>
      </c>
      <c r="AE54">
        <v>0.71</v>
      </c>
      <c r="AF54" s="5">
        <v>3</v>
      </c>
      <c r="AG54">
        <v>0</v>
      </c>
      <c r="AH54" s="3">
        <v>10.719354838709679</v>
      </c>
      <c r="AI54" s="5">
        <v>11.499999999999998</v>
      </c>
      <c r="AJ54">
        <v>11.2</v>
      </c>
      <c r="AK54">
        <v>0</v>
      </c>
      <c r="AL54">
        <v>4</v>
      </c>
      <c r="AM54">
        <v>0</v>
      </c>
      <c r="AN54" s="3">
        <v>14.932258064516128</v>
      </c>
      <c r="AO54">
        <v>8.8000000000000007</v>
      </c>
      <c r="AP54">
        <v>6.6</v>
      </c>
      <c r="AQ54">
        <v>0</v>
      </c>
    </row>
    <row r="55" spans="1:43" x14ac:dyDescent="0.2">
      <c r="A55">
        <v>54</v>
      </c>
      <c r="B55">
        <v>2024</v>
      </c>
      <c r="C55">
        <v>6</v>
      </c>
      <c r="D55">
        <v>6</v>
      </c>
      <c r="E55">
        <v>3</v>
      </c>
      <c r="F55">
        <v>3</v>
      </c>
      <c r="G55">
        <v>1</v>
      </c>
      <c r="H55">
        <v>3</v>
      </c>
      <c r="I55">
        <v>3</v>
      </c>
      <c r="J55">
        <v>0</v>
      </c>
      <c r="K55">
        <v>3</v>
      </c>
      <c r="L55">
        <v>0</v>
      </c>
      <c r="M55">
        <v>0</v>
      </c>
      <c r="N55">
        <v>3</v>
      </c>
      <c r="V55">
        <v>0.36</v>
      </c>
      <c r="W55">
        <v>3</v>
      </c>
      <c r="X55" s="3">
        <f t="shared" si="5"/>
        <v>0.17046878347225591</v>
      </c>
      <c r="Y55">
        <v>3</v>
      </c>
      <c r="Z55" s="3">
        <f t="shared" si="4"/>
        <v>0.33314714109780869</v>
      </c>
      <c r="AA55">
        <v>7.0000000000000007E-2</v>
      </c>
      <c r="AB55" s="3">
        <v>0</v>
      </c>
      <c r="AC55">
        <v>0.44</v>
      </c>
      <c r="AD55" s="3">
        <v>7.0000000000000007E-2</v>
      </c>
      <c r="AE55">
        <v>1.07</v>
      </c>
      <c r="AF55" s="5">
        <v>10</v>
      </c>
      <c r="AG55">
        <v>0</v>
      </c>
      <c r="AH55" s="3">
        <v>13.543333333333335</v>
      </c>
      <c r="AI55" s="5">
        <v>52.400000000000006</v>
      </c>
      <c r="AJ55">
        <v>49.900000000000006</v>
      </c>
      <c r="AK55">
        <v>0</v>
      </c>
      <c r="AL55">
        <v>14</v>
      </c>
      <c r="AM55">
        <v>0</v>
      </c>
      <c r="AN55" s="3">
        <v>14.289999999999996</v>
      </c>
      <c r="AO55">
        <v>117.4</v>
      </c>
      <c r="AP55">
        <v>116.60000000000001</v>
      </c>
      <c r="AQ55">
        <v>0</v>
      </c>
    </row>
    <row r="56" spans="1:43" x14ac:dyDescent="0.2">
      <c r="A56">
        <v>55</v>
      </c>
      <c r="B56">
        <v>2024</v>
      </c>
      <c r="C56">
        <v>7</v>
      </c>
      <c r="D56">
        <v>4</v>
      </c>
      <c r="E56">
        <v>1</v>
      </c>
      <c r="F56">
        <v>3</v>
      </c>
      <c r="G56">
        <v>0</v>
      </c>
      <c r="H56">
        <v>0</v>
      </c>
      <c r="I56">
        <v>10</v>
      </c>
      <c r="J56">
        <v>0</v>
      </c>
      <c r="K56">
        <v>1</v>
      </c>
      <c r="L56">
        <v>0</v>
      </c>
      <c r="M56">
        <v>0</v>
      </c>
      <c r="N56">
        <v>0</v>
      </c>
      <c r="V56">
        <v>0.36</v>
      </c>
      <c r="W56">
        <v>3</v>
      </c>
      <c r="X56" s="3">
        <f t="shared" si="5"/>
        <v>0.17046878347225591</v>
      </c>
      <c r="Y56">
        <v>3</v>
      </c>
      <c r="Z56" s="3">
        <f t="shared" si="4"/>
        <v>0.33314714109780869</v>
      </c>
      <c r="AA56">
        <v>0.21</v>
      </c>
      <c r="AB56" s="3">
        <v>1.79</v>
      </c>
      <c r="AC56">
        <v>0.73</v>
      </c>
      <c r="AD56" s="3">
        <v>7.0000000000000007E-2</v>
      </c>
      <c r="AE56">
        <v>1.78</v>
      </c>
      <c r="AF56" s="5">
        <v>18</v>
      </c>
      <c r="AG56">
        <v>0</v>
      </c>
      <c r="AH56" s="3">
        <v>15.654838709677419</v>
      </c>
      <c r="AI56" s="5">
        <v>136</v>
      </c>
      <c r="AJ56">
        <v>133</v>
      </c>
      <c r="AK56">
        <v>0</v>
      </c>
      <c r="AL56">
        <v>11</v>
      </c>
      <c r="AM56">
        <v>0</v>
      </c>
      <c r="AN56" s="3">
        <v>15.861290322580647</v>
      </c>
      <c r="AO56">
        <v>91.6</v>
      </c>
      <c r="AP56">
        <v>87.6</v>
      </c>
      <c r="AQ56">
        <v>0</v>
      </c>
    </row>
    <row r="57" spans="1:43" x14ac:dyDescent="0.2">
      <c r="A57">
        <v>56</v>
      </c>
      <c r="B57">
        <v>2024</v>
      </c>
      <c r="C57">
        <v>8</v>
      </c>
      <c r="D57">
        <v>10</v>
      </c>
      <c r="E57">
        <v>0</v>
      </c>
      <c r="F57">
        <v>10</v>
      </c>
      <c r="G57">
        <v>0</v>
      </c>
      <c r="H57">
        <v>0</v>
      </c>
      <c r="I57">
        <v>15</v>
      </c>
      <c r="J57">
        <v>0</v>
      </c>
      <c r="K57">
        <v>0</v>
      </c>
      <c r="L57">
        <v>0</v>
      </c>
      <c r="M57">
        <v>0</v>
      </c>
      <c r="N57">
        <v>0</v>
      </c>
      <c r="V57">
        <v>0</v>
      </c>
      <c r="W57">
        <v>5</v>
      </c>
      <c r="X57" s="3">
        <f t="shared" si="5"/>
        <v>0.28411463912042656</v>
      </c>
      <c r="Y57">
        <v>4</v>
      </c>
      <c r="Z57" s="3">
        <f t="shared" si="4"/>
        <v>0.44419618813041156</v>
      </c>
      <c r="AA57">
        <v>1.21</v>
      </c>
      <c r="AB57" s="3">
        <v>8.9700000000000006</v>
      </c>
      <c r="AC57">
        <v>0.95</v>
      </c>
      <c r="AD57" s="3">
        <v>0.35</v>
      </c>
      <c r="AE57">
        <v>0</v>
      </c>
      <c r="AF57" s="5">
        <v>15</v>
      </c>
      <c r="AG57">
        <v>0</v>
      </c>
      <c r="AH57" s="3">
        <v>14.2</v>
      </c>
      <c r="AI57" s="5">
        <v>122.39999999999999</v>
      </c>
      <c r="AJ57">
        <v>120.29999999999998</v>
      </c>
      <c r="AK57">
        <v>0</v>
      </c>
      <c r="AL57">
        <v>11</v>
      </c>
      <c r="AM57">
        <v>0</v>
      </c>
      <c r="AN57" s="3">
        <v>15.95483870967742</v>
      </c>
      <c r="AO57">
        <v>87.9</v>
      </c>
      <c r="AP57">
        <v>86.2</v>
      </c>
      <c r="AQ57">
        <v>0</v>
      </c>
    </row>
    <row r="58" spans="1:43" x14ac:dyDescent="0.2">
      <c r="A58">
        <v>57</v>
      </c>
      <c r="B58">
        <v>2024</v>
      </c>
      <c r="C58">
        <v>9</v>
      </c>
      <c r="D58">
        <v>17</v>
      </c>
      <c r="E58">
        <v>0</v>
      </c>
      <c r="F58">
        <v>17</v>
      </c>
      <c r="G58">
        <v>0</v>
      </c>
      <c r="H58">
        <v>0</v>
      </c>
      <c r="I58">
        <v>32</v>
      </c>
      <c r="J58">
        <v>2</v>
      </c>
      <c r="K58">
        <v>0</v>
      </c>
      <c r="L58">
        <v>0</v>
      </c>
      <c r="M58">
        <v>0</v>
      </c>
      <c r="N58">
        <v>0</v>
      </c>
      <c r="O58">
        <v>0.64896755162241893</v>
      </c>
      <c r="P58">
        <v>0.75880758807588078</v>
      </c>
      <c r="Q58">
        <v>0.35230352303523033</v>
      </c>
      <c r="V58">
        <v>0.36</v>
      </c>
      <c r="W58">
        <v>1</v>
      </c>
      <c r="X58" s="3">
        <f t="shared" si="5"/>
        <v>5.6822927824085309E-2</v>
      </c>
      <c r="Y58">
        <v>1</v>
      </c>
      <c r="Z58" s="3">
        <f t="shared" si="4"/>
        <v>0.11104904703260289</v>
      </c>
      <c r="AA58">
        <v>1.23</v>
      </c>
      <c r="AB58" s="3">
        <v>8.9700000000000006</v>
      </c>
      <c r="AC58">
        <v>0.66</v>
      </c>
      <c r="AD58" s="3">
        <v>0.14000000000000001</v>
      </c>
      <c r="AE58">
        <v>1.42</v>
      </c>
      <c r="AF58" s="5">
        <v>7</v>
      </c>
      <c r="AG58">
        <v>0</v>
      </c>
      <c r="AH58" s="3">
        <v>10.313333333333331</v>
      </c>
      <c r="AI58" s="5">
        <v>50.2</v>
      </c>
      <c r="AJ58">
        <v>48.7</v>
      </c>
      <c r="AK58">
        <v>0</v>
      </c>
      <c r="AL58">
        <v>8</v>
      </c>
      <c r="AM58">
        <v>0</v>
      </c>
      <c r="AN58" s="3">
        <v>13.02</v>
      </c>
      <c r="AO58">
        <v>81.599999999999994</v>
      </c>
      <c r="AP58">
        <v>81.3</v>
      </c>
      <c r="AQ58">
        <v>0</v>
      </c>
    </row>
    <row r="59" spans="1:43" x14ac:dyDescent="0.2">
      <c r="A59">
        <v>58</v>
      </c>
      <c r="B59">
        <v>2024</v>
      </c>
      <c r="C59">
        <v>10</v>
      </c>
      <c r="D59">
        <v>32</v>
      </c>
      <c r="E59">
        <v>0</v>
      </c>
      <c r="F59">
        <v>32</v>
      </c>
      <c r="G59">
        <v>12</v>
      </c>
      <c r="H59">
        <v>0</v>
      </c>
      <c r="I59">
        <v>39</v>
      </c>
      <c r="J59">
        <v>0</v>
      </c>
      <c r="K59">
        <v>0</v>
      </c>
      <c r="L59">
        <v>0</v>
      </c>
      <c r="M59">
        <v>0</v>
      </c>
      <c r="N59">
        <v>0</v>
      </c>
      <c r="R59">
        <v>3.5273368606701938</v>
      </c>
      <c r="S59">
        <v>0.10582010582010583</v>
      </c>
      <c r="T59">
        <v>1.4722222222222221</v>
      </c>
      <c r="U59">
        <v>2.8888888888888888</v>
      </c>
      <c r="V59">
        <v>0</v>
      </c>
      <c r="W59">
        <v>4</v>
      </c>
      <c r="X59" s="3">
        <f t="shared" si="5"/>
        <v>0.22729171129634124</v>
      </c>
      <c r="Y59">
        <v>4</v>
      </c>
      <c r="Z59" s="3">
        <f t="shared" si="4"/>
        <v>0.44419618813041156</v>
      </c>
      <c r="AA59">
        <v>0.66</v>
      </c>
      <c r="AB59" s="3">
        <v>2.15</v>
      </c>
      <c r="AC59">
        <v>0.47</v>
      </c>
      <c r="AD59" s="3">
        <v>0.14000000000000001</v>
      </c>
      <c r="AE59">
        <v>1.42</v>
      </c>
      <c r="AF59" s="5">
        <v>10</v>
      </c>
      <c r="AG59" s="3">
        <v>2</v>
      </c>
      <c r="AH59" s="3">
        <v>3.551612903225807</v>
      </c>
      <c r="AI59" s="5">
        <v>89.899999999999977</v>
      </c>
      <c r="AJ59">
        <v>84.5</v>
      </c>
      <c r="AK59" s="3">
        <v>1.7000000000000002</v>
      </c>
      <c r="AL59">
        <v>6</v>
      </c>
      <c r="AM59">
        <v>0</v>
      </c>
      <c r="AN59" s="3">
        <v>8.6645161290322594</v>
      </c>
      <c r="AO59">
        <v>50.4</v>
      </c>
      <c r="AP59">
        <v>47.2</v>
      </c>
      <c r="AQ59">
        <v>0</v>
      </c>
    </row>
    <row r="60" spans="1:43" x14ac:dyDescent="0.2">
      <c r="A60">
        <v>59</v>
      </c>
      <c r="B60">
        <v>2024</v>
      </c>
      <c r="C60">
        <v>11</v>
      </c>
      <c r="D60">
        <v>54</v>
      </c>
      <c r="E60">
        <v>12</v>
      </c>
      <c r="F60">
        <v>42</v>
      </c>
      <c r="G60">
        <v>5</v>
      </c>
      <c r="H60">
        <v>0</v>
      </c>
      <c r="I60">
        <v>19</v>
      </c>
      <c r="J60">
        <v>3</v>
      </c>
      <c r="K60">
        <v>5</v>
      </c>
      <c r="L60">
        <v>1</v>
      </c>
      <c r="M60">
        <v>0</v>
      </c>
      <c r="N60">
        <v>0</v>
      </c>
      <c r="V60">
        <v>0.36</v>
      </c>
      <c r="W60">
        <v>10</v>
      </c>
      <c r="X60" s="3">
        <f t="shared" si="5"/>
        <v>0.56822927824085312</v>
      </c>
      <c r="Y60">
        <v>7</v>
      </c>
      <c r="Z60" s="3">
        <f t="shared" si="4"/>
        <v>0.77734332922822025</v>
      </c>
      <c r="AA60">
        <v>0.22</v>
      </c>
      <c r="AB60" s="3">
        <v>1.08</v>
      </c>
      <c r="AC60">
        <v>0.21</v>
      </c>
      <c r="AD60" s="3">
        <v>0</v>
      </c>
      <c r="AE60">
        <v>0.36</v>
      </c>
      <c r="AF60" s="5">
        <v>2</v>
      </c>
      <c r="AG60">
        <v>18</v>
      </c>
      <c r="AH60" s="3">
        <v>-1.6833333333333336</v>
      </c>
      <c r="AI60" s="5">
        <v>52.3</v>
      </c>
      <c r="AJ60">
        <v>5.9</v>
      </c>
      <c r="AK60">
        <v>45</v>
      </c>
      <c r="AL60">
        <v>3</v>
      </c>
      <c r="AM60">
        <v>5</v>
      </c>
      <c r="AN60" s="3">
        <v>3.813333333333333</v>
      </c>
      <c r="AO60">
        <v>21.8</v>
      </c>
      <c r="AP60">
        <v>15.399999999999999</v>
      </c>
      <c r="AQ60">
        <v>0.79999999999999993</v>
      </c>
    </row>
    <row r="61" spans="1:43" x14ac:dyDescent="0.2">
      <c r="A61">
        <v>60</v>
      </c>
      <c r="B61">
        <v>2024</v>
      </c>
      <c r="C61">
        <v>12</v>
      </c>
      <c r="D61">
        <v>29</v>
      </c>
      <c r="E61">
        <v>5</v>
      </c>
      <c r="F61">
        <v>24</v>
      </c>
      <c r="G61">
        <v>3</v>
      </c>
      <c r="H61">
        <v>0</v>
      </c>
      <c r="I61">
        <v>2</v>
      </c>
      <c r="J61">
        <v>5</v>
      </c>
      <c r="K61">
        <v>4</v>
      </c>
      <c r="L61">
        <v>4</v>
      </c>
      <c r="M61">
        <v>0</v>
      </c>
      <c r="N61">
        <v>0</v>
      </c>
      <c r="V61">
        <v>0.36</v>
      </c>
      <c r="W61">
        <v>5</v>
      </c>
      <c r="X61" s="3">
        <f t="shared" si="5"/>
        <v>0.28411463912042656</v>
      </c>
      <c r="Y61">
        <v>5</v>
      </c>
      <c r="Z61" s="3">
        <f t="shared" si="4"/>
        <v>0.55524523516301449</v>
      </c>
      <c r="AA61">
        <v>0.17</v>
      </c>
      <c r="AB61" s="3">
        <v>0.36</v>
      </c>
      <c r="AC61">
        <v>0.05</v>
      </c>
      <c r="AD61" s="3">
        <v>0</v>
      </c>
      <c r="AE61">
        <v>0</v>
      </c>
      <c r="AF61" s="5">
        <v>0</v>
      </c>
      <c r="AG61">
        <v>27</v>
      </c>
      <c r="AH61" s="3">
        <v>-5.8161290322580648</v>
      </c>
      <c r="AI61" s="5">
        <v>49.099999999999994</v>
      </c>
      <c r="AJ61">
        <v>0</v>
      </c>
      <c r="AK61">
        <v>47.4</v>
      </c>
      <c r="AL61">
        <v>12</v>
      </c>
      <c r="AM61">
        <v>6</v>
      </c>
      <c r="AN61" s="3">
        <v>2.1967741935483871</v>
      </c>
      <c r="AO61">
        <v>69</v>
      </c>
      <c r="AP61">
        <v>65.300000000000011</v>
      </c>
      <c r="AQ61">
        <v>0.2</v>
      </c>
    </row>
    <row r="62" spans="1:43" x14ac:dyDescent="0.2">
      <c r="A62">
        <v>61</v>
      </c>
      <c r="B62">
        <v>2025</v>
      </c>
      <c r="C62">
        <v>1</v>
      </c>
      <c r="D62">
        <v>254</v>
      </c>
      <c r="E62">
        <v>75</v>
      </c>
      <c r="F62">
        <v>179</v>
      </c>
      <c r="G62">
        <v>53</v>
      </c>
      <c r="H62">
        <v>9</v>
      </c>
      <c r="I62">
        <v>166</v>
      </c>
      <c r="J62">
        <v>6</v>
      </c>
      <c r="K62">
        <v>52</v>
      </c>
      <c r="L62">
        <v>31</v>
      </c>
      <c r="M62">
        <v>6</v>
      </c>
      <c r="N62">
        <v>9</v>
      </c>
      <c r="V62">
        <v>0.36</v>
      </c>
      <c r="W62">
        <v>8</v>
      </c>
      <c r="X62" s="3">
        <f t="shared" si="5"/>
        <v>0.45458342259268247</v>
      </c>
      <c r="Y62">
        <v>6</v>
      </c>
      <c r="Z62" s="3">
        <f t="shared" si="4"/>
        <v>0.66629428219561737</v>
      </c>
      <c r="AA62">
        <v>0.04</v>
      </c>
      <c r="AB62" s="3">
        <v>0</v>
      </c>
      <c r="AC62">
        <v>0.01</v>
      </c>
      <c r="AD62" s="3">
        <v>0</v>
      </c>
      <c r="AE62">
        <v>0</v>
      </c>
      <c r="AF62" s="5">
        <v>0</v>
      </c>
      <c r="AG62">
        <v>26</v>
      </c>
      <c r="AH62" s="3">
        <v>-6.8677419354838722</v>
      </c>
      <c r="AI62" s="5">
        <v>60.500000000000014</v>
      </c>
      <c r="AJ62">
        <v>0</v>
      </c>
      <c r="AK62">
        <v>60.400000000000013</v>
      </c>
      <c r="AL62">
        <v>7</v>
      </c>
      <c r="AM62">
        <v>10</v>
      </c>
      <c r="AN62" s="3">
        <v>0.70645161290322589</v>
      </c>
      <c r="AO62">
        <v>75.7</v>
      </c>
      <c r="AP62">
        <v>54.499999999999993</v>
      </c>
      <c r="AQ62">
        <v>17.100000000000005</v>
      </c>
    </row>
    <row r="63" spans="1:43" x14ac:dyDescent="0.2">
      <c r="A63">
        <v>62</v>
      </c>
      <c r="B63">
        <v>2025</v>
      </c>
      <c r="C63">
        <v>2</v>
      </c>
      <c r="D63">
        <v>932</v>
      </c>
      <c r="E63">
        <v>176</v>
      </c>
      <c r="F63">
        <v>756</v>
      </c>
      <c r="G63">
        <v>132</v>
      </c>
      <c r="H63">
        <v>22</v>
      </c>
      <c r="I63">
        <v>684</v>
      </c>
      <c r="J63">
        <v>24</v>
      </c>
      <c r="K63">
        <v>97</v>
      </c>
      <c r="L63">
        <v>42</v>
      </c>
      <c r="M63">
        <v>7</v>
      </c>
      <c r="N63">
        <v>19</v>
      </c>
      <c r="V63">
        <v>0.36</v>
      </c>
      <c r="W63">
        <v>10</v>
      </c>
      <c r="X63" s="3">
        <f t="shared" si="5"/>
        <v>0.56822927824085312</v>
      </c>
      <c r="Y63">
        <v>6</v>
      </c>
      <c r="Z63" s="3">
        <f t="shared" si="4"/>
        <v>0.66629428219561737</v>
      </c>
      <c r="AA63">
        <v>0.03</v>
      </c>
      <c r="AB63" s="3">
        <v>0</v>
      </c>
      <c r="AC63">
        <v>0.01</v>
      </c>
      <c r="AD63" s="3">
        <v>0</v>
      </c>
      <c r="AE63">
        <v>0</v>
      </c>
      <c r="AF63" s="5">
        <v>1</v>
      </c>
      <c r="AG63">
        <v>23</v>
      </c>
      <c r="AH63" s="3">
        <v>-4.7928571428571427</v>
      </c>
      <c r="AI63" s="5">
        <v>21</v>
      </c>
      <c r="AJ63">
        <v>2.2999999999999998</v>
      </c>
      <c r="AK63">
        <v>16.899999999999999</v>
      </c>
      <c r="AL63">
        <v>2</v>
      </c>
      <c r="AM63">
        <v>17</v>
      </c>
      <c r="AN63" s="3">
        <v>-0.72500000000000042</v>
      </c>
      <c r="AO63">
        <v>15.7</v>
      </c>
      <c r="AP63">
        <v>8.3000000000000007</v>
      </c>
      <c r="AQ63">
        <v>6.3000000000000007</v>
      </c>
    </row>
    <row r="64" spans="1:43" x14ac:dyDescent="0.2">
      <c r="A64">
        <v>63</v>
      </c>
      <c r="B64">
        <v>2025</v>
      </c>
      <c r="C64">
        <v>3</v>
      </c>
      <c r="D64">
        <v>246</v>
      </c>
      <c r="E64">
        <v>48</v>
      </c>
      <c r="F64">
        <v>198</v>
      </c>
      <c r="G64">
        <v>32</v>
      </c>
      <c r="H64">
        <v>12</v>
      </c>
      <c r="I64">
        <v>184</v>
      </c>
      <c r="J64">
        <v>7</v>
      </c>
      <c r="K64">
        <v>30</v>
      </c>
      <c r="L64">
        <v>17</v>
      </c>
      <c r="M64">
        <v>5</v>
      </c>
      <c r="N64">
        <v>12</v>
      </c>
      <c r="V64">
        <v>0</v>
      </c>
      <c r="W64">
        <v>2</v>
      </c>
      <c r="X64" s="3">
        <f t="shared" si="5"/>
        <v>0.11364585564817062</v>
      </c>
      <c r="Y64">
        <v>2</v>
      </c>
      <c r="Z64" s="3">
        <f t="shared" si="4"/>
        <v>0.22209809406520578</v>
      </c>
      <c r="AA64">
        <v>0.08</v>
      </c>
      <c r="AB64" s="3">
        <v>1.41</v>
      </c>
      <c r="AC64">
        <v>0.01</v>
      </c>
      <c r="AD64" s="3">
        <v>0</v>
      </c>
      <c r="AE64">
        <v>0</v>
      </c>
      <c r="AF64">
        <v>3</v>
      </c>
      <c r="AG64" s="3">
        <v>18</v>
      </c>
      <c r="AH64" s="3">
        <v>-0.49032258064516115</v>
      </c>
      <c r="AI64">
        <v>14.2</v>
      </c>
      <c r="AJ64">
        <v>9.4</v>
      </c>
      <c r="AK64" s="3">
        <v>4.5999999999999996</v>
      </c>
      <c r="AL64">
        <v>4</v>
      </c>
      <c r="AM64">
        <v>4</v>
      </c>
      <c r="AN64" s="3">
        <v>3.693548387096774</v>
      </c>
      <c r="AO64">
        <v>9.5</v>
      </c>
      <c r="AP64">
        <v>9.1999999999999993</v>
      </c>
      <c r="AQ64">
        <v>0.1</v>
      </c>
    </row>
    <row r="65" spans="1:43" x14ac:dyDescent="0.2">
      <c r="A65">
        <v>64</v>
      </c>
      <c r="B65">
        <v>2025</v>
      </c>
      <c r="C65">
        <v>4</v>
      </c>
      <c r="D65">
        <v>146</v>
      </c>
      <c r="E65">
        <v>19</v>
      </c>
      <c r="F65">
        <v>127</v>
      </c>
      <c r="G65">
        <v>12</v>
      </c>
      <c r="H65">
        <v>3</v>
      </c>
      <c r="I65">
        <v>107</v>
      </c>
      <c r="J65">
        <v>10</v>
      </c>
      <c r="K65">
        <v>14</v>
      </c>
      <c r="L65">
        <v>11</v>
      </c>
      <c r="M65">
        <v>1</v>
      </c>
      <c r="N65">
        <v>3</v>
      </c>
      <c r="V65">
        <v>0.71</v>
      </c>
      <c r="W65">
        <v>2</v>
      </c>
      <c r="X65" s="3">
        <f t="shared" si="5"/>
        <v>0.11364585564817062</v>
      </c>
      <c r="Y65">
        <v>2</v>
      </c>
      <c r="Z65" s="3">
        <f t="shared" si="4"/>
        <v>0.22209809406520578</v>
      </c>
      <c r="AA65">
        <v>0.03</v>
      </c>
      <c r="AB65" s="3">
        <v>0</v>
      </c>
      <c r="AC65">
        <v>0.05</v>
      </c>
      <c r="AD65" s="3">
        <v>7.0000000000000007E-2</v>
      </c>
      <c r="AE65">
        <v>0</v>
      </c>
      <c r="AF65">
        <v>1</v>
      </c>
      <c r="AG65">
        <v>1</v>
      </c>
      <c r="AH65">
        <v>3.19</v>
      </c>
      <c r="AI65">
        <v>10.4</v>
      </c>
      <c r="AJ65">
        <v>3.4</v>
      </c>
      <c r="AK65">
        <v>7</v>
      </c>
      <c r="AL65">
        <v>0</v>
      </c>
      <c r="AM65">
        <v>0</v>
      </c>
      <c r="AN65">
        <v>8.67</v>
      </c>
      <c r="AO65">
        <v>1.8</v>
      </c>
      <c r="AP65">
        <v>1.8</v>
      </c>
      <c r="AQ65">
        <v>0</v>
      </c>
    </row>
  </sheetData>
  <autoFilter ref="A1:AL63" xr:uid="{EFB3607D-6530-1A4D-8B81-40CD3BD6C00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0DBA-B34B-4508-AD9A-E983EC22E057}">
  <dimension ref="A1:B44"/>
  <sheetViews>
    <sheetView topLeftCell="A25" zoomScale="160" zoomScaleNormal="160" workbookViewId="0">
      <selection activeCell="I37" sqref="I37"/>
    </sheetView>
  </sheetViews>
  <sheetFormatPr baseColWidth="10" defaultColWidth="8.83203125" defaultRowHeight="16" x14ac:dyDescent="0.2"/>
  <cols>
    <col min="1" max="1" width="22.83203125" customWidth="1"/>
  </cols>
  <sheetData>
    <row r="1" spans="1:2" x14ac:dyDescent="0.2">
      <c r="A1" t="s">
        <v>43</v>
      </c>
      <c r="B1" t="s">
        <v>44</v>
      </c>
    </row>
    <row r="2" spans="1:2" x14ac:dyDescent="0.2">
      <c r="A2" t="s">
        <v>0</v>
      </c>
      <c r="B2" s="2" t="s">
        <v>45</v>
      </c>
    </row>
    <row r="3" spans="1:2" x14ac:dyDescent="0.2">
      <c r="A3" t="s">
        <v>1</v>
      </c>
      <c r="B3" t="s">
        <v>1</v>
      </c>
    </row>
    <row r="4" spans="1:2" x14ac:dyDescent="0.2">
      <c r="A4" t="s">
        <v>2</v>
      </c>
      <c r="B4" t="s">
        <v>2</v>
      </c>
    </row>
    <row r="5" spans="1:2" x14ac:dyDescent="0.2">
      <c r="A5" t="s">
        <v>3</v>
      </c>
      <c r="B5" t="s">
        <v>46</v>
      </c>
    </row>
    <row r="6" spans="1:2" x14ac:dyDescent="0.2">
      <c r="A6" t="s">
        <v>4</v>
      </c>
      <c r="B6" t="s">
        <v>47</v>
      </c>
    </row>
    <row r="7" spans="1:2" x14ac:dyDescent="0.2">
      <c r="A7" t="s">
        <v>5</v>
      </c>
      <c r="B7" t="s">
        <v>48</v>
      </c>
    </row>
    <row r="8" spans="1:2" x14ac:dyDescent="0.2">
      <c r="A8" t="s">
        <v>6</v>
      </c>
      <c r="B8" t="s">
        <v>49</v>
      </c>
    </row>
    <row r="9" spans="1:2" x14ac:dyDescent="0.2">
      <c r="A9" t="s">
        <v>7</v>
      </c>
      <c r="B9" t="s">
        <v>50</v>
      </c>
    </row>
    <row r="10" spans="1:2" x14ac:dyDescent="0.2">
      <c r="A10" t="s">
        <v>8</v>
      </c>
      <c r="B10" t="s">
        <v>51</v>
      </c>
    </row>
    <row r="11" spans="1:2" x14ac:dyDescent="0.2">
      <c r="A11" t="s">
        <v>9</v>
      </c>
      <c r="B11" t="s">
        <v>52</v>
      </c>
    </row>
    <row r="12" spans="1:2" x14ac:dyDescent="0.2">
      <c r="A12" t="s">
        <v>25</v>
      </c>
      <c r="B12" t="s">
        <v>53</v>
      </c>
    </row>
    <row r="13" spans="1:2" x14ac:dyDescent="0.2">
      <c r="A13" t="s">
        <v>26</v>
      </c>
      <c r="B13" t="s">
        <v>54</v>
      </c>
    </row>
    <row r="14" spans="1:2" x14ac:dyDescent="0.2">
      <c r="A14" t="s">
        <v>27</v>
      </c>
      <c r="B14" t="s">
        <v>55</v>
      </c>
    </row>
    <row r="15" spans="1:2" x14ac:dyDescent="0.2">
      <c r="A15" t="s">
        <v>28</v>
      </c>
      <c r="B15" t="s">
        <v>56</v>
      </c>
    </row>
    <row r="16" spans="1:2" x14ac:dyDescent="0.2">
      <c r="A16" t="s">
        <v>10</v>
      </c>
      <c r="B16" t="s">
        <v>57</v>
      </c>
    </row>
    <row r="17" spans="1:2" x14ac:dyDescent="0.2">
      <c r="A17" t="s">
        <v>31</v>
      </c>
      <c r="B17" t="s">
        <v>58</v>
      </c>
    </row>
    <row r="18" spans="1:2" x14ac:dyDescent="0.2">
      <c r="A18" t="s">
        <v>32</v>
      </c>
      <c r="B18" t="s">
        <v>59</v>
      </c>
    </row>
    <row r="19" spans="1:2" x14ac:dyDescent="0.2">
      <c r="A19" t="s">
        <v>11</v>
      </c>
      <c r="B19" t="s">
        <v>60</v>
      </c>
    </row>
    <row r="20" spans="1:2" x14ac:dyDescent="0.2">
      <c r="A20" t="s">
        <v>12</v>
      </c>
      <c r="B20" t="s">
        <v>61</v>
      </c>
    </row>
    <row r="21" spans="1:2" x14ac:dyDescent="0.2">
      <c r="A21" t="s">
        <v>13</v>
      </c>
      <c r="B21" t="s">
        <v>62</v>
      </c>
    </row>
    <row r="22" spans="1:2" x14ac:dyDescent="0.2">
      <c r="A22" t="s">
        <v>14</v>
      </c>
      <c r="B22" t="s">
        <v>63</v>
      </c>
    </row>
    <row r="23" spans="1:2" x14ac:dyDescent="0.2">
      <c r="A23" t="s">
        <v>15</v>
      </c>
      <c r="B23" t="s">
        <v>64</v>
      </c>
    </row>
    <row r="24" spans="1:2" x14ac:dyDescent="0.2">
      <c r="A24" t="s">
        <v>21</v>
      </c>
      <c r="B24" t="s">
        <v>65</v>
      </c>
    </row>
    <row r="25" spans="1:2" x14ac:dyDescent="0.2">
      <c r="A25" s="3" t="s">
        <v>22</v>
      </c>
      <c r="B25" t="s">
        <v>66</v>
      </c>
    </row>
    <row r="26" spans="1:2" x14ac:dyDescent="0.2">
      <c r="A26" t="s">
        <v>23</v>
      </c>
      <c r="B26" t="s">
        <v>67</v>
      </c>
    </row>
    <row r="27" spans="1:2" x14ac:dyDescent="0.2">
      <c r="A27" s="3" t="s">
        <v>24</v>
      </c>
      <c r="B27" t="s">
        <v>68</v>
      </c>
    </row>
    <row r="28" spans="1:2" x14ac:dyDescent="0.2">
      <c r="A28" t="s">
        <v>16</v>
      </c>
      <c r="B28" t="s">
        <v>69</v>
      </c>
    </row>
    <row r="29" spans="1:2" x14ac:dyDescent="0.2">
      <c r="A29" t="s">
        <v>17</v>
      </c>
      <c r="B29" t="s">
        <v>70</v>
      </c>
    </row>
    <row r="30" spans="1:2" x14ac:dyDescent="0.2">
      <c r="A30" t="s">
        <v>18</v>
      </c>
      <c r="B30" t="s">
        <v>71</v>
      </c>
    </row>
    <row r="31" spans="1:2" x14ac:dyDescent="0.2">
      <c r="A31" t="s">
        <v>19</v>
      </c>
      <c r="B31" t="s">
        <v>72</v>
      </c>
    </row>
    <row r="32" spans="1:2" x14ac:dyDescent="0.2">
      <c r="A32" t="s">
        <v>20</v>
      </c>
      <c r="B32" t="s">
        <v>73</v>
      </c>
    </row>
    <row r="33" spans="1:2" x14ac:dyDescent="0.2">
      <c r="A33" t="s">
        <v>29</v>
      </c>
      <c r="B33" t="s">
        <v>74</v>
      </c>
    </row>
    <row r="34" spans="1:2" x14ac:dyDescent="0.2">
      <c r="A34" t="s">
        <v>36</v>
      </c>
      <c r="B34" t="s">
        <v>75</v>
      </c>
    </row>
    <row r="35" spans="1:2" x14ac:dyDescent="0.2">
      <c r="A35" t="s">
        <v>39</v>
      </c>
      <c r="B35" t="s">
        <v>76</v>
      </c>
    </row>
    <row r="36" spans="1:2" x14ac:dyDescent="0.2">
      <c r="A36" t="s">
        <v>42</v>
      </c>
      <c r="B36" t="s">
        <v>77</v>
      </c>
    </row>
    <row r="37" spans="1:2" x14ac:dyDescent="0.2">
      <c r="A37" t="s">
        <v>40</v>
      </c>
      <c r="B37" t="s">
        <v>78</v>
      </c>
    </row>
    <row r="38" spans="1:2" x14ac:dyDescent="0.2">
      <c r="A38" t="s">
        <v>41</v>
      </c>
      <c r="B38" t="s">
        <v>79</v>
      </c>
    </row>
    <row r="39" spans="1:2" x14ac:dyDescent="0.2">
      <c r="A39" t="s">
        <v>30</v>
      </c>
      <c r="B39" t="s">
        <v>80</v>
      </c>
    </row>
    <row r="40" spans="1:2" x14ac:dyDescent="0.2">
      <c r="A40" t="s">
        <v>35</v>
      </c>
      <c r="B40" t="s">
        <v>81</v>
      </c>
    </row>
    <row r="41" spans="1:2" x14ac:dyDescent="0.2">
      <c r="A41" t="s">
        <v>33</v>
      </c>
      <c r="B41" t="s">
        <v>82</v>
      </c>
    </row>
    <row r="42" spans="1:2" x14ac:dyDescent="0.2">
      <c r="A42" t="s">
        <v>34</v>
      </c>
      <c r="B42" t="s">
        <v>83</v>
      </c>
    </row>
    <row r="43" spans="1:2" x14ac:dyDescent="0.2">
      <c r="A43" t="s">
        <v>37</v>
      </c>
      <c r="B43" t="s">
        <v>84</v>
      </c>
    </row>
    <row r="44" spans="1:2" x14ac:dyDescent="0.2">
      <c r="A44" t="s">
        <v>38</v>
      </c>
      <c r="B44" t="s">
        <v>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Tot</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Frauke Ecke</dc:creator>
  <cp:lastModifiedBy>Ecke, Frauke</cp:lastModifiedBy>
  <dcterms:created xsi:type="dcterms:W3CDTF">2022-04-11T15:41:47Z</dcterms:created>
  <dcterms:modified xsi:type="dcterms:W3CDTF">2025-10-29T17:17:29Z</dcterms:modified>
</cp:coreProperties>
</file>