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4.xml" ContentType="application/vnd.openxmlformats-officedocument.themeOverrid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5.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nuigalwayie-my.sharepoint.com/personal/0121302s_universityofgalway_ie/Documents/03. RESEARCH/01. LIVE PROEJCTS/CAMG Modelling/17. Land Use Review/PAPER/"/>
    </mc:Choice>
  </mc:AlternateContent>
  <xr:revisionPtr revIDLastSave="142" documentId="8_{5F586565-26FF-43D0-9F7E-FA90D1C9F6EB}" xr6:coauthVersionLast="47" xr6:coauthVersionMax="47" xr10:uidLastSave="{38A59490-29F8-4BAD-A31D-B455A7C52675}"/>
  <bookViews>
    <workbookView xWindow="-110" yWindow="-110" windowWidth="19420" windowHeight="10420" xr2:uid="{00000000-000D-0000-FFFF-FFFF00000000}"/>
  </bookViews>
  <sheets>
    <sheet name="Figure S1" sheetId="19" r:id="rId1"/>
    <sheet name="Table S1" sheetId="2" r:id="rId2"/>
    <sheet name="Table S2" sheetId="4" r:id="rId3"/>
    <sheet name="Table S3" sheetId="5" r:id="rId4"/>
    <sheet name="S1-BAU" sheetId="6" r:id="rId5"/>
    <sheet name="S2a-SI" sheetId="7" r:id="rId6"/>
    <sheet name="S2b-SI_NZ" sheetId="8" r:id="rId7"/>
    <sheet name="S2c-SI_SG" sheetId="9" r:id="rId8"/>
    <sheet name="S3a-CN" sheetId="10" r:id="rId9"/>
    <sheet name="S3b-CN_NZ" sheetId="11" r:id="rId10"/>
    <sheet name="S3c-CN_SG" sheetId="12" r:id="rId11"/>
    <sheet name="S4a-DP" sheetId="13" r:id="rId12"/>
    <sheet name="S4b-DP_NZ" sheetId="14" r:id="rId13"/>
    <sheet name="S4c-DP_SG" sheetId="15" r:id="rId14"/>
    <sheet name="S5a-BE" sheetId="16" r:id="rId15"/>
    <sheet name="S5b-BE_NZ" sheetId="17" r:id="rId16"/>
    <sheet name="S5c-BE_SG" sheetId="18"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86" i="6" l="1"/>
  <c r="AQ86" i="6"/>
  <c r="AO86" i="6"/>
  <c r="AP86" i="6" s="1"/>
  <c r="AM86" i="6"/>
  <c r="AL86" i="6"/>
  <c r="AK86" i="6"/>
  <c r="AG86" i="6"/>
  <c r="AF86" i="6"/>
  <c r="AH86" i="6" s="1"/>
  <c r="AC86" i="6"/>
  <c r="AI86" i="6" s="1"/>
  <c r="AB86" i="6"/>
  <c r="AA86" i="6"/>
  <c r="Z86" i="6"/>
  <c r="AR85" i="6"/>
  <c r="AQ85" i="6"/>
  <c r="AO85" i="6"/>
  <c r="AP85" i="6" s="1"/>
  <c r="AM85" i="6"/>
  <c r="AL85" i="6"/>
  <c r="AK85" i="6"/>
  <c r="AG85" i="6"/>
  <c r="AF85" i="6"/>
  <c r="AC85" i="6"/>
  <c r="AI85" i="6" s="1"/>
  <c r="AB85" i="6"/>
  <c r="AA85" i="6"/>
  <c r="Z85" i="6"/>
  <c r="AH85" i="6" s="1"/>
  <c r="AR84" i="6"/>
  <c r="AQ84" i="6"/>
  <c r="AO84" i="6"/>
  <c r="AP84" i="6" s="1"/>
  <c r="AM84" i="6"/>
  <c r="AL84" i="6"/>
  <c r="AK84" i="6"/>
  <c r="AG84" i="6"/>
  <c r="AF84" i="6"/>
  <c r="AC84" i="6"/>
  <c r="AI84" i="6" s="1"/>
  <c r="AB84" i="6"/>
  <c r="AA84" i="6"/>
  <c r="Z84" i="6"/>
  <c r="AH84" i="6" s="1"/>
  <c r="AR83" i="6"/>
  <c r="AQ83" i="6"/>
  <c r="AP83" i="6"/>
  <c r="AO83" i="6"/>
  <c r="AM83" i="6"/>
  <c r="AL83" i="6"/>
  <c r="AK83" i="6"/>
  <c r="AI83" i="6"/>
  <c r="AG83" i="6"/>
  <c r="AF83" i="6"/>
  <c r="AC83" i="6"/>
  <c r="AB83" i="6"/>
  <c r="AA83" i="6"/>
  <c r="Z83" i="6"/>
  <c r="AH83" i="6" s="1"/>
  <c r="AR82" i="6"/>
  <c r="AQ82" i="6"/>
  <c r="AO82" i="6"/>
  <c r="AP82" i="6" s="1"/>
  <c r="AM82" i="6"/>
  <c r="AL82" i="6"/>
  <c r="AK82" i="6"/>
  <c r="AI82" i="6"/>
  <c r="AH82" i="6"/>
  <c r="AG82" i="6"/>
  <c r="AF82" i="6"/>
  <c r="AC82" i="6"/>
  <c r="AB82" i="6"/>
  <c r="AA82" i="6"/>
  <c r="Z82" i="6"/>
  <c r="AR81" i="6"/>
  <c r="AQ81" i="6"/>
  <c r="AP81" i="6"/>
  <c r="AO81" i="6"/>
  <c r="AM81" i="6"/>
  <c r="AL81" i="6"/>
  <c r="AK81" i="6"/>
  <c r="AH81" i="6"/>
  <c r="AG81" i="6"/>
  <c r="AI81" i="6" s="1"/>
  <c r="AF81" i="6"/>
  <c r="AC81" i="6"/>
  <c r="AB81" i="6"/>
  <c r="AA81" i="6"/>
  <c r="Z81" i="6"/>
  <c r="AR80" i="6"/>
  <c r="AQ80" i="6"/>
  <c r="AP80" i="6"/>
  <c r="AO80" i="6"/>
  <c r="AM80" i="6"/>
  <c r="AL80" i="6"/>
  <c r="AK80" i="6"/>
  <c r="AG80" i="6"/>
  <c r="AI80" i="6" s="1"/>
  <c r="AF80" i="6"/>
  <c r="AH80" i="6" s="1"/>
  <c r="AC80" i="6"/>
  <c r="AB80" i="6"/>
  <c r="AA80" i="6"/>
  <c r="Z80" i="6"/>
  <c r="AR79" i="6"/>
  <c r="AQ79" i="6"/>
  <c r="AO79" i="6"/>
  <c r="AP79" i="6" s="1"/>
  <c r="AM79" i="6"/>
  <c r="AL79" i="6"/>
  <c r="AK79" i="6"/>
  <c r="AG79" i="6"/>
  <c r="AF79" i="6"/>
  <c r="AH79" i="6" s="1"/>
  <c r="AC79" i="6"/>
  <c r="AI79" i="6" s="1"/>
  <c r="AB79" i="6"/>
  <c r="AA79" i="6"/>
  <c r="Z79" i="6"/>
  <c r="AR78" i="6"/>
  <c r="AQ78" i="6"/>
  <c r="AO78" i="6"/>
  <c r="AP78" i="6" s="1"/>
  <c r="AM78" i="6"/>
  <c r="AL78" i="6"/>
  <c r="AK78" i="6"/>
  <c r="AG78" i="6"/>
  <c r="AF78" i="6"/>
  <c r="AH78" i="6" s="1"/>
  <c r="AC78" i="6"/>
  <c r="AI78" i="6" s="1"/>
  <c r="AB78" i="6"/>
  <c r="AA78" i="6"/>
  <c r="Z78" i="6"/>
  <c r="AR77" i="6"/>
  <c r="AQ77" i="6"/>
  <c r="AO77" i="6"/>
  <c r="AP77" i="6" s="1"/>
  <c r="AM77" i="6"/>
  <c r="AL77" i="6"/>
  <c r="AK77" i="6"/>
  <c r="AG77" i="6"/>
  <c r="AF77" i="6"/>
  <c r="AC77" i="6"/>
  <c r="AI77" i="6" s="1"/>
  <c r="AB77" i="6"/>
  <c r="AA77" i="6"/>
  <c r="Z77" i="6"/>
  <c r="AH77" i="6" s="1"/>
  <c r="AR76" i="6"/>
  <c r="AQ76" i="6"/>
  <c r="AO76" i="6"/>
  <c r="AP76" i="6" s="1"/>
  <c r="AM76" i="6"/>
  <c r="AL76" i="6"/>
  <c r="AK76" i="6"/>
  <c r="AG76" i="6"/>
  <c r="AF76" i="6"/>
  <c r="AC76" i="6"/>
  <c r="AI76" i="6" s="1"/>
  <c r="AB76" i="6"/>
  <c r="AA76" i="6"/>
  <c r="Z76" i="6"/>
  <c r="AH76" i="6" s="1"/>
  <c r="AR75" i="6"/>
  <c r="AQ75" i="6"/>
  <c r="AO75" i="6"/>
  <c r="AP75" i="6" s="1"/>
  <c r="AM75" i="6"/>
  <c r="AL75" i="6"/>
  <c r="AK75" i="6"/>
  <c r="AI75" i="6"/>
  <c r="AG75" i="6"/>
  <c r="AF75" i="6"/>
  <c r="AC75" i="6"/>
  <c r="AB75" i="6"/>
  <c r="AA75" i="6"/>
  <c r="Z75" i="6"/>
  <c r="AH75" i="6" s="1"/>
  <c r="AR74" i="6"/>
  <c r="AQ74" i="6"/>
  <c r="AO74" i="6"/>
  <c r="AP74" i="6" s="1"/>
  <c r="AM74" i="6"/>
  <c r="AL74" i="6"/>
  <c r="AK74" i="6"/>
  <c r="AI74" i="6"/>
  <c r="AH74" i="6"/>
  <c r="AG74" i="6"/>
  <c r="AF74" i="6"/>
  <c r="AC74" i="6"/>
  <c r="AB74" i="6"/>
  <c r="AA74" i="6"/>
  <c r="Z74" i="6"/>
  <c r="AR73" i="6"/>
  <c r="AQ73" i="6"/>
  <c r="AO73" i="6"/>
  <c r="AP73" i="6" s="1"/>
  <c r="AM73" i="6"/>
  <c r="AL73" i="6"/>
  <c r="AK73" i="6"/>
  <c r="AH73" i="6"/>
  <c r="AG73" i="6"/>
  <c r="AI73" i="6" s="1"/>
  <c r="AF73" i="6"/>
  <c r="AC73" i="6"/>
  <c r="AB73" i="6"/>
  <c r="AA73" i="6"/>
  <c r="Z73" i="6"/>
  <c r="AR72" i="6"/>
  <c r="AQ72" i="6"/>
  <c r="AP72" i="6"/>
  <c r="AO72" i="6"/>
  <c r="AM72" i="6"/>
  <c r="AL72" i="6"/>
  <c r="AK72" i="6"/>
  <c r="AG72" i="6"/>
  <c r="AF72" i="6"/>
  <c r="AH72" i="6" s="1"/>
  <c r="AC72" i="6"/>
  <c r="AI72" i="6" s="1"/>
  <c r="AB72" i="6"/>
  <c r="AA72" i="6"/>
  <c r="Z72" i="6"/>
  <c r="AR71" i="6"/>
  <c r="AQ71" i="6"/>
  <c r="AO71" i="6"/>
  <c r="AP71" i="6" s="1"/>
  <c r="AM71" i="6"/>
  <c r="AL71" i="6"/>
  <c r="AK71" i="6"/>
  <c r="AG71" i="6"/>
  <c r="AF71" i="6"/>
  <c r="AC71" i="6"/>
  <c r="AI71" i="6" s="1"/>
  <c r="AB71" i="6"/>
  <c r="AA71" i="6"/>
  <c r="Z71" i="6"/>
  <c r="AH71" i="6" s="1"/>
  <c r="AR70" i="6"/>
  <c r="AQ70" i="6"/>
  <c r="AO70" i="6"/>
  <c r="AP70" i="6" s="1"/>
  <c r="AM70" i="6"/>
  <c r="AL70" i="6"/>
  <c r="AK70" i="6"/>
  <c r="AG70" i="6"/>
  <c r="AF70" i="6"/>
  <c r="AC70" i="6"/>
  <c r="AI70" i="6" s="1"/>
  <c r="AB70" i="6"/>
  <c r="AA70" i="6"/>
  <c r="Z70" i="6"/>
  <c r="AH70" i="6" s="1"/>
  <c r="AR69" i="6"/>
  <c r="AQ69" i="6"/>
  <c r="AO69" i="6"/>
  <c r="AP69" i="6" s="1"/>
  <c r="AM69" i="6"/>
  <c r="AL69" i="6"/>
  <c r="AK69" i="6"/>
  <c r="AG69" i="6"/>
  <c r="AF69" i="6"/>
  <c r="AC69" i="6"/>
  <c r="AI69" i="6" s="1"/>
  <c r="AB69" i="6"/>
  <c r="AA69" i="6"/>
  <c r="Z69" i="6"/>
  <c r="AH69" i="6" s="1"/>
  <c r="AR68" i="6"/>
  <c r="AQ68" i="6"/>
  <c r="AO68" i="6"/>
  <c r="AP68" i="6" s="1"/>
  <c r="AM68" i="6"/>
  <c r="AL68" i="6"/>
  <c r="AK68" i="6"/>
  <c r="AG68" i="6"/>
  <c r="AF68" i="6"/>
  <c r="AC68" i="6"/>
  <c r="AI68" i="6" s="1"/>
  <c r="AB68" i="6"/>
  <c r="AA68" i="6"/>
  <c r="Z68" i="6"/>
  <c r="AH68" i="6" s="1"/>
  <c r="AR67" i="6"/>
  <c r="AQ67" i="6"/>
  <c r="AO67" i="6"/>
  <c r="AP67" i="6" s="1"/>
  <c r="AM67" i="6"/>
  <c r="AL67" i="6"/>
  <c r="AK67" i="6"/>
  <c r="AI67" i="6"/>
  <c r="AG67" i="6"/>
  <c r="AF67" i="6"/>
  <c r="AC67" i="6"/>
  <c r="AB67" i="6"/>
  <c r="AA67" i="6"/>
  <c r="Z67" i="6"/>
  <c r="AH67" i="6" s="1"/>
  <c r="AR66" i="6"/>
  <c r="AQ66" i="6"/>
  <c r="AO66" i="6"/>
  <c r="AP66" i="6" s="1"/>
  <c r="AM66" i="6"/>
  <c r="AL66" i="6"/>
  <c r="AK66" i="6"/>
  <c r="AI66" i="6"/>
  <c r="AH66" i="6"/>
  <c r="AG66" i="6"/>
  <c r="AF66" i="6"/>
  <c r="AC66" i="6"/>
  <c r="AB66" i="6"/>
  <c r="AA66" i="6"/>
  <c r="Z66" i="6"/>
  <c r="AR65" i="6"/>
  <c r="AQ65" i="6"/>
  <c r="AO65" i="6"/>
  <c r="AP65" i="6" s="1"/>
  <c r="AM65" i="6"/>
  <c r="AL65" i="6"/>
  <c r="AK65" i="6"/>
  <c r="AH65" i="6"/>
  <c r="AG65" i="6"/>
  <c r="AI65" i="6" s="1"/>
  <c r="AF65" i="6"/>
  <c r="AC65" i="6"/>
  <c r="AB65" i="6"/>
  <c r="AA65" i="6"/>
  <c r="Z65" i="6"/>
  <c r="AR64" i="6"/>
  <c r="AQ64" i="6"/>
  <c r="AP64" i="6"/>
  <c r="AO64" i="6"/>
  <c r="AM64" i="6"/>
  <c r="AL64" i="6"/>
  <c r="AK64" i="6"/>
  <c r="AG64" i="6"/>
  <c r="AI64" i="6" s="1"/>
  <c r="AF64" i="6"/>
  <c r="AH64" i="6" s="1"/>
  <c r="AC64" i="6"/>
  <c r="AB64" i="6"/>
  <c r="AA64" i="6"/>
  <c r="Z64" i="6"/>
  <c r="AR63" i="6"/>
  <c r="AQ63" i="6"/>
  <c r="AO63" i="6"/>
  <c r="AP63" i="6" s="1"/>
  <c r="AM63" i="6"/>
  <c r="AL63" i="6"/>
  <c r="AK63" i="6"/>
  <c r="AG63" i="6"/>
  <c r="AF63" i="6"/>
  <c r="AC63" i="6"/>
  <c r="AI63" i="6" s="1"/>
  <c r="AB63" i="6"/>
  <c r="AA63" i="6"/>
  <c r="Z63" i="6"/>
  <c r="AH63" i="6" s="1"/>
  <c r="AR62" i="6"/>
  <c r="AQ62" i="6"/>
  <c r="AO62" i="6"/>
  <c r="AP62" i="6" s="1"/>
  <c r="AM62" i="6"/>
  <c r="AL62" i="6"/>
  <c r="AK62" i="6"/>
  <c r="AG62" i="6"/>
  <c r="AF62" i="6"/>
  <c r="AC62" i="6"/>
  <c r="AI62" i="6" s="1"/>
  <c r="AB62" i="6"/>
  <c r="AA62" i="6"/>
  <c r="Z62" i="6"/>
  <c r="AH62" i="6" s="1"/>
  <c r="AR61" i="6"/>
  <c r="AQ61" i="6"/>
  <c r="AO61" i="6"/>
  <c r="AP61" i="6" s="1"/>
  <c r="AM61" i="6"/>
  <c r="AL61" i="6"/>
  <c r="AK61" i="6"/>
  <c r="AG61" i="6"/>
  <c r="AF61" i="6"/>
  <c r="AC61" i="6"/>
  <c r="AI61" i="6" s="1"/>
  <c r="AB61" i="6"/>
  <c r="AA61" i="6"/>
  <c r="Z61" i="6"/>
  <c r="AH61" i="6" s="1"/>
  <c r="AR60" i="6"/>
  <c r="AQ60" i="6"/>
  <c r="AO60" i="6"/>
  <c r="AP60" i="6" s="1"/>
  <c r="AM60" i="6"/>
  <c r="AL60" i="6"/>
  <c r="AK60" i="6"/>
  <c r="AG60" i="6"/>
  <c r="AF60" i="6"/>
  <c r="AC60" i="6"/>
  <c r="AI60" i="6" s="1"/>
  <c r="AB60" i="6"/>
  <c r="AA60" i="6"/>
  <c r="Z60" i="6"/>
  <c r="AH60" i="6" s="1"/>
  <c r="AR59" i="6"/>
  <c r="AQ59" i="6"/>
  <c r="AO59" i="6"/>
  <c r="AP59" i="6" s="1"/>
  <c r="AM59" i="6"/>
  <c r="AL59" i="6"/>
  <c r="AK59" i="6"/>
  <c r="AI59" i="6"/>
  <c r="AG59" i="6"/>
  <c r="AF59" i="6"/>
  <c r="AC59" i="6"/>
  <c r="AB59" i="6"/>
  <c r="AA59" i="6"/>
  <c r="Z59" i="6"/>
  <c r="AH59" i="6" s="1"/>
  <c r="AR58" i="6"/>
  <c r="AQ58" i="6"/>
  <c r="AO58" i="6"/>
  <c r="AP58" i="6" s="1"/>
  <c r="AM58" i="6"/>
  <c r="AL58" i="6"/>
  <c r="AK58" i="6"/>
  <c r="AI58" i="6"/>
  <c r="AH58" i="6"/>
  <c r="AG58" i="6"/>
  <c r="AF58" i="6"/>
  <c r="AC58" i="6"/>
  <c r="AB58" i="6"/>
  <c r="AA58" i="6"/>
  <c r="Z58" i="6"/>
  <c r="AR57" i="6"/>
  <c r="AQ57" i="6"/>
  <c r="AO57" i="6"/>
  <c r="AP57" i="6" s="1"/>
  <c r="AM57" i="6"/>
  <c r="AL57" i="6"/>
  <c r="AK57" i="6"/>
  <c r="AH57" i="6"/>
  <c r="AG57" i="6"/>
  <c r="AI57" i="6" s="1"/>
  <c r="AF57" i="6"/>
  <c r="AC57" i="6"/>
  <c r="AB57" i="6"/>
  <c r="AA57" i="6"/>
  <c r="Z57" i="6"/>
  <c r="AR56" i="6"/>
  <c r="AQ56" i="6"/>
  <c r="AP56" i="6"/>
  <c r="AO56" i="6"/>
  <c r="AM56" i="6"/>
  <c r="AL56" i="6"/>
  <c r="AK56" i="6"/>
  <c r="AG56" i="6"/>
  <c r="AF56" i="6"/>
  <c r="AH56" i="6" s="1"/>
  <c r="AC56" i="6"/>
  <c r="AI56" i="6" s="1"/>
  <c r="AB56" i="6"/>
  <c r="AA56" i="6"/>
  <c r="Z56" i="6"/>
  <c r="AR55" i="6"/>
  <c r="AQ55" i="6"/>
  <c r="AO55" i="6"/>
  <c r="AP55" i="6" s="1"/>
  <c r="AM55" i="6"/>
  <c r="AL55" i="6"/>
  <c r="AK55" i="6"/>
  <c r="AG55" i="6"/>
  <c r="AF55" i="6"/>
  <c r="AC55" i="6"/>
  <c r="AI55" i="6" s="1"/>
  <c r="AB55" i="6"/>
  <c r="AA55" i="6"/>
  <c r="Z55" i="6"/>
  <c r="AH55" i="6" s="1"/>
  <c r="AR54" i="6"/>
  <c r="AQ54" i="6"/>
  <c r="AO54" i="6"/>
  <c r="AP54" i="6" s="1"/>
  <c r="AM54" i="6"/>
  <c r="AL54" i="6"/>
  <c r="AK54" i="6"/>
  <c r="AG54" i="6"/>
  <c r="AF54" i="6"/>
  <c r="AC54" i="6"/>
  <c r="AI54" i="6" s="1"/>
  <c r="AB54" i="6"/>
  <c r="AA54" i="6"/>
  <c r="Z54" i="6"/>
  <c r="AH54" i="6" s="1"/>
  <c r="AR53" i="6"/>
  <c r="AQ53" i="6"/>
  <c r="AO53" i="6"/>
  <c r="AP53" i="6" s="1"/>
  <c r="AM53" i="6"/>
  <c r="AL53" i="6"/>
  <c r="AK53" i="6"/>
  <c r="AG53" i="6"/>
  <c r="AF53" i="6"/>
  <c r="AC53" i="6"/>
  <c r="AI53" i="6" s="1"/>
  <c r="AB53" i="6"/>
  <c r="AA53" i="6"/>
  <c r="Z53" i="6"/>
  <c r="AH53" i="6" s="1"/>
  <c r="AR52" i="6"/>
  <c r="AQ52" i="6"/>
  <c r="AO52" i="6"/>
  <c r="AP52" i="6" s="1"/>
  <c r="AM52" i="6"/>
  <c r="AL52" i="6"/>
  <c r="AK52" i="6"/>
  <c r="AG52" i="6"/>
  <c r="AF52" i="6"/>
  <c r="AC52" i="6"/>
  <c r="AI52" i="6" s="1"/>
  <c r="AB52" i="6"/>
  <c r="AA52" i="6"/>
  <c r="Z52" i="6"/>
  <c r="AH52" i="6" s="1"/>
  <c r="AR51" i="6"/>
  <c r="AQ51" i="6"/>
  <c r="AO51" i="6"/>
  <c r="AP51" i="6" s="1"/>
  <c r="AM51" i="6"/>
  <c r="AL51" i="6"/>
  <c r="AK51" i="6"/>
  <c r="AI51" i="6"/>
  <c r="AG51" i="6"/>
  <c r="AF51" i="6"/>
  <c r="AC51" i="6"/>
  <c r="AB51" i="6"/>
  <c r="AA51" i="6"/>
  <c r="Z51" i="6"/>
  <c r="AH51" i="6" s="1"/>
  <c r="AR50" i="6"/>
  <c r="AQ50" i="6"/>
  <c r="AO50" i="6"/>
  <c r="AP50" i="6" s="1"/>
  <c r="AM50" i="6"/>
  <c r="AL50" i="6"/>
  <c r="AK50" i="6"/>
  <c r="AI50" i="6"/>
  <c r="AH50" i="6"/>
  <c r="AG50" i="6"/>
  <c r="AF50" i="6"/>
  <c r="AC50" i="6"/>
  <c r="AB50" i="6"/>
  <c r="AA50" i="6"/>
  <c r="Z50" i="6"/>
  <c r="AR49" i="6"/>
  <c r="AQ49" i="6"/>
  <c r="AP49" i="6"/>
  <c r="AO49" i="6"/>
  <c r="AM49" i="6"/>
  <c r="AL49" i="6"/>
  <c r="AK49" i="6"/>
  <c r="AH49" i="6"/>
  <c r="AG49" i="6"/>
  <c r="AI49" i="6" s="1"/>
  <c r="AF49" i="6"/>
  <c r="AC49" i="6"/>
  <c r="AB49" i="6"/>
  <c r="AA49" i="6"/>
  <c r="Z49" i="6"/>
  <c r="AR48" i="6"/>
  <c r="AQ48" i="6"/>
  <c r="AP48" i="6"/>
  <c r="AO48" i="6"/>
  <c r="AM48" i="6"/>
  <c r="AL48" i="6"/>
  <c r="AK48" i="6"/>
  <c r="AG48" i="6"/>
  <c r="AF48" i="6"/>
  <c r="AH48" i="6" s="1"/>
  <c r="AC48" i="6"/>
  <c r="AI48" i="6" s="1"/>
  <c r="AB48" i="6"/>
  <c r="AA48" i="6"/>
  <c r="Z48" i="6"/>
  <c r="AR47" i="6"/>
  <c r="AQ47" i="6"/>
  <c r="AO47" i="6"/>
  <c r="AP47" i="6" s="1"/>
  <c r="AM47" i="6"/>
  <c r="AL47" i="6"/>
  <c r="AK47" i="6"/>
  <c r="AG47" i="6"/>
  <c r="AF47" i="6"/>
  <c r="AC47" i="6"/>
  <c r="AI47" i="6" s="1"/>
  <c r="AB47" i="6"/>
  <c r="AA47" i="6"/>
  <c r="Z47" i="6"/>
  <c r="AH47" i="6" s="1"/>
  <c r="AR46" i="6"/>
  <c r="AQ46" i="6"/>
  <c r="AO46" i="6"/>
  <c r="AP46" i="6" s="1"/>
  <c r="AM46" i="6"/>
  <c r="AL46" i="6"/>
  <c r="AK46" i="6"/>
  <c r="AG46" i="6"/>
  <c r="AF46" i="6"/>
  <c r="AC46" i="6"/>
  <c r="AI46" i="6" s="1"/>
  <c r="AB46" i="6"/>
  <c r="AA46" i="6"/>
  <c r="Z46" i="6"/>
  <c r="AH46" i="6" s="1"/>
  <c r="AR45" i="6"/>
  <c r="AQ45" i="6"/>
  <c r="AO45" i="6"/>
  <c r="AP45" i="6" s="1"/>
  <c r="AM45" i="6"/>
  <c r="AL45" i="6"/>
  <c r="AK45" i="6"/>
  <c r="AG45" i="6"/>
  <c r="AF45" i="6"/>
  <c r="AC45" i="6"/>
  <c r="AI45" i="6" s="1"/>
  <c r="AB45" i="6"/>
  <c r="AA45" i="6"/>
  <c r="Z45" i="6"/>
  <c r="AH45" i="6" s="1"/>
  <c r="AR44" i="6"/>
  <c r="AQ44" i="6"/>
  <c r="AO44" i="6"/>
  <c r="AP44" i="6" s="1"/>
  <c r="AM44" i="6"/>
  <c r="AL44" i="6"/>
  <c r="AK44" i="6"/>
  <c r="AG44" i="6"/>
  <c r="AF44" i="6"/>
  <c r="AC44" i="6"/>
  <c r="AI44" i="6" s="1"/>
  <c r="AB44" i="6"/>
  <c r="AA44" i="6"/>
  <c r="Z44" i="6"/>
  <c r="AH44" i="6" s="1"/>
  <c r="AR43" i="6"/>
  <c r="AQ43" i="6"/>
  <c r="AO43" i="6"/>
  <c r="AP43" i="6" s="1"/>
  <c r="AM43" i="6"/>
  <c r="AL43" i="6"/>
  <c r="AK43" i="6"/>
  <c r="AI43" i="6"/>
  <c r="AG43" i="6"/>
  <c r="AF43" i="6"/>
  <c r="AC43" i="6"/>
  <c r="AB43" i="6"/>
  <c r="AA43" i="6"/>
  <c r="Z43" i="6"/>
  <c r="AH43" i="6" s="1"/>
  <c r="AR42" i="6"/>
  <c r="AQ42" i="6"/>
  <c r="AO42" i="6"/>
  <c r="AP42" i="6" s="1"/>
  <c r="AM42" i="6"/>
  <c r="AL42" i="6"/>
  <c r="AK42" i="6"/>
  <c r="AI42" i="6"/>
  <c r="AH42" i="6"/>
  <c r="AG42" i="6"/>
  <c r="AF42" i="6"/>
  <c r="AC42" i="6"/>
  <c r="AB42" i="6"/>
  <c r="AA42" i="6"/>
  <c r="Z42" i="6"/>
  <c r="AR41" i="6"/>
  <c r="AQ41" i="6"/>
  <c r="AP41" i="6"/>
  <c r="AO41" i="6"/>
  <c r="AM41" i="6"/>
  <c r="AL41" i="6"/>
  <c r="AK41" i="6"/>
  <c r="AH41" i="6"/>
  <c r="AG41" i="6"/>
  <c r="AI41" i="6" s="1"/>
  <c r="AF41" i="6"/>
  <c r="AC41" i="6"/>
  <c r="AB41" i="6"/>
  <c r="AA41" i="6"/>
  <c r="Z41" i="6"/>
  <c r="AR40" i="6"/>
  <c r="AQ40" i="6"/>
  <c r="AP40" i="6"/>
  <c r="AO40" i="6"/>
  <c r="AM40" i="6"/>
  <c r="AL40" i="6"/>
  <c r="AK40" i="6"/>
  <c r="AG40" i="6"/>
  <c r="AI40" i="6" s="1"/>
  <c r="AF40" i="6"/>
  <c r="AH40" i="6" s="1"/>
  <c r="AC40" i="6"/>
  <c r="AB40" i="6"/>
  <c r="AA40" i="6"/>
  <c r="Z40" i="6"/>
  <c r="AR39" i="6"/>
  <c r="AQ39" i="6"/>
  <c r="AO39" i="6"/>
  <c r="AP39" i="6" s="1"/>
  <c r="AM39" i="6"/>
  <c r="AL39" i="6"/>
  <c r="AK39" i="6"/>
  <c r="AG39" i="6"/>
  <c r="AF39" i="6"/>
  <c r="AH39" i="6" s="1"/>
  <c r="AC39" i="6"/>
  <c r="AI39" i="6" s="1"/>
  <c r="AB39" i="6"/>
  <c r="AA39" i="6"/>
  <c r="Z39" i="6"/>
  <c r="AR38" i="6"/>
  <c r="AQ38" i="6"/>
  <c r="AO38" i="6"/>
  <c r="AP38" i="6" s="1"/>
  <c r="AM38" i="6"/>
  <c r="AL38" i="6"/>
  <c r="AK38" i="6"/>
  <c r="AG38" i="6"/>
  <c r="AF38" i="6"/>
  <c r="AC38" i="6"/>
  <c r="AI38" i="6" s="1"/>
  <c r="AB38" i="6"/>
  <c r="AA38" i="6"/>
  <c r="Z38" i="6"/>
  <c r="AH38" i="6" s="1"/>
  <c r="AR37" i="6"/>
  <c r="AQ37" i="6"/>
  <c r="AO37" i="6"/>
  <c r="AP37" i="6" s="1"/>
  <c r="AM37" i="6"/>
  <c r="AL37" i="6"/>
  <c r="AK37" i="6"/>
  <c r="AG37" i="6"/>
  <c r="AF37" i="6"/>
  <c r="AC37" i="6"/>
  <c r="AI37" i="6" s="1"/>
  <c r="AB37" i="6"/>
  <c r="AA37" i="6"/>
  <c r="Z37" i="6"/>
  <c r="AH37" i="6" s="1"/>
  <c r="AR36" i="6"/>
  <c r="AQ36" i="6"/>
  <c r="AO36" i="6"/>
  <c r="AP36" i="6" s="1"/>
  <c r="AM36" i="6"/>
  <c r="AL36" i="6"/>
  <c r="AK36" i="6"/>
  <c r="AG36" i="6"/>
  <c r="AF36" i="6"/>
  <c r="AC36" i="6"/>
  <c r="AI36" i="6" s="1"/>
  <c r="AB36" i="6"/>
  <c r="AA36" i="6"/>
  <c r="Z36" i="6"/>
  <c r="AH36" i="6" s="1"/>
  <c r="AR35" i="6"/>
  <c r="AQ35" i="6"/>
  <c r="AP35" i="6"/>
  <c r="AO35" i="6"/>
  <c r="AM35" i="6"/>
  <c r="AL35" i="6"/>
  <c r="AK35" i="6"/>
  <c r="AI35" i="6"/>
  <c r="AG35" i="6"/>
  <c r="AF35" i="6"/>
  <c r="AC35" i="6"/>
  <c r="AB35" i="6"/>
  <c r="AA35" i="6"/>
  <c r="Z35" i="6"/>
  <c r="AH35" i="6" s="1"/>
  <c r="AR34" i="6"/>
  <c r="AQ34" i="6"/>
  <c r="AO34" i="6"/>
  <c r="AP34" i="6" s="1"/>
  <c r="AM34" i="6"/>
  <c r="AL34" i="6"/>
  <c r="AK34" i="6"/>
  <c r="AI34" i="6"/>
  <c r="AH34" i="6"/>
  <c r="AG34" i="6"/>
  <c r="AF34" i="6"/>
  <c r="AC34" i="6"/>
  <c r="AB34" i="6"/>
  <c r="AA34" i="6"/>
  <c r="Z34" i="6"/>
  <c r="AR33" i="6"/>
  <c r="AQ33" i="6"/>
  <c r="AO33" i="6"/>
  <c r="AP33" i="6" s="1"/>
  <c r="AM33" i="6"/>
  <c r="AL33" i="6"/>
  <c r="AK33" i="6"/>
  <c r="AH33" i="6"/>
  <c r="AG33" i="6"/>
  <c r="AI33" i="6" s="1"/>
  <c r="AF33" i="6"/>
  <c r="AC33" i="6"/>
  <c r="AB33" i="6"/>
  <c r="AA33" i="6"/>
  <c r="Z33" i="6"/>
  <c r="AR32" i="6"/>
  <c r="AQ32" i="6"/>
  <c r="AP32" i="6"/>
  <c r="AO32" i="6"/>
  <c r="AM32" i="6"/>
  <c r="AL32" i="6"/>
  <c r="AK32" i="6"/>
  <c r="AG32" i="6"/>
  <c r="AF32" i="6"/>
  <c r="AH32" i="6" s="1"/>
  <c r="AC32" i="6"/>
  <c r="AI32" i="6" s="1"/>
  <c r="AB32" i="6"/>
  <c r="AA32" i="6"/>
  <c r="Z32" i="6"/>
  <c r="AR31" i="6"/>
  <c r="AQ31" i="6"/>
  <c r="AO31" i="6"/>
  <c r="AP31" i="6" s="1"/>
  <c r="AM31" i="6"/>
  <c r="AL31" i="6"/>
  <c r="AK31" i="6"/>
  <c r="AG31" i="6"/>
  <c r="AF31" i="6"/>
  <c r="AC31" i="6"/>
  <c r="AI31" i="6" s="1"/>
  <c r="AB31" i="6"/>
  <c r="AA31" i="6"/>
  <c r="Z31" i="6"/>
  <c r="AH31" i="6" s="1"/>
  <c r="AR30" i="6"/>
  <c r="AQ30" i="6"/>
  <c r="AO30" i="6"/>
  <c r="AP30" i="6" s="1"/>
  <c r="AM30" i="6"/>
  <c r="AL30" i="6"/>
  <c r="AK30" i="6"/>
  <c r="AG30" i="6"/>
  <c r="AF30" i="6"/>
  <c r="AC30" i="6"/>
  <c r="AI30" i="6" s="1"/>
  <c r="AB30" i="6"/>
  <c r="AA30" i="6"/>
  <c r="Z30" i="6"/>
  <c r="AH30" i="6" s="1"/>
  <c r="AR29" i="6"/>
  <c r="AQ29" i="6"/>
  <c r="AO29" i="6"/>
  <c r="AP29" i="6" s="1"/>
  <c r="AM29" i="6"/>
  <c r="AL29" i="6"/>
  <c r="AK29" i="6"/>
  <c r="AG29" i="6"/>
  <c r="AF29" i="6"/>
  <c r="AC29" i="6"/>
  <c r="AI29" i="6" s="1"/>
  <c r="AB29" i="6"/>
  <c r="AA29" i="6"/>
  <c r="Z29" i="6"/>
  <c r="AH29" i="6" s="1"/>
  <c r="AR28" i="6"/>
  <c r="AQ28" i="6"/>
  <c r="AO28" i="6"/>
  <c r="AP28" i="6" s="1"/>
  <c r="AM28" i="6"/>
  <c r="AL28" i="6"/>
  <c r="AK28" i="6"/>
  <c r="AG28" i="6"/>
  <c r="AF28" i="6"/>
  <c r="AC28" i="6"/>
  <c r="AI28" i="6" s="1"/>
  <c r="AB28" i="6"/>
  <c r="AA28" i="6"/>
  <c r="Z28" i="6"/>
  <c r="AH28" i="6" s="1"/>
  <c r="AR27" i="6"/>
  <c r="AQ27" i="6"/>
  <c r="AO27" i="6"/>
  <c r="AP27" i="6" s="1"/>
  <c r="AM27" i="6"/>
  <c r="AL27" i="6"/>
  <c r="AK27" i="6"/>
  <c r="AI27" i="6"/>
  <c r="AG27" i="6"/>
  <c r="AF27" i="6"/>
  <c r="AC27" i="6"/>
  <c r="AB27" i="6"/>
  <c r="AA27" i="6"/>
  <c r="Z27" i="6"/>
  <c r="AH27" i="6" s="1"/>
  <c r="AR26" i="6"/>
  <c r="AQ26" i="6"/>
  <c r="AP26" i="6"/>
  <c r="AO26" i="6"/>
  <c r="AM26" i="6"/>
  <c r="AL26" i="6"/>
  <c r="AK26" i="6"/>
  <c r="AI26" i="6"/>
  <c r="AH26" i="6"/>
  <c r="AG26" i="6"/>
  <c r="AF26" i="6"/>
  <c r="AC26" i="6"/>
  <c r="AB26" i="6"/>
  <c r="AA26" i="6"/>
  <c r="Z26" i="6"/>
  <c r="AR25" i="6"/>
  <c r="AQ25" i="6"/>
  <c r="AO25" i="6"/>
  <c r="AP25" i="6" s="1"/>
  <c r="AM25" i="6"/>
  <c r="AL25" i="6"/>
  <c r="AK25" i="6"/>
  <c r="AH25" i="6"/>
  <c r="AG25" i="6"/>
  <c r="AI25" i="6" s="1"/>
  <c r="AF25" i="6"/>
  <c r="AC25" i="6"/>
  <c r="AB25" i="6"/>
  <c r="AA25" i="6"/>
  <c r="Z25" i="6"/>
  <c r="AR24" i="6"/>
  <c r="AQ24" i="6"/>
  <c r="AP24" i="6"/>
  <c r="AO24" i="6"/>
  <c r="AM24" i="6"/>
  <c r="AL24" i="6"/>
  <c r="AK24" i="6"/>
  <c r="AG24" i="6"/>
  <c r="AF24" i="6"/>
  <c r="AH24" i="6" s="1"/>
  <c r="AC24" i="6"/>
  <c r="AI24" i="6" s="1"/>
  <c r="AB24" i="6"/>
  <c r="AA24" i="6"/>
  <c r="Z24" i="6"/>
  <c r="AR23" i="6"/>
  <c r="AQ23" i="6"/>
  <c r="AO23" i="6"/>
  <c r="AP23" i="6" s="1"/>
  <c r="AM23" i="6"/>
  <c r="AL23" i="6"/>
  <c r="AK23" i="6"/>
  <c r="AG23" i="6"/>
  <c r="AF23" i="6"/>
  <c r="AC23" i="6"/>
  <c r="AI23" i="6" s="1"/>
  <c r="AB23" i="6"/>
  <c r="AA23" i="6"/>
  <c r="Z23" i="6"/>
  <c r="AH23" i="6" s="1"/>
  <c r="AR22" i="6"/>
  <c r="AQ22" i="6"/>
  <c r="AO22" i="6"/>
  <c r="AP22" i="6" s="1"/>
  <c r="AM22" i="6"/>
  <c r="AL22" i="6"/>
  <c r="AK22" i="6"/>
  <c r="AG22" i="6"/>
  <c r="AF22" i="6"/>
  <c r="AC22" i="6"/>
  <c r="AI22" i="6" s="1"/>
  <c r="AB22" i="6"/>
  <c r="AA22" i="6"/>
  <c r="Z22" i="6"/>
  <c r="AH22" i="6" s="1"/>
  <c r="AR21" i="6"/>
  <c r="AQ21" i="6"/>
  <c r="AO21" i="6"/>
  <c r="AP21" i="6" s="1"/>
  <c r="AM21" i="6"/>
  <c r="AL21" i="6"/>
  <c r="AK21" i="6"/>
  <c r="AG21" i="6"/>
  <c r="AF21" i="6"/>
  <c r="AC21" i="6"/>
  <c r="AI21" i="6" s="1"/>
  <c r="AB21" i="6"/>
  <c r="AA21" i="6"/>
  <c r="Z21" i="6"/>
  <c r="AH21" i="6" s="1"/>
  <c r="AR20" i="6"/>
  <c r="AQ20" i="6"/>
  <c r="AO20" i="6"/>
  <c r="AP20" i="6" s="1"/>
  <c r="AM20" i="6"/>
  <c r="AL20" i="6"/>
  <c r="AK20" i="6"/>
  <c r="AG20" i="6"/>
  <c r="AF20" i="6"/>
  <c r="AC20" i="6"/>
  <c r="AI20" i="6" s="1"/>
  <c r="AB20" i="6"/>
  <c r="AA20" i="6"/>
  <c r="Z20" i="6"/>
  <c r="AH20" i="6" s="1"/>
  <c r="AR19" i="6"/>
  <c r="AQ19" i="6"/>
  <c r="AP19" i="6"/>
  <c r="AO19" i="6"/>
  <c r="AM19" i="6"/>
  <c r="AL19" i="6"/>
  <c r="AK19" i="6"/>
  <c r="AI19" i="6"/>
  <c r="AG19" i="6"/>
  <c r="AF19" i="6"/>
  <c r="AC19" i="6"/>
  <c r="AB19" i="6"/>
  <c r="AA19" i="6"/>
  <c r="Z19" i="6"/>
  <c r="AH19" i="6" s="1"/>
  <c r="AR18" i="6"/>
  <c r="AQ18" i="6"/>
  <c r="AO18" i="6"/>
  <c r="AP18" i="6" s="1"/>
  <c r="AM18" i="6"/>
  <c r="AL18" i="6"/>
  <c r="AK18" i="6"/>
  <c r="AI18" i="6"/>
  <c r="AH18" i="6"/>
  <c r="AG18" i="6"/>
  <c r="AF18" i="6"/>
  <c r="AC18" i="6"/>
  <c r="AB18" i="6"/>
  <c r="AA18" i="6"/>
  <c r="Z18" i="6"/>
  <c r="AR17" i="6"/>
  <c r="AQ17" i="6"/>
  <c r="AO17" i="6"/>
  <c r="AP17" i="6" s="1"/>
  <c r="AM17" i="6"/>
  <c r="AL17" i="6"/>
  <c r="AK17" i="6"/>
  <c r="AH17" i="6"/>
  <c r="AG17" i="6"/>
  <c r="AI17" i="6" s="1"/>
  <c r="AF17" i="6"/>
  <c r="AC17" i="6"/>
  <c r="AB17" i="6"/>
  <c r="AA17" i="6"/>
  <c r="Z17" i="6"/>
  <c r="AR16" i="6"/>
  <c r="AQ16" i="6"/>
  <c r="AP16" i="6"/>
  <c r="AO16" i="6"/>
  <c r="AM16" i="6"/>
  <c r="AL16" i="6"/>
  <c r="AK16" i="6"/>
  <c r="AG16" i="6"/>
  <c r="AF16" i="6"/>
  <c r="AH16" i="6" s="1"/>
  <c r="AC16" i="6"/>
  <c r="AI16" i="6" s="1"/>
  <c r="AB16" i="6"/>
  <c r="AA16" i="6"/>
  <c r="Z16" i="6"/>
  <c r="AR15" i="6"/>
  <c r="AQ15" i="6"/>
  <c r="AO15" i="6"/>
  <c r="AP15" i="6" s="1"/>
  <c r="AM15" i="6"/>
  <c r="AL15" i="6"/>
  <c r="AK15" i="6"/>
  <c r="AG15" i="6"/>
  <c r="AF15" i="6"/>
  <c r="AC15" i="6"/>
  <c r="AI15" i="6" s="1"/>
  <c r="AB15" i="6"/>
  <c r="AA15" i="6"/>
  <c r="Z15" i="6"/>
  <c r="AH15" i="6" s="1"/>
  <c r="AR14" i="6"/>
  <c r="AQ14" i="6"/>
  <c r="AO14" i="6"/>
  <c r="AP14" i="6" s="1"/>
  <c r="AM14" i="6"/>
  <c r="AL14" i="6"/>
  <c r="AK14" i="6"/>
  <c r="AG14" i="6"/>
  <c r="AF14" i="6"/>
  <c r="AC14" i="6"/>
  <c r="AI14" i="6" s="1"/>
  <c r="AB14" i="6"/>
  <c r="AA14" i="6"/>
  <c r="Z14" i="6"/>
  <c r="AH14" i="6" s="1"/>
  <c r="AR13" i="6"/>
  <c r="AQ13" i="6"/>
  <c r="AO13" i="6"/>
  <c r="AP13" i="6" s="1"/>
  <c r="AM13" i="6"/>
  <c r="AL13" i="6"/>
  <c r="AK13" i="6"/>
  <c r="AH13" i="6"/>
  <c r="AG13" i="6"/>
  <c r="AF13" i="6"/>
  <c r="AC13" i="6"/>
  <c r="AI13" i="6" s="1"/>
  <c r="AB13" i="6"/>
  <c r="AA13" i="6"/>
  <c r="Z13" i="6"/>
  <c r="AR12" i="6"/>
  <c r="AQ12" i="6"/>
  <c r="AO12" i="6"/>
  <c r="AP12" i="6" s="1"/>
  <c r="AM12" i="6"/>
  <c r="AL12" i="6"/>
  <c r="AK12" i="6"/>
  <c r="AG12" i="6"/>
  <c r="AF12" i="6"/>
  <c r="AC12" i="6"/>
  <c r="AI12" i="6" s="1"/>
  <c r="AB12" i="6"/>
  <c r="AA12" i="6"/>
  <c r="Z12" i="6"/>
  <c r="AH12" i="6" s="1"/>
  <c r="AR11" i="6"/>
  <c r="AQ11" i="6"/>
  <c r="AP11" i="6"/>
  <c r="AO11" i="6"/>
  <c r="AM11" i="6"/>
  <c r="AL11" i="6"/>
  <c r="AK11" i="6"/>
  <c r="AI11" i="6"/>
  <c r="AG11" i="6"/>
  <c r="AF11" i="6"/>
  <c r="AC11" i="6"/>
  <c r="AB11" i="6"/>
  <c r="AA11" i="6"/>
  <c r="Z11" i="6"/>
  <c r="AH11" i="6" s="1"/>
  <c r="AR10" i="6"/>
  <c r="AQ10" i="6"/>
  <c r="AO10" i="6"/>
  <c r="AP10" i="6" s="1"/>
  <c r="AM10" i="6"/>
  <c r="AL10" i="6"/>
  <c r="AK10" i="6"/>
  <c r="AI10" i="6"/>
  <c r="AH10" i="6"/>
  <c r="AG10" i="6"/>
  <c r="AF10" i="6"/>
  <c r="AC10" i="6"/>
  <c r="AB10" i="6"/>
  <c r="AA10" i="6"/>
  <c r="Z10" i="6"/>
  <c r="AR9" i="6"/>
  <c r="AQ9" i="6"/>
  <c r="AO9" i="6"/>
  <c r="AP9" i="6" s="1"/>
  <c r="AM9" i="6"/>
  <c r="AL9" i="6"/>
  <c r="AK9" i="6"/>
  <c r="AH9" i="6"/>
  <c r="AG9" i="6"/>
  <c r="AI9" i="6" s="1"/>
  <c r="AF9" i="6"/>
  <c r="AC9" i="6"/>
  <c r="AB9" i="6"/>
  <c r="AA9" i="6"/>
  <c r="Z9" i="6"/>
  <c r="AR8" i="6"/>
  <c r="AQ8" i="6"/>
  <c r="AP8" i="6"/>
  <c r="AO8" i="6"/>
  <c r="AM8" i="6"/>
  <c r="AL8" i="6"/>
  <c r="AK8" i="6"/>
  <c r="AG8" i="6"/>
  <c r="AF8" i="6"/>
  <c r="AH8" i="6" s="1"/>
  <c r="AC8" i="6"/>
  <c r="AI8" i="6" s="1"/>
  <c r="AB8" i="6"/>
  <c r="AA8" i="6"/>
  <c r="Z8" i="6"/>
  <c r="AR7" i="6"/>
  <c r="AQ7" i="6"/>
  <c r="AO7" i="6"/>
  <c r="AP7" i="6" s="1"/>
  <c r="AM7" i="6"/>
  <c r="AL7" i="6"/>
  <c r="AK7" i="6"/>
  <c r="AG7" i="6"/>
  <c r="AF7" i="6"/>
  <c r="AC7" i="6"/>
  <c r="AI7" i="6" s="1"/>
  <c r="AB7" i="6"/>
  <c r="AA7" i="6"/>
  <c r="Z7" i="6"/>
  <c r="AH7" i="6" s="1"/>
  <c r="AR6" i="6"/>
  <c r="AQ6" i="6"/>
  <c r="AO6" i="6"/>
  <c r="AP6" i="6" s="1"/>
  <c r="AM6" i="6"/>
  <c r="AL6" i="6"/>
  <c r="AK6" i="6"/>
  <c r="AG6" i="6"/>
  <c r="AF6" i="6"/>
  <c r="AC6" i="6"/>
  <c r="AI6" i="6" s="1"/>
  <c r="AB6" i="6"/>
  <c r="AA6" i="6"/>
  <c r="Z6" i="6"/>
  <c r="AH6" i="6" s="1"/>
  <c r="Z9" i="2" l="1"/>
  <c r="R9" i="2"/>
  <c r="Q9" i="2"/>
  <c r="Z8" i="2"/>
  <c r="G15" i="4" l="1"/>
  <c r="G16" i="4" s="1"/>
  <c r="G17" i="4" s="1"/>
  <c r="G18" i="4" s="1"/>
  <c r="G19" i="4" s="1"/>
  <c r="M19" i="4"/>
  <c r="M18" i="4"/>
  <c r="M17" i="4"/>
  <c r="M16" i="4"/>
  <c r="M15" i="4"/>
  <c r="M14" i="4"/>
  <c r="C16" i="4"/>
  <c r="N15" i="4"/>
  <c r="O15" i="4"/>
  <c r="K14" i="4"/>
  <c r="K15" i="4"/>
  <c r="B15" i="4"/>
  <c r="B14" i="4"/>
  <c r="H10" i="4"/>
  <c r="I10" i="4"/>
  <c r="I9" i="4"/>
  <c r="H9" i="4"/>
  <c r="J17" i="4"/>
  <c r="C18" i="4"/>
  <c r="D18" i="4"/>
  <c r="E16" i="4"/>
  <c r="F19" i="4"/>
  <c r="K19" i="4"/>
  <c r="N17" i="4" l="1"/>
  <c r="N14" i="4"/>
  <c r="N18" i="4"/>
  <c r="N16" i="4"/>
  <c r="N19" i="4"/>
  <c r="J19" i="4"/>
  <c r="J15" i="4"/>
  <c r="B17" i="4"/>
  <c r="J14" i="4"/>
  <c r="C17" i="4"/>
  <c r="J16" i="4"/>
  <c r="H18" i="4"/>
  <c r="B18" i="4"/>
  <c r="J18" i="4"/>
  <c r="I14" i="4"/>
  <c r="I15" i="4"/>
  <c r="I18" i="4"/>
  <c r="I19" i="4"/>
  <c r="I16" i="4"/>
  <c r="I17" i="4"/>
  <c r="D16" i="4"/>
  <c r="E14" i="4"/>
  <c r="F18" i="4"/>
  <c r="E15" i="4"/>
  <c r="D14" i="4"/>
  <c r="E18" i="4"/>
  <c r="D15" i="4"/>
  <c r="E19" i="4"/>
  <c r="K18" i="4"/>
  <c r="D19" i="4"/>
  <c r="F17" i="4"/>
  <c r="K17" i="4"/>
  <c r="C19" i="4"/>
  <c r="E17" i="4"/>
  <c r="B16" i="4"/>
  <c r="K16" i="4"/>
  <c r="F14" i="4"/>
  <c r="B19" i="4"/>
  <c r="D17" i="4"/>
  <c r="F15" i="4"/>
  <c r="C14" i="4"/>
  <c r="F16" i="4"/>
  <c r="C15" i="4"/>
  <c r="H17" i="4" l="1"/>
  <c r="L17" i="4" s="1"/>
  <c r="P17" i="4" s="1"/>
  <c r="H19" i="4"/>
  <c r="L19" i="4" s="1"/>
  <c r="P19" i="4" s="1"/>
  <c r="H14" i="4"/>
  <c r="L18" i="4"/>
  <c r="P18" i="4" s="1"/>
  <c r="H15" i="4"/>
  <c r="L15" i="4" s="1"/>
  <c r="P15" i="4" s="1"/>
  <c r="L14" i="4"/>
  <c r="P14" i="4" s="1"/>
  <c r="H16" i="4"/>
  <c r="L16" i="4" s="1"/>
  <c r="P16" i="4" s="1"/>
  <c r="AB9" i="2" l="1"/>
  <c r="AC9" i="2"/>
  <c r="AD9" i="2"/>
  <c r="AF5" i="2"/>
  <c r="AF6" i="2"/>
  <c r="AF7" i="2"/>
  <c r="AF8" i="2"/>
  <c r="U33" i="2" l="1"/>
  <c r="AD8" i="2" s="1"/>
  <c r="T33" i="2"/>
  <c r="AC8" i="2" s="1"/>
  <c r="S33" i="2"/>
  <c r="AB8" i="2" s="1"/>
  <c r="R33" i="2"/>
  <c r="AA8" i="2" s="1"/>
  <c r="Q33" i="2"/>
  <c r="U27" i="2"/>
  <c r="AD7" i="2" s="1"/>
  <c r="T27" i="2"/>
  <c r="AC7" i="2" s="1"/>
  <c r="S27" i="2"/>
  <c r="AB7" i="2" s="1"/>
  <c r="R27" i="2"/>
  <c r="AA7" i="2" s="1"/>
  <c r="Q27" i="2"/>
  <c r="Z7" i="2" s="1"/>
  <c r="U21" i="2"/>
  <c r="AD6" i="2" s="1"/>
  <c r="T21" i="2"/>
  <c r="AC6" i="2" s="1"/>
  <c r="S21" i="2"/>
  <c r="AB6" i="2" s="1"/>
  <c r="R21" i="2"/>
  <c r="AA6" i="2" s="1"/>
  <c r="Q21" i="2"/>
  <c r="Z6" i="2" s="1"/>
  <c r="U15" i="2"/>
  <c r="AD5" i="2" s="1"/>
  <c r="T15" i="2"/>
  <c r="AC5" i="2" s="1"/>
  <c r="S15" i="2"/>
  <c r="AB5" i="2" s="1"/>
  <c r="R15" i="2"/>
  <c r="AA5" i="2" s="1"/>
  <c r="Q15" i="2"/>
  <c r="Z5" i="2" s="1"/>
  <c r="AA4" i="2"/>
  <c r="AA9" i="2" s="1"/>
  <c r="S9" i="2"/>
  <c r="AB4" i="2" s="1"/>
  <c r="T9" i="2"/>
  <c r="AC4" i="2" s="1"/>
  <c r="U9" i="2"/>
  <c r="AD4" i="2" s="1"/>
  <c r="Z4" i="2"/>
  <c r="L37" i="2"/>
  <c r="M37" i="2"/>
  <c r="N37" i="2"/>
  <c r="O37" i="2"/>
  <c r="K37" i="2"/>
  <c r="L35" i="2"/>
  <c r="M35" i="2"/>
  <c r="N35" i="2"/>
  <c r="O35" i="2"/>
  <c r="K35" i="2"/>
  <c r="AF4" i="2" l="1"/>
  <c r="O38" i="2"/>
  <c r="M38" i="2"/>
  <c r="N38" i="2"/>
  <c r="K38" i="2"/>
  <c r="L3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tc={58803AD8-9418-4E22-B205-B2634FF53AAF}</author>
  </authors>
  <commentList>
    <comment ref="E91" authorId="0" shapeId="0" xr:uid="{58803AD8-9418-4E22-B205-B2634FF53AAF}">
      <text>
        <t xml:space="preserve">[Threaded comment]
Your version of Excel allows you to read this threaded comment; however, any edits to it will get removed if the file is opened in a newer version of Excel. Learn more: https://go.microsoft.com/fwlink/?linkid=870924
Comment:
    Based on sum of MACC S2 P2 abatement measures excluding those based on animal number changes, subtracted from Sc-2 (MACC-) to deduce 19% reduction excluding diversification and animal numbers already represented by GOBLIN. </t>
      </text>
    </comment>
  </commentList>
</comments>
</file>

<file path=xl/sharedStrings.xml><?xml version="1.0" encoding="utf-8"?>
<sst xmlns="http://schemas.openxmlformats.org/spreadsheetml/2006/main" count="1683" uniqueCount="285">
  <si>
    <t>Cattle + Nature</t>
  </si>
  <si>
    <t>Protein Diversification</t>
  </si>
  <si>
    <t>Business as Usual</t>
  </si>
  <si>
    <t>Bioeconomy</t>
  </si>
  <si>
    <t>SSP1</t>
  </si>
  <si>
    <t>SSP2</t>
  </si>
  <si>
    <t>SSP3</t>
  </si>
  <si>
    <t>SSP4</t>
  </si>
  <si>
    <t>SSP5</t>
  </si>
  <si>
    <t>SSP</t>
  </si>
  <si>
    <t>Global narrative</t>
  </si>
  <si>
    <t>Implications for Ireland’s AFOLU sector</t>
  </si>
  <si>
    <t xml:space="preserve">Farming: Improvements in ag productivity; rapid diffusion of best practices </t>
  </si>
  <si>
    <t>Land use: Strong regulations to avoid environmental trade-offs</t>
  </si>
  <si>
    <t>Trade: Moderate</t>
  </si>
  <si>
    <t>Energy: Efficiency &amp; renewable focus</t>
  </si>
  <si>
    <t>Climate impact: Low</t>
  </si>
  <si>
    <t>Reduced demand for meat and high demand for alternative proteins. High demand for alternative energy sources and negative emissions, including BECCS. High reputational and economic costs for emissions and nutrient leakage. High payments for ecosystem services delivery.</t>
  </si>
  <si>
    <t>Farming: Medium pace of tech change in ag sector; entry barriers to ag markets reduced slowly</t>
  </si>
  <si>
    <t xml:space="preserve">Land use: Medium regulations lead to slow decline in the rate of deforestation </t>
  </si>
  <si>
    <t>Energy: Fossil fuels with some renewables</t>
  </si>
  <si>
    <t>Climate impact: Moderate</t>
  </si>
  <si>
    <t>Continued demand for meat and dairy exports, but extra costs of production via climate disruption. Some demand for alternative energy sources including BECCS. Some direct emission costs and some incentive for ecosystem services delivery.</t>
  </si>
  <si>
    <t xml:space="preserve">Farming: Low technology development, restricted trade </t>
  </si>
  <si>
    <t>Land use: Hardly any regulation; continued deforestation due to competition over land and rapid expansion of agriculture</t>
  </si>
  <si>
    <t>Trade: Limited</t>
  </si>
  <si>
    <t>Energy: Domestic energy focus</t>
  </si>
  <si>
    <t>Restricted exports of milk &amp; meat products, but high demand for more diverse indigenous food production. Demand for alternative indigenous energy sources, including bioenergy. Low direct emission costs and little incentive for ecosystem services delivery.</t>
  </si>
  <si>
    <t>Farming: Ag productivity high for large scale industrial farming, low for small-scale farming</t>
  </si>
  <si>
    <t>Land use: Highly regulated in mid- and high income countries, largely unmanaged in low-income countries leading to tropical deforestation</t>
  </si>
  <si>
    <t>Energy: Diversified</t>
  </si>
  <si>
    <t>Climate impact: High</t>
  </si>
  <si>
    <t>Continued demand for meat and dairy exports, but extra costs of production via climate disruption. Some demand for alternative energy sources including BECCS. Low direct emission costs but high incentives for local ecosystem services delivery.</t>
  </si>
  <si>
    <t>Farming: Highly managed, resource-intensive; rapid increase in productivity</t>
  </si>
  <si>
    <t>Trade: High (regional specialisation)</t>
  </si>
  <si>
    <t>Energy: Fossil fuel dominated</t>
  </si>
  <si>
    <t>Continued demand for meat and dairy exports, but reduced feasibility of grazing-based production owing to extreme climate disruption and challenging competition with high-tech indoor livestock systems. Limited demand for alternative proteins or alternative energy sources. Low direct emission costs and little incentive for ecosystem services delivery.</t>
  </si>
  <si>
    <t>BAU</t>
  </si>
  <si>
    <t>SI</t>
  </si>
  <si>
    <t>C+N</t>
  </si>
  <si>
    <t>DP</t>
  </si>
  <si>
    <t>BE</t>
  </si>
  <si>
    <t>Major challenge for export-oriented beef and milk production</t>
  </si>
  <si>
    <t xml:space="preserve">Major challenge for export-oriented protein sector (diversiifcation offsers some risk mitigation) </t>
  </si>
  <si>
    <t xml:space="preserve">Increased focus on self-sufficiency in land-based energy, materials and diversification of protein helps mitigate risk arising from reduced trade. </t>
  </si>
  <si>
    <t xml:space="preserve">Focus on efficient dairy systems maintains competitiveness. </t>
  </si>
  <si>
    <t>Diversification reduces specific trade risks</t>
  </si>
  <si>
    <t xml:space="preserve">Part-time beef farming and extensive farming approaches fall behind on technical efficiency of front-runner systems globally.  </t>
  </si>
  <si>
    <t xml:space="preserve">Innovation in protein value chains maintains Irish agri-food sector competitive advantage. Set up to exploit shift towards more sustainable diets. </t>
  </si>
  <si>
    <t xml:space="preserve">Part-time beef farming falls behind on technical and environmental efficiency of front-runner systems globally.  </t>
  </si>
  <si>
    <t xml:space="preserve">Irish farms maintain international position in upper quartile of technical and environmental efficiency. </t>
  </si>
  <si>
    <t xml:space="preserve">Increased impacts of extended dry and/or wet periods limiting grass production and grazing days - reduces specific advantage of grazing-based production. </t>
  </si>
  <si>
    <t xml:space="preserve">Grass and arable farming somewhat vulnerable to increase in extreme weather events. Diversification dilutesimpact of individual systems being badly affected in given years. </t>
  </si>
  <si>
    <t xml:space="preserve">Increased impacts of extended dry and/or wet periods limiting grass production and grazing days - reduces specific advantage of grazing-based production. Mitigated by less intensive grass exploitation (buffer capacity). </t>
  </si>
  <si>
    <t xml:space="preserve">Abandonment of regulations results in strong competition for land (high land prices) and higher external damage costs (e.g. low water quality).  </t>
  </si>
  <si>
    <t xml:space="preserve">Complies with split gas climate neutrality. Large areas of spared land, but intensive dairy and dairy beef production creates external costs via poor water quality.  </t>
  </si>
  <si>
    <t xml:space="preserve">Not regulated, but this scenario naturally avoids some of the hotspots associated with a cattle dominated landscape. </t>
  </si>
  <si>
    <t xml:space="preserve">Not prepared to exploit demand for alternative feedtsocks - low land availability. </t>
  </si>
  <si>
    <t xml:space="preserve">Moderate demand for alternative proteins. </t>
  </si>
  <si>
    <t xml:space="preserve">No need for land for alternative energy sources. </t>
  </si>
  <si>
    <t>Low demand for renewable energy (low profitablity for this pathway)</t>
  </si>
  <si>
    <t>Risks of extreme climate disruption, including droughts and flooding near term, and complete climate shift following collapse of Atlantic Meridional Overturning Circulation mid century onwards.</t>
  </si>
  <si>
    <t xml:space="preserve">Low trade barriers, but constrained food production for export. </t>
  </si>
  <si>
    <t xml:space="preserve">Always some risks of specific market access restrictions in major import markets for milk and beef. Constrained production for export due to extreme climate change.  </t>
  </si>
  <si>
    <t>Irish farms remain competive in terms of production efficiency; but restricted trade collapses farm gate prices.</t>
  </si>
  <si>
    <t xml:space="preserve">Diversification of protein value chains supports local self-sufficiency. </t>
  </si>
  <si>
    <t xml:space="preserve">Always some risks of specific market access restrictions in major import markets for concentrated dairy and beef exports. </t>
  </si>
  <si>
    <t xml:space="preserve">Significant but manageable risks within confined climate change. Diversification mitigates overall farming impact of specific effects on particular systems in any given year.  </t>
  </si>
  <si>
    <t xml:space="preserve">Significant but manageable risks within confined climate change. Continued trend of increasing frequency of "fodder crises" owing to poor grass growth under prolonged unfavourable weather conditions.  </t>
  </si>
  <si>
    <t xml:space="preserve">Significant but manageable risks within confined climate change. Grassland less intensively managed, providing a buffer for reduced grass growth during prolonged unfavourable weather conditions. </t>
  </si>
  <si>
    <t xml:space="preserve">Only biomethane to substitute 10% baseline natural gas demand realised in this scenario. No additional land available for alternative (energy) production. </t>
  </si>
  <si>
    <t>Land available for alternative (energy) production, but only biomethane to substitute 10% baseline natural gas demand realised in this pathway.</t>
  </si>
  <si>
    <t>Some additional biomethane generation in grass-protein biorefineries, beyond the 10% baseline natural gas demand substituted by biomethane. Some additional land available for alternative energy generation, but not used in this pathway.</t>
  </si>
  <si>
    <t>This pathway dramatically expands bioenergy, including BECCS, production to meet increasing demand for disptachable renewable energy and negative emissions.</t>
  </si>
  <si>
    <t>This pathway maintains high meat &amp; milk exports to satisfy international demand (subject to climate impacts on production).</t>
  </si>
  <si>
    <t>Reduced demand for beef and possible carbon taxes on GHG-intensive products such as beef - lower farm gate beef prices and/or higher production costs.</t>
  </si>
  <si>
    <t>Sustainable Intensification</t>
  </si>
  <si>
    <t>Diversified Protein</t>
  </si>
  <si>
    <t xml:space="preserve">Bioeconomy </t>
  </si>
  <si>
    <t xml:space="preserve">Focus on efficient dairy systems maintains competitiveness in this key export sector. </t>
  </si>
  <si>
    <t xml:space="preserve">Slower rate of productivity gain and abatement in this pathway, but also lower cost of production so that Irish farms remain reasonably competitive in terms of technical and environmental efficiency. </t>
  </si>
  <si>
    <t xml:space="preserve">Much reduced exports owing to relatively high GHG-intensity of production and fewer offsets to achieve climate neutrality - 58% and 64% lower milk &amp; beef production vs 2020. Farming not adapted to exploit demand for alternative proteins.  </t>
  </si>
  <si>
    <t xml:space="preserve">Milk production up 32% vs 2020 - international demand for dairy exports likely to remain high. Beef production down 45% vs 2020, reducing exposure to reduced meat demand. However, little diversification to exploit emerging alternative protein markets. </t>
  </si>
  <si>
    <t>Farming falls further behind regulatory requirements; potentially very high compliance costs at farm and national scale (e.g. via purchase of credits for EU ESR compliance). 7% reduction in HNV land.</t>
  </si>
  <si>
    <t>Complies with split gas climate neutrality. Up to 1.3 million ha of "available" land, potentially increasing HNV land area by 51% vs 2020. However, dairy and dairy-beef production concentrated on 1.6 million ha intensively farmed land - local water quality risks.</t>
  </si>
  <si>
    <t xml:space="preserve">Within climate neutrality constraint, extensive systems support biodiversity through a land-sharing approach. Afforestation with 50% broadleaf forests and low stocking densities lead to 3.2 million ha HNV land.  </t>
  </si>
  <si>
    <t xml:space="preserve">Within climate neutrality constraint, diversified land use creates opportunity to improve landscape-level biodiversity and avoid localised impacts - with appropriate regulation. Over 1 million ha available for other uses, and 51% more HNV land vs 2020. </t>
  </si>
  <si>
    <t xml:space="preserve">Innovation in protein value chains maintains Irish agri-food sector competitive advantage. Set up to exploit shift towards more sustainable diets. Over 30% more protein produced vs 2020. </t>
  </si>
  <si>
    <t xml:space="preserve">Innovation in protein value chains maintains Irish agri-food sector competitive advantage. Set up to exploit shift towards more sustainable diets. Over 50% more protein produced vs 2020.  </t>
  </si>
  <si>
    <t xml:space="preserve">Within climate neutrality constraint, diversified land use creates opportunity to improve landscape-level biodiversity and avoid localised impacts - with appropriate regulation. Not much available land, but HNV area up 41% vs 2020. </t>
  </si>
  <si>
    <t xml:space="preserve">Continued tension between farming and national climate, biodiversity and air- and water-quality regulations. 7% reduction in HNV area. </t>
  </si>
  <si>
    <t xml:space="preserve">Much reduced exports owing to low production within climate neutrality constraint - 58% and 64% lower milk &amp; beef production vs 2020. Farming not adapted to exploit demand for alternative proteins.  </t>
  </si>
  <si>
    <t>Irish farms remain competive in terms of production efficiency; but restricted trade reduces farm gate prices (less of an impact in this pathway because output already much lower than 2020 baseline).</t>
  </si>
  <si>
    <t xml:space="preserve">Diet &amp; food demand: Low-meat diets </t>
  </si>
  <si>
    <t xml:space="preserve">Diet &amp; food demand: Medium meat consumption </t>
  </si>
  <si>
    <t xml:space="preserve">Diet &amp; food demand: Medium meat consumption (highly variable by income) </t>
  </si>
  <si>
    <t xml:space="preserve">Diet &amp; food demand: High meat consumption </t>
  </si>
  <si>
    <t xml:space="preserve">Moderate demand for alternative proteins, but overall protein production over 30% higher than 2020. </t>
  </si>
  <si>
    <t xml:space="preserve">Continued high demand for meat &amp; dairy products in diet, but restricted access to overseas markets owing to trade barriers. </t>
  </si>
  <si>
    <t xml:space="preserve">Moderate demand for alternative proteins, but restricted access to overseas markets owing to trade barriers. </t>
  </si>
  <si>
    <t xml:space="preserve">Much reduced exports owing to low production within climate neutrality constraint - 58% and 64% lower milk &amp; beef production vs 2020. Restricted access to export markets. </t>
  </si>
  <si>
    <t xml:space="preserve">Continued high demand for meat &amp; dairy exports, but production faces large downside risks owing to extreme climate change. </t>
  </si>
  <si>
    <t xml:space="preserve">High demand for meat &amp; milk exports, but but production faces large downside risks owing to extreme climate change. </t>
  </si>
  <si>
    <t>80-100</t>
  </si>
  <si>
    <t>60-80</t>
  </si>
  <si>
    <t>40-60</t>
  </si>
  <si>
    <t xml:space="preserve">Milk </t>
  </si>
  <si>
    <t>Beef</t>
  </si>
  <si>
    <t>Sheep meat</t>
  </si>
  <si>
    <t>Pig meat</t>
  </si>
  <si>
    <t>Poultry meat</t>
  </si>
  <si>
    <t>Protein crops</t>
  </si>
  <si>
    <t>Grass for protein</t>
  </si>
  <si>
    <t>Bioenergy</t>
  </si>
  <si>
    <t>Wood from forests</t>
  </si>
  <si>
    <t xml:space="preserve">Willow </t>
  </si>
  <si>
    <t>Concentrate feed</t>
  </si>
  <si>
    <t>GHG exceedance</t>
  </si>
  <si>
    <t>High Nature Value land</t>
  </si>
  <si>
    <t>tonnes</t>
  </si>
  <si>
    <t>tonnes dry matter</t>
  </si>
  <si>
    <t>TWh</t>
  </si>
  <si>
    <t>million m3</t>
  </si>
  <si>
    <t>Mt</t>
  </si>
  <si>
    <t>million ha</t>
  </si>
  <si>
    <t>Baseline 2020</t>
  </si>
  <si>
    <t>https://www.bordbia.ie/farmers-growers/prices-markets/</t>
  </si>
  <si>
    <t>https://www.clal.it/en/index.php?section=stat_irlanda</t>
  </si>
  <si>
    <t>Milk price</t>
  </si>
  <si>
    <t>Meat price</t>
  </si>
  <si>
    <t>Poultry price</t>
  </si>
  <si>
    <t>https://agridata.ec.europa.eu/extensions/DataPortal/prices.html</t>
  </si>
  <si>
    <t>Peas &amp; grass protein</t>
  </si>
  <si>
    <t>https://www.farmersjournal.ie/more/forestry/log-prices-stable-for-first-half-of-year-836993</t>
  </si>
  <si>
    <t>https://www.utilityfair.ie/business-energy-insights/wholesale-gas-prices-in-ireland</t>
  </si>
  <si>
    <t>€ billion per annum</t>
  </si>
  <si>
    <t>NA</t>
  </si>
  <si>
    <t>Bovine Protein</t>
  </si>
  <si>
    <t>Cattle+Nature</t>
  </si>
  <si>
    <t>Nat gas</t>
  </si>
  <si>
    <t>Sawlogs</t>
  </si>
  <si>
    <t xml:space="preserve">https://www.ifa.ie/markets-and-prices/poultry-council-report-february-2024/ </t>
  </si>
  <si>
    <t>Price (€ / unit)</t>
  </si>
  <si>
    <t>Constant</t>
  </si>
  <si>
    <t>Fertiliser-N</t>
  </si>
  <si>
    <t>Aggregate input output values</t>
  </si>
  <si>
    <t>https://www.cso.ie/en/releasesandpublications/ep/p-oiiaf/outputinputandincomeinagriculture-finalestimate2024/</t>
  </si>
  <si>
    <t>General crops</t>
  </si>
  <si>
    <t>MEAN</t>
  </si>
  <si>
    <t>Protein diversification</t>
  </si>
  <si>
    <t>Cattle plus nature</t>
  </si>
  <si>
    <t>Sustainable intensification</t>
  </si>
  <si>
    <t>Business as usual</t>
  </si>
  <si>
    <t>Feed</t>
  </si>
  <si>
    <t>P to water</t>
  </si>
  <si>
    <t>N to water</t>
  </si>
  <si>
    <t>Ammonia</t>
  </si>
  <si>
    <t>GHGs</t>
  </si>
  <si>
    <t>UAA</t>
  </si>
  <si>
    <t>HNV land</t>
  </si>
  <si>
    <t>Wood 2100</t>
  </si>
  <si>
    <t>Wood 2050</t>
  </si>
  <si>
    <t>Beef protein</t>
  </si>
  <si>
    <t>Milk protein</t>
  </si>
  <si>
    <t>Total protein</t>
  </si>
  <si>
    <t>Includes willow</t>
  </si>
  <si>
    <t>BE_SG</t>
  </si>
  <si>
    <t>DP_SG</t>
  </si>
  <si>
    <t>CN_SG</t>
  </si>
  <si>
    <t>SI_SG</t>
  </si>
  <si>
    <t>33% farmland HNV (assume 0% dairy but 100% cattle area in scenario 3)</t>
  </si>
  <si>
    <t>33% forests broadleaf</t>
  </si>
  <si>
    <t xml:space="preserve">HNV land </t>
  </si>
  <si>
    <t>“Available” land</t>
  </si>
  <si>
    <t xml:space="preserve">Forest </t>
  </si>
  <si>
    <t>Near natural wetland</t>
  </si>
  <si>
    <t>Restored wetland</t>
  </si>
  <si>
    <t xml:space="preserve">Drained wetland </t>
  </si>
  <si>
    <t>Rewetted soil</t>
  </si>
  <si>
    <t>Drained organic soil</t>
  </si>
  <si>
    <t>Tillage crop area</t>
  </si>
  <si>
    <t>Bio-crops</t>
  </si>
  <si>
    <t>Sheep</t>
  </si>
  <si>
    <t>Dairy</t>
  </si>
  <si>
    <t>BE_NZ</t>
  </si>
  <si>
    <t>DP_NZ</t>
  </si>
  <si>
    <t>CN_NZ</t>
  </si>
  <si>
    <t>CN</t>
  </si>
  <si>
    <t>SI_NZ</t>
  </si>
  <si>
    <t>Willow</t>
  </si>
  <si>
    <t>Wood harvest million m3</t>
  </si>
  <si>
    <t>Protien total</t>
  </si>
  <si>
    <t>“Available”</t>
  </si>
  <si>
    <t>Forest area</t>
  </si>
  <si>
    <t>Drained wetland area</t>
  </si>
  <si>
    <t>Rewetted organic soil1</t>
  </si>
  <si>
    <t>Biorefinery grass-clover</t>
  </si>
  <si>
    <t>Biogas grass-clover</t>
  </si>
  <si>
    <t>Sheep area</t>
  </si>
  <si>
    <t>Beef area</t>
  </si>
  <si>
    <t>Dairy area</t>
  </si>
  <si>
    <t>1000 ha</t>
  </si>
  <si>
    <t>Million m3</t>
  </si>
  <si>
    <t xml:space="preserve">Sc-1 </t>
  </si>
  <si>
    <t>Units: kt per annuam</t>
  </si>
  <si>
    <t>Year</t>
  </si>
  <si>
    <t>Agriculture</t>
  </si>
  <si>
    <t>Forest-old</t>
  </si>
  <si>
    <t>Afforestation</t>
  </si>
  <si>
    <t>Other land use</t>
  </si>
  <si>
    <t>AD-Ag</t>
  </si>
  <si>
    <t>AD-subtitutions</t>
  </si>
  <si>
    <t>Wood-substitutions</t>
  </si>
  <si>
    <t>LUC</t>
  </si>
  <si>
    <t>AGGREGATION</t>
  </si>
  <si>
    <t>AG</t>
  </si>
  <si>
    <t>LULUCF</t>
  </si>
  <si>
    <t>AGRICULTURE</t>
  </si>
  <si>
    <t xml:space="preserve">LULUCF </t>
  </si>
  <si>
    <t>CO2</t>
  </si>
  <si>
    <t>CH4</t>
  </si>
  <si>
    <t>N2O</t>
  </si>
  <si>
    <t>CO2e</t>
  </si>
  <si>
    <t>HWP</t>
  </si>
  <si>
    <t>CCS-wood</t>
  </si>
  <si>
    <t>CCS-AD</t>
  </si>
  <si>
    <t>CO2 ex BECCS</t>
  </si>
  <si>
    <t>CO2 inc. BECCS</t>
  </si>
  <si>
    <t>BECCS</t>
  </si>
  <si>
    <t>Substitution</t>
  </si>
  <si>
    <t>lulucf neg</t>
  </si>
  <si>
    <t>lulucf pos</t>
  </si>
  <si>
    <t>Subs</t>
  </si>
  <si>
    <t>tCDR</t>
  </si>
  <si>
    <t>Ag</t>
  </si>
  <si>
    <t>0</t>
  </si>
  <si>
    <t>Sc-2a</t>
  </si>
  <si>
    <t>Sc-2b</t>
  </si>
  <si>
    <t>2031-2035</t>
  </si>
  <si>
    <t>2036-2040</t>
  </si>
  <si>
    <t>2041-2045</t>
  </si>
  <si>
    <t>2046-2050</t>
  </si>
  <si>
    <t>Sc-2c</t>
  </si>
  <si>
    <t>Sc-3a</t>
  </si>
  <si>
    <t>Sc-3b</t>
  </si>
  <si>
    <t>Sc-0</t>
  </si>
  <si>
    <t xml:space="preserve">Sc-4a </t>
  </si>
  <si>
    <t>ENERGY</t>
  </si>
  <si>
    <t>Sc-4b</t>
  </si>
  <si>
    <t>Sc-4c</t>
  </si>
  <si>
    <t>Sc-5a</t>
  </si>
  <si>
    <t>CCS</t>
  </si>
  <si>
    <t>Sc-5b</t>
  </si>
  <si>
    <t xml:space="preserve">(these scenarios assume linear animal trajectory to constant protein and higher productivity by 2050 - no MACC way point in 2030) </t>
  </si>
  <si>
    <t>Sc-5c</t>
  </si>
  <si>
    <t>CO2 price</t>
  </si>
  <si>
    <t>kt</t>
  </si>
  <si>
    <t>Restored/rehabilitated wetland area</t>
  </si>
  <si>
    <r>
      <rPr>
        <b/>
        <sz val="10"/>
        <color theme="1"/>
        <rFont val="Calibri"/>
        <family val="2"/>
        <scheme val="minor"/>
      </rPr>
      <t xml:space="preserve">Table S1. </t>
    </r>
    <r>
      <rPr>
        <sz val="10"/>
        <color theme="1"/>
        <rFont val="Calibri"/>
        <family val="2"/>
        <scheme val="minor"/>
      </rPr>
      <t xml:space="preserve">Matrix of impacts associated with Business as Usual and the four studied transition pathways under five alternative future contexts as downscaled from the Shared Socioeconomic Pathways 1-5, via a series of inferred implications for Ireland. </t>
    </r>
  </si>
  <si>
    <r>
      <rPr>
        <b/>
        <sz val="11"/>
        <color theme="1"/>
        <rFont val="Calibri"/>
        <family val="2"/>
        <scheme val="minor"/>
      </rPr>
      <t>Table S2.</t>
    </r>
    <r>
      <rPr>
        <sz val="11"/>
        <color theme="1"/>
        <rFont val="Calibri"/>
        <family val="2"/>
        <scheme val="minor"/>
      </rPr>
      <t xml:space="preserve"> Summary of output volumes and simple estimates of gross output values at 2025 prices for the main products from Ireland's AFOLU sector in 2020, and in 2050 under Business as Usual and the four studied transition pathways. </t>
    </r>
  </si>
  <si>
    <t>AFOLU emissions time series for BAU</t>
  </si>
  <si>
    <t>AFOLU emissions time series for SI with no climate neutrality constraint</t>
  </si>
  <si>
    <t>AFOLU emissions time series for CN with no climate neutrality constraint</t>
  </si>
  <si>
    <t>AFOLU emissions time series for DP with no climate neutrality constraint</t>
  </si>
  <si>
    <t>AFOLU emissions time series for BE with no climate neutrality constraint</t>
  </si>
  <si>
    <t>AFOLU emissions time series for SI with a net zero climate neutrality constraint</t>
  </si>
  <si>
    <t>AFOLU emissions time series for CN with a net zero climate neutrality constraint</t>
  </si>
  <si>
    <t>AFOLU emissions time series for DP with a net zero climate neutrality constraint</t>
  </si>
  <si>
    <t>AFOLU emissions time series for BE with a net zero climate neutrality constraint</t>
  </si>
  <si>
    <t>AFOLU emissions time series for SI with a split gas climate neutrality constraint</t>
  </si>
  <si>
    <t>AFOLU emissions time series for CN with a split gas climate neutrality constraint</t>
  </si>
  <si>
    <t>AFOLU emissions time series for DP with a split gas climate neutrality constraint</t>
  </si>
  <si>
    <t>AFOLU emissions time series for BE with a split gas climate neutrality constraint</t>
  </si>
  <si>
    <t>Scenario</t>
  </si>
  <si>
    <r>
      <t>Table S3.</t>
    </r>
    <r>
      <rPr>
        <sz val="11"/>
        <color theme="1"/>
        <rFont val="Calibri"/>
        <family val="2"/>
        <scheme val="minor"/>
      </rPr>
      <t xml:space="preserve"> Summary of key characteristics for Ireland's AFOLU sector in 2020, and in 2050 for Business as Usual (BAU) and the four alternative transition pathways (Sustainable Intensification - SI, Cattle + Nature - CN, Diversified Protein - DP, and Bioeconomy - BE)</t>
    </r>
  </si>
  <si>
    <t>Areas</t>
  </si>
  <si>
    <t>Environmental impacts</t>
  </si>
  <si>
    <t>Outputs</t>
  </si>
  <si>
    <t>Input</t>
  </si>
  <si>
    <t>TWh energy</t>
  </si>
  <si>
    <t>Forest bioenergy</t>
  </si>
  <si>
    <t>AD bioenergy</t>
  </si>
  <si>
    <t>Total Bioenergy</t>
  </si>
  <si>
    <t>Willow bioenergy</t>
  </si>
  <si>
    <r>
      <rPr>
        <b/>
        <sz val="11"/>
        <color theme="1"/>
        <rFont val="Calibri"/>
        <family val="2"/>
        <scheme val="minor"/>
      </rPr>
      <t xml:space="preserve">Figure S1. </t>
    </r>
    <r>
      <rPr>
        <sz val="11"/>
        <color theme="1"/>
        <rFont val="Calibri"/>
        <family val="2"/>
        <scheme val="minor"/>
      </rPr>
      <t xml:space="preserve">Relative change in protein output and cattle numbers for the Sustainable Intensification pathway by 2050 compared with 2020 (set at 1), with different definitions of climate neutrality (GWP100 net zero, split gas, a simple downscaling of the  EU net zero target involving a 30% reduction in agricultural emissions relative to 2020,  and application of a GWP* CO2 warming equivalent net zero). The effect of excluding large but uncertain emissions (of carbon dioxide and methane) from rewetted and remaining-drained peat soils is also shown.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</si>
</sst>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3" formatCode="_-* #,##0.00_-;\-* #,##0.00_-;_-* &quot;-&quot;??_-;_-@_-"/>
    <numFmt numFmtId="164" formatCode="0.0"/>
    <numFmt numFmtId="165" formatCode="#,##0.0"/>
    <numFmt numFmtId="166" formatCode="0_ ;\-0\ "/>
  </numFmts>
  <fonts count="18" x14ac:knownFonts="1">
    <font>
      <sz val="11"/>
      <color theme="1"/>
      <name val="Calibri"/>
      <family val="2"/>
      <scheme val="minor"/>
    </font>
    <font>
      <b/>
      <sz val="11"/>
      <color theme="1"/>
      <name val="Aptos"/>
      <family val="2"/>
    </font>
    <font>
      <sz val="10"/>
      <color theme="1"/>
      <name val="Aptos"/>
      <family val="2"/>
    </font>
    <font>
      <b/>
      <sz val="11"/>
      <color theme="1"/>
      <name val="Calibri"/>
      <family val="2"/>
      <scheme val="minor"/>
    </font>
    <font>
      <sz val="10"/>
      <color theme="1"/>
      <name val="Calibri"/>
      <family val="2"/>
      <scheme val="minor"/>
    </font>
    <font>
      <b/>
      <sz val="10"/>
      <color theme="1"/>
      <name val="Aptos"/>
      <family val="2"/>
    </font>
    <font>
      <sz val="11"/>
      <color rgb="FFFF0000"/>
      <name val="Calibri"/>
      <family val="2"/>
      <scheme val="minor"/>
    </font>
    <font>
      <sz val="14"/>
      <color theme="1"/>
      <name val="Calibri"/>
      <family val="2"/>
      <scheme val="minor"/>
    </font>
    <font>
      <b/>
      <sz val="14"/>
      <color theme="1"/>
      <name val="Aptos"/>
      <family val="2"/>
    </font>
    <font>
      <b/>
      <sz val="14"/>
      <color theme="1"/>
      <name val="Calibri"/>
      <family val="2"/>
      <scheme val="minor"/>
    </font>
    <font>
      <u/>
      <sz val="11"/>
      <color theme="10"/>
      <name val="Calibri"/>
      <family val="2"/>
      <scheme val="minor"/>
    </font>
    <font>
      <b/>
      <sz val="11"/>
      <color rgb="FF0070C0"/>
      <name val="Calibri"/>
      <family val="2"/>
      <scheme val="minor"/>
    </font>
    <font>
      <sz val="11"/>
      <color rgb="FF0070C0"/>
      <name val="Calibri"/>
      <family val="2"/>
      <scheme val="minor"/>
    </font>
    <font>
      <sz val="11"/>
      <color theme="1"/>
      <name val="Calibri"/>
      <family val="2"/>
      <scheme val="minor"/>
    </font>
    <font>
      <sz val="11"/>
      <color theme="8" tint="-0.249977111117893"/>
      <name val="Calibri"/>
      <family val="2"/>
      <scheme val="minor"/>
    </font>
    <font>
      <b/>
      <sz val="11"/>
      <color rgb="FFFF0000"/>
      <name val="Calibri"/>
      <family val="2"/>
      <scheme val="minor"/>
    </font>
    <font>
      <b/>
      <sz val="11"/>
      <color theme="8" tint="-0.249977111117893"/>
      <name val="Calibri"/>
      <family val="2"/>
      <scheme val="minor"/>
    </font>
    <font>
      <b/>
      <sz val="10"/>
      <color theme="1"/>
      <name val="Calibri"/>
      <family val="2"/>
      <scheme val="minor"/>
    </font>
  </fonts>
  <fills count="8">
    <fill>
      <patternFill patternType="none"/>
    </fill>
    <fill>
      <patternFill patternType="gray125"/>
    </fill>
    <fill>
      <patternFill patternType="solid">
        <fgColor theme="7" tint="0.39997558519241921"/>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s>
  <borders count="20">
    <border>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10" fillId="0" borderId="0" applyNumberFormat="0" applyFill="0" applyBorder="0" applyAlignment="0" applyProtection="0"/>
    <xf numFmtId="43" fontId="13" fillId="0" borderId="0" applyFont="0" applyFill="0" applyBorder="0" applyAlignment="0" applyProtection="0"/>
  </cellStyleXfs>
  <cellXfs count="111">
    <xf numFmtId="0" fontId="0" fillId="0" borderId="0" xfId="0"/>
    <xf numFmtId="0" fontId="0" fillId="0" borderId="0" xfId="0" applyAlignment="1">
      <alignment horizontal="center"/>
    </xf>
    <xf numFmtId="0" fontId="2" fillId="0" borderId="7" xfId="0" applyFont="1" applyBorder="1" applyAlignment="1">
      <alignment vertical="center" wrapText="1"/>
    </xf>
    <xf numFmtId="0" fontId="0" fillId="3" borderId="0" xfId="0" applyFill="1" applyAlignment="1">
      <alignment wrapText="1"/>
    </xf>
    <xf numFmtId="0" fontId="0" fillId="4" borderId="0" xfId="0" applyFill="1" applyAlignment="1">
      <alignment wrapText="1"/>
    </xf>
    <xf numFmtId="0" fontId="0" fillId="2" borderId="0" xfId="0" applyFill="1" applyAlignment="1">
      <alignment wrapText="1"/>
    </xf>
    <xf numFmtId="0" fontId="0" fillId="4" borderId="1" xfId="0" applyFill="1" applyBorder="1" applyAlignment="1">
      <alignment wrapText="1"/>
    </xf>
    <xf numFmtId="0" fontId="0" fillId="2" borderId="1" xfId="0" applyFill="1" applyBorder="1" applyAlignment="1">
      <alignment wrapText="1"/>
    </xf>
    <xf numFmtId="0" fontId="0" fillId="3" borderId="1" xfId="0" applyFill="1" applyBorder="1" applyAlignment="1">
      <alignment wrapText="1"/>
    </xf>
    <xf numFmtId="0" fontId="3" fillId="0" borderId="0" xfId="0" applyFont="1"/>
    <xf numFmtId="9" fontId="0" fillId="0" borderId="0" xfId="0" applyNumberFormat="1"/>
    <xf numFmtId="0" fontId="4" fillId="0" borderId="0" xfId="0" applyFont="1" applyAlignment="1">
      <alignment vertical="center"/>
    </xf>
    <xf numFmtId="0" fontId="4" fillId="0" borderId="0" xfId="0" applyFont="1" applyAlignment="1">
      <alignment vertical="center" wrapText="1"/>
    </xf>
    <xf numFmtId="0" fontId="4" fillId="4" borderId="1" xfId="0" applyFont="1" applyFill="1" applyBorder="1" applyAlignment="1">
      <alignment vertical="center" wrapText="1"/>
    </xf>
    <xf numFmtId="0" fontId="4" fillId="2" borderId="1" xfId="0" applyFont="1" applyFill="1" applyBorder="1" applyAlignment="1">
      <alignment vertical="center" wrapText="1"/>
    </xf>
    <xf numFmtId="0" fontId="4" fillId="3" borderId="1" xfId="0" applyFont="1" applyFill="1" applyBorder="1" applyAlignment="1">
      <alignment vertical="center" wrapText="1"/>
    </xf>
    <xf numFmtId="0" fontId="2" fillId="0" borderId="3" xfId="0" applyFont="1" applyBorder="1" applyAlignment="1">
      <alignment vertical="center" wrapText="1"/>
    </xf>
    <xf numFmtId="0" fontId="4" fillId="3" borderId="3" xfId="0" applyFont="1" applyFill="1" applyBorder="1" applyAlignment="1">
      <alignment vertical="center" wrapText="1"/>
    </xf>
    <xf numFmtId="0" fontId="4" fillId="4" borderId="3" xfId="0" applyFont="1" applyFill="1" applyBorder="1" applyAlignment="1">
      <alignment vertical="center" wrapText="1"/>
    </xf>
    <xf numFmtId="0" fontId="4" fillId="4" borderId="4" xfId="0" applyFont="1" applyFill="1" applyBorder="1" applyAlignment="1">
      <alignment vertical="center" wrapText="1"/>
    </xf>
    <xf numFmtId="0" fontId="2" fillId="0" borderId="0" xfId="0" applyFont="1" applyAlignment="1">
      <alignment vertical="center" wrapText="1"/>
    </xf>
    <xf numFmtId="0" fontId="4" fillId="3" borderId="0" xfId="0" applyFont="1" applyFill="1" applyAlignment="1">
      <alignment vertical="center" wrapText="1"/>
    </xf>
    <xf numFmtId="0" fontId="4" fillId="2" borderId="0" xfId="0" applyFont="1" applyFill="1" applyAlignment="1">
      <alignment vertical="center" wrapText="1"/>
    </xf>
    <xf numFmtId="0" fontId="4" fillId="4" borderId="0" xfId="0" applyFont="1" applyFill="1" applyAlignment="1">
      <alignment vertical="center" wrapText="1"/>
    </xf>
    <xf numFmtId="0" fontId="4" fillId="4" borderId="7" xfId="0" applyFont="1" applyFill="1" applyBorder="1" applyAlignment="1">
      <alignment vertical="center" wrapText="1"/>
    </xf>
    <xf numFmtId="0" fontId="4" fillId="2" borderId="3" xfId="0" applyFont="1" applyFill="1" applyBorder="1" applyAlignment="1">
      <alignment vertical="center" wrapText="1"/>
    </xf>
    <xf numFmtId="0" fontId="4" fillId="3" borderId="7" xfId="0" applyFont="1" applyFill="1" applyBorder="1" applyAlignment="1">
      <alignment vertical="center" wrapText="1"/>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4" fillId="2" borderId="4" xfId="0" applyFont="1" applyFill="1" applyBorder="1" applyAlignment="1">
      <alignment vertical="center" wrapText="1"/>
    </xf>
    <xf numFmtId="0" fontId="4" fillId="3" borderId="8" xfId="0" applyFont="1" applyFill="1" applyBorder="1" applyAlignment="1">
      <alignmen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0" xfId="0" applyAlignment="1">
      <alignment horizontal="center" vertical="center"/>
    </xf>
    <xf numFmtId="9" fontId="3" fillId="0" borderId="0" xfId="0" applyNumberFormat="1" applyFont="1"/>
    <xf numFmtId="0" fontId="7" fillId="6" borderId="15" xfId="0" applyFont="1" applyFill="1" applyBorder="1" applyAlignment="1">
      <alignment horizontal="center" vertical="center"/>
    </xf>
    <xf numFmtId="0" fontId="8" fillId="6" borderId="10" xfId="0" applyFont="1" applyFill="1" applyBorder="1" applyAlignment="1">
      <alignment horizontal="center" vertical="center" wrapText="1"/>
    </xf>
    <xf numFmtId="0" fontId="8" fillId="6" borderId="11" xfId="0" applyFont="1" applyFill="1" applyBorder="1" applyAlignment="1">
      <alignment horizontal="center" vertical="center" wrapText="1"/>
    </xf>
    <xf numFmtId="9" fontId="7" fillId="3" borderId="0" xfId="0" applyNumberFormat="1" applyFont="1" applyFill="1" applyAlignment="1">
      <alignment horizontal="center" vertical="center"/>
    </xf>
    <xf numFmtId="9" fontId="7" fillId="2" borderId="0" xfId="0" applyNumberFormat="1" applyFont="1" applyFill="1" applyAlignment="1">
      <alignment horizontal="center" vertical="center"/>
    </xf>
    <xf numFmtId="9" fontId="7" fillId="5" borderId="0" xfId="0" applyNumberFormat="1" applyFont="1" applyFill="1" applyAlignment="1">
      <alignment horizontal="center" vertical="center"/>
    </xf>
    <xf numFmtId="9" fontId="7" fillId="5" borderId="12" xfId="0" applyNumberFormat="1" applyFont="1" applyFill="1" applyBorder="1" applyAlignment="1">
      <alignment horizontal="center" vertical="center"/>
    </xf>
    <xf numFmtId="9" fontId="7" fillId="2" borderId="12" xfId="0" applyNumberFormat="1" applyFont="1" applyFill="1" applyBorder="1" applyAlignment="1">
      <alignment horizontal="center" vertical="center"/>
    </xf>
    <xf numFmtId="9" fontId="7" fillId="3" borderId="13" xfId="0" applyNumberFormat="1" applyFont="1" applyFill="1" applyBorder="1" applyAlignment="1">
      <alignment horizontal="center" vertical="center"/>
    </xf>
    <xf numFmtId="9" fontId="7" fillId="2" borderId="13" xfId="0" applyNumberFormat="1" applyFont="1" applyFill="1" applyBorder="1" applyAlignment="1">
      <alignment horizontal="center" vertical="center"/>
    </xf>
    <xf numFmtId="9" fontId="7" fillId="2" borderId="14" xfId="0" applyNumberFormat="1" applyFont="1" applyFill="1" applyBorder="1" applyAlignment="1">
      <alignment horizontal="center" vertical="center"/>
    </xf>
    <xf numFmtId="0" fontId="9" fillId="6" borderId="16" xfId="0" applyFont="1" applyFill="1" applyBorder="1" applyAlignment="1">
      <alignment vertical="center"/>
    </xf>
    <xf numFmtId="0" fontId="9" fillId="6" borderId="17" xfId="0" applyFont="1" applyFill="1" applyBorder="1" applyAlignment="1">
      <alignment vertical="center"/>
    </xf>
    <xf numFmtId="2" fontId="0" fillId="0" borderId="0" xfId="0" applyNumberFormat="1" applyAlignment="1">
      <alignment horizontal="center"/>
    </xf>
    <xf numFmtId="3" fontId="0" fillId="0" borderId="0" xfId="0" applyNumberFormat="1"/>
    <xf numFmtId="0" fontId="10" fillId="0" borderId="0" xfId="1"/>
    <xf numFmtId="1" fontId="0" fillId="0" borderId="0" xfId="0" applyNumberFormat="1"/>
    <xf numFmtId="0" fontId="3" fillId="7" borderId="0" xfId="0" applyFont="1" applyFill="1" applyAlignment="1">
      <alignment textRotation="45" wrapText="1"/>
    </xf>
    <xf numFmtId="0" fontId="3" fillId="7" borderId="0" xfId="0" applyFont="1" applyFill="1"/>
    <xf numFmtId="0" fontId="0" fillId="7" borderId="0" xfId="0" applyFill="1"/>
    <xf numFmtId="3" fontId="0" fillId="0" borderId="0" xfId="0" applyNumberFormat="1" applyAlignment="1">
      <alignment horizontal="center"/>
    </xf>
    <xf numFmtId="2" fontId="6" fillId="0" borderId="0" xfId="0" applyNumberFormat="1" applyFont="1" applyAlignment="1">
      <alignment horizontal="center"/>
    </xf>
    <xf numFmtId="0" fontId="11" fillId="7" borderId="0" xfId="0" applyFont="1" applyFill="1"/>
    <xf numFmtId="1" fontId="11" fillId="0" borderId="0" xfId="0" applyNumberFormat="1" applyFont="1" applyAlignment="1">
      <alignment horizontal="center"/>
    </xf>
    <xf numFmtId="0" fontId="11" fillId="0" borderId="0" xfId="0" applyFont="1" applyAlignment="1">
      <alignment horizontal="center"/>
    </xf>
    <xf numFmtId="6" fontId="11" fillId="0" borderId="0" xfId="0" applyNumberFormat="1" applyFont="1" applyAlignment="1">
      <alignment horizontal="center"/>
    </xf>
    <xf numFmtId="0" fontId="3" fillId="7" borderId="0" xfId="0" applyFont="1" applyFill="1" applyAlignment="1">
      <alignment horizontal="center"/>
    </xf>
    <xf numFmtId="2" fontId="12" fillId="0" borderId="0" xfId="0" applyNumberFormat="1" applyFont="1" applyAlignment="1">
      <alignment horizontal="center"/>
    </xf>
    <xf numFmtId="2" fontId="11" fillId="0" borderId="0" xfId="0" applyNumberFormat="1" applyFont="1" applyAlignment="1">
      <alignment horizontal="center"/>
    </xf>
    <xf numFmtId="1" fontId="3" fillId="0" borderId="0" xfId="0" applyNumberFormat="1" applyFont="1"/>
    <xf numFmtId="0" fontId="9" fillId="6" borderId="9" xfId="0" applyFont="1" applyFill="1" applyBorder="1" applyAlignment="1">
      <alignment vertical="center"/>
    </xf>
    <xf numFmtId="9" fontId="9" fillId="3" borderId="18" xfId="0" applyNumberFormat="1" applyFont="1" applyFill="1" applyBorder="1" applyAlignment="1">
      <alignment horizontal="center" vertical="center"/>
    </xf>
    <xf numFmtId="9" fontId="9" fillId="2" borderId="18" xfId="0" applyNumberFormat="1" applyFont="1" applyFill="1" applyBorder="1" applyAlignment="1">
      <alignment horizontal="center" vertical="center"/>
    </xf>
    <xf numFmtId="9" fontId="9" fillId="5" borderId="18" xfId="0" applyNumberFormat="1" applyFont="1" applyFill="1" applyBorder="1" applyAlignment="1">
      <alignment horizontal="center" vertical="center"/>
    </xf>
    <xf numFmtId="9" fontId="9" fillId="5" borderId="19" xfId="0" applyNumberFormat="1" applyFont="1" applyFill="1" applyBorder="1" applyAlignment="1">
      <alignment horizontal="center" vertical="center"/>
    </xf>
    <xf numFmtId="0" fontId="1" fillId="0" borderId="0" xfId="0" applyFont="1" applyAlignment="1">
      <alignment horizontal="center" vertical="center" wrapText="1"/>
    </xf>
    <xf numFmtId="2" fontId="0" fillId="0" borderId="0" xfId="0" applyNumberFormat="1"/>
    <xf numFmtId="0" fontId="0" fillId="0" borderId="0" xfId="0" applyAlignment="1">
      <alignment vertical="center" wrapText="1"/>
    </xf>
    <xf numFmtId="4" fontId="0" fillId="0" borderId="0" xfId="0" applyNumberFormat="1"/>
    <xf numFmtId="9" fontId="6" fillId="0" borderId="0" xfId="0" applyNumberFormat="1" applyFont="1"/>
    <xf numFmtId="0" fontId="6" fillId="0" borderId="0" xfId="0" applyFont="1"/>
    <xf numFmtId="164" fontId="0" fillId="0" borderId="0" xfId="0" applyNumberFormat="1"/>
    <xf numFmtId="3" fontId="3" fillId="0" borderId="0" xfId="0" applyNumberFormat="1" applyFont="1"/>
    <xf numFmtId="164" fontId="0" fillId="0" borderId="0" xfId="0" applyNumberFormat="1" applyAlignment="1">
      <alignment horizontal="center"/>
    </xf>
    <xf numFmtId="164" fontId="3" fillId="0" borderId="0" xfId="0" applyNumberFormat="1" applyFont="1"/>
    <xf numFmtId="165" fontId="7" fillId="0" borderId="0" xfId="0" applyNumberFormat="1" applyFont="1"/>
    <xf numFmtId="165" fontId="0" fillId="0" borderId="0" xfId="0" applyNumberFormat="1"/>
    <xf numFmtId="165" fontId="0" fillId="0" borderId="0" xfId="0" applyNumberFormat="1" applyAlignment="1">
      <alignment horizontal="center"/>
    </xf>
    <xf numFmtId="165" fontId="6" fillId="0" borderId="0" xfId="0" applyNumberFormat="1" applyFont="1"/>
    <xf numFmtId="165" fontId="14" fillId="0" borderId="0" xfId="0" applyNumberFormat="1" applyFont="1" applyAlignment="1">
      <alignment horizontal="center"/>
    </xf>
    <xf numFmtId="165" fontId="15" fillId="0" borderId="0" xfId="0" applyNumberFormat="1" applyFont="1" applyAlignment="1">
      <alignment horizontal="center"/>
    </xf>
    <xf numFmtId="165" fontId="15" fillId="0" borderId="0" xfId="0" applyNumberFormat="1" applyFont="1"/>
    <xf numFmtId="166" fontId="0" fillId="0" borderId="0" xfId="2" applyNumberFormat="1" applyFont="1" applyFill="1"/>
    <xf numFmtId="3" fontId="14" fillId="0" borderId="0" xfId="0" applyNumberFormat="1" applyFont="1" applyAlignment="1">
      <alignment horizontal="center"/>
    </xf>
    <xf numFmtId="164" fontId="6" fillId="0" borderId="0" xfId="0" applyNumberFormat="1" applyFont="1"/>
    <xf numFmtId="3" fontId="6" fillId="0" borderId="0" xfId="0" applyNumberFormat="1" applyFont="1"/>
    <xf numFmtId="165" fontId="3" fillId="0" borderId="0" xfId="0" applyNumberFormat="1" applyFont="1"/>
    <xf numFmtId="165" fontId="16" fillId="0" borderId="0" xfId="0" applyNumberFormat="1" applyFont="1"/>
    <xf numFmtId="165" fontId="16" fillId="0" borderId="0" xfId="0" applyNumberFormat="1" applyFont="1" applyAlignment="1">
      <alignment horizontal="center"/>
    </xf>
    <xf numFmtId="0" fontId="5" fillId="0" borderId="2"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2" fillId="0" borderId="3" xfId="0" applyFont="1" applyBorder="1" applyAlignment="1">
      <alignment vertical="center" wrapText="1"/>
    </xf>
    <xf numFmtId="0" fontId="2" fillId="0" borderId="0" xfId="0" applyFont="1" applyAlignment="1">
      <alignment vertical="center" wrapText="1"/>
    </xf>
    <xf numFmtId="0" fontId="2" fillId="0" borderId="7" xfId="0" applyFont="1" applyBorder="1" applyAlignment="1">
      <alignment vertical="center" wrapText="1"/>
    </xf>
    <xf numFmtId="0" fontId="3" fillId="0" borderId="0" xfId="0" applyFont="1" applyAlignment="1">
      <alignment horizontal="center"/>
    </xf>
    <xf numFmtId="165" fontId="14" fillId="0" borderId="0" xfId="0" applyNumberFormat="1" applyFont="1" applyAlignment="1">
      <alignment horizontal="center"/>
    </xf>
    <xf numFmtId="165" fontId="15" fillId="0" borderId="0" xfId="0" applyNumberFormat="1" applyFont="1" applyAlignment="1">
      <alignment horizontal="center"/>
    </xf>
    <xf numFmtId="165" fontId="0" fillId="0" borderId="0" xfId="0" applyNumberFormat="1" applyAlignment="1">
      <alignment horizontal="center"/>
    </xf>
    <xf numFmtId="0" fontId="0" fillId="0" borderId="0" xfId="0" applyAlignment="1">
      <alignment horizontal="center"/>
    </xf>
    <xf numFmtId="0" fontId="0" fillId="0" borderId="0" xfId="0" applyAlignment="1">
      <alignment horizontal="left" wrapText="1"/>
    </xf>
    <xf numFmtId="0" fontId="4" fillId="0" borderId="0" xfId="0" applyFont="1" applyAlignment="1">
      <alignment horizontal="left" vertical="center" wrapText="1"/>
    </xf>
    <xf numFmtId="0" fontId="4" fillId="0" borderId="7" xfId="0" applyFont="1" applyBorder="1" applyAlignment="1">
      <alignment horizontal="left" vertical="center" wrapText="1"/>
    </xf>
    <xf numFmtId="0" fontId="4" fillId="0" borderId="7" xfId="0" applyFont="1" applyBorder="1" applyAlignment="1">
      <alignment vertical="center" wrapText="1"/>
    </xf>
    <xf numFmtId="0" fontId="3" fillId="0" borderId="0" xfId="0" applyFont="1" applyAlignment="1">
      <alignment horizontal="center" vertical="center" textRotation="90" wrapText="1"/>
    </xf>
  </cellXfs>
  <cellStyles count="3">
    <cellStyle name="Comma" xfId="2" builtinId="3"/>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0125387814895233"/>
          <c:y val="0.13852865364923556"/>
          <c:w val="0.44418091924555952"/>
          <c:h val="0.74943081105893172"/>
        </c:manualLayout>
      </c:layout>
      <c:radarChart>
        <c:radarStyle val="marker"/>
        <c:varyColors val="0"/>
        <c:ser>
          <c:idx val="0"/>
          <c:order val="0"/>
          <c:tx>
            <c:strRef>
              <c:f>'Table S3'!$X$59</c:f>
              <c:strCache>
                <c:ptCount val="1"/>
                <c:pt idx="0">
                  <c:v>Business as usual</c:v>
                </c:pt>
              </c:strCache>
            </c:strRef>
          </c:tx>
          <c:spPr>
            <a:ln w="28575" cap="rnd">
              <a:solidFill>
                <a:schemeClr val="accent1"/>
              </a:solidFill>
              <a:round/>
            </a:ln>
            <a:effectLst/>
          </c:spPr>
          <c:marker>
            <c:symbol val="none"/>
          </c:marker>
          <c:cat>
            <c:strRef>
              <c:f>'Table S3'!$Y$58:$AK$58</c:f>
              <c:strCache>
                <c:ptCount val="13"/>
                <c:pt idx="0">
                  <c:v>Total protein</c:v>
                </c:pt>
                <c:pt idx="1">
                  <c:v>Milk protein</c:v>
                </c:pt>
                <c:pt idx="2">
                  <c:v>Beef protein</c:v>
                </c:pt>
                <c:pt idx="3">
                  <c:v>Wood 2050</c:v>
                </c:pt>
                <c:pt idx="4">
                  <c:v>Wood 2100</c:v>
                </c:pt>
                <c:pt idx="5">
                  <c:v>Bioenergy</c:v>
                </c:pt>
                <c:pt idx="6">
                  <c:v>HNV land</c:v>
                </c:pt>
                <c:pt idx="7">
                  <c:v>UAA</c:v>
                </c:pt>
                <c:pt idx="8">
                  <c:v>GHGs</c:v>
                </c:pt>
                <c:pt idx="9">
                  <c:v>Ammonia</c:v>
                </c:pt>
                <c:pt idx="10">
                  <c:v>N to water</c:v>
                </c:pt>
                <c:pt idx="11">
                  <c:v>P to water</c:v>
                </c:pt>
                <c:pt idx="12">
                  <c:v>Feed</c:v>
                </c:pt>
              </c:strCache>
            </c:strRef>
          </c:cat>
          <c:val>
            <c:numRef>
              <c:f>'Table S3'!$Y$59:$AK$59</c:f>
              <c:numCache>
                <c:formatCode>General</c:formatCode>
                <c:ptCount val="13"/>
                <c:pt idx="0">
                  <c:v>1.1081905087414974</c:v>
                </c:pt>
                <c:pt idx="1">
                  <c:v>1.1632653061224492</c:v>
                </c:pt>
                <c:pt idx="2">
                  <c:v>0.88402848423194313</c:v>
                </c:pt>
                <c:pt idx="3">
                  <c:v>1.6754030403502174</c:v>
                </c:pt>
                <c:pt idx="4">
                  <c:v>1.4398976982097187</c:v>
                </c:pt>
                <c:pt idx="5">
                  <c:v>1.4153846153846152</c:v>
                </c:pt>
                <c:pt idx="6">
                  <c:v>0.92576866517732459</c:v>
                </c:pt>
                <c:pt idx="7" formatCode="0.00">
                  <c:v>0.98750513283040842</c:v>
                </c:pt>
                <c:pt idx="8">
                  <c:v>1.0306463139595392</c:v>
                </c:pt>
                <c:pt idx="9">
                  <c:v>1.054196639116715</c:v>
                </c:pt>
                <c:pt idx="10">
                  <c:v>1.0506678441155308</c:v>
                </c:pt>
                <c:pt idx="11">
                  <c:v>1.0556644453155626</c:v>
                </c:pt>
                <c:pt idx="12">
                  <c:v>1.0370374726953313</c:v>
                </c:pt>
              </c:numCache>
            </c:numRef>
          </c:val>
          <c:extLst>
            <c:ext xmlns:c16="http://schemas.microsoft.com/office/drawing/2014/chart" uri="{C3380CC4-5D6E-409C-BE32-E72D297353CC}">
              <c16:uniqueId val="{00000000-0EC5-4880-A5DD-B607157960EF}"/>
            </c:ext>
          </c:extLst>
        </c:ser>
        <c:ser>
          <c:idx val="1"/>
          <c:order val="1"/>
          <c:tx>
            <c:strRef>
              <c:f>'Table S3'!$X$60</c:f>
              <c:strCache>
                <c:ptCount val="1"/>
                <c:pt idx="0">
                  <c:v>Sustainable intensification</c:v>
                </c:pt>
              </c:strCache>
            </c:strRef>
          </c:tx>
          <c:spPr>
            <a:ln w="28575" cap="rnd">
              <a:solidFill>
                <a:schemeClr val="accent2"/>
              </a:solidFill>
              <a:round/>
            </a:ln>
            <a:effectLst/>
          </c:spPr>
          <c:marker>
            <c:symbol val="none"/>
          </c:marker>
          <c:cat>
            <c:strRef>
              <c:f>'Table S3'!$Y$58:$AK$58</c:f>
              <c:strCache>
                <c:ptCount val="13"/>
                <c:pt idx="0">
                  <c:v>Total protein</c:v>
                </c:pt>
                <c:pt idx="1">
                  <c:v>Milk protein</c:v>
                </c:pt>
                <c:pt idx="2">
                  <c:v>Beef protein</c:v>
                </c:pt>
                <c:pt idx="3">
                  <c:v>Wood 2050</c:v>
                </c:pt>
                <c:pt idx="4">
                  <c:v>Wood 2100</c:v>
                </c:pt>
                <c:pt idx="5">
                  <c:v>Bioenergy</c:v>
                </c:pt>
                <c:pt idx="6">
                  <c:v>HNV land</c:v>
                </c:pt>
                <c:pt idx="7">
                  <c:v>UAA</c:v>
                </c:pt>
                <c:pt idx="8">
                  <c:v>GHGs</c:v>
                </c:pt>
                <c:pt idx="9">
                  <c:v>Ammonia</c:v>
                </c:pt>
                <c:pt idx="10">
                  <c:v>N to water</c:v>
                </c:pt>
                <c:pt idx="11">
                  <c:v>P to water</c:v>
                </c:pt>
                <c:pt idx="12">
                  <c:v>Feed</c:v>
                </c:pt>
              </c:strCache>
            </c:strRef>
          </c:cat>
          <c:val>
            <c:numRef>
              <c:f>'Table S3'!$Y$60:$AK$60</c:f>
              <c:numCache>
                <c:formatCode>General</c:formatCode>
                <c:ptCount val="13"/>
                <c:pt idx="0">
                  <c:v>1.0206599090590605</c:v>
                </c:pt>
                <c:pt idx="1">
                  <c:v>1.3217068645640075</c:v>
                </c:pt>
                <c:pt idx="2">
                  <c:v>0.54766191390561458</c:v>
                </c:pt>
                <c:pt idx="3">
                  <c:v>1.6386652828031196</c:v>
                </c:pt>
                <c:pt idx="4">
                  <c:v>2.5728900255754477</c:v>
                </c:pt>
                <c:pt idx="5">
                  <c:v>2.2307692307692299</c:v>
                </c:pt>
                <c:pt idx="6">
                  <c:v>1.5106297948343346</c:v>
                </c:pt>
                <c:pt idx="7" formatCode="0.00">
                  <c:v>0.69029083158851401</c:v>
                </c:pt>
                <c:pt idx="8">
                  <c:v>0.44342213149875592</c:v>
                </c:pt>
                <c:pt idx="9">
                  <c:v>0.69442030033123847</c:v>
                </c:pt>
                <c:pt idx="10">
                  <c:v>0.69744955063059966</c:v>
                </c:pt>
                <c:pt idx="11">
                  <c:v>0.75782854944090894</c:v>
                </c:pt>
                <c:pt idx="12">
                  <c:v>0.86511028961045544</c:v>
                </c:pt>
              </c:numCache>
            </c:numRef>
          </c:val>
          <c:extLst>
            <c:ext xmlns:c16="http://schemas.microsoft.com/office/drawing/2014/chart" uri="{C3380CC4-5D6E-409C-BE32-E72D297353CC}">
              <c16:uniqueId val="{00000001-0EC5-4880-A5DD-B607157960EF}"/>
            </c:ext>
          </c:extLst>
        </c:ser>
        <c:dLbls>
          <c:showLegendKey val="0"/>
          <c:showVal val="0"/>
          <c:showCatName val="0"/>
          <c:showSerName val="0"/>
          <c:showPercent val="0"/>
          <c:showBubbleSize val="0"/>
        </c:dLbls>
        <c:axId val="1089994512"/>
        <c:axId val="1089997392"/>
        <c:extLst>
          <c:ext xmlns:c15="http://schemas.microsoft.com/office/drawing/2012/chart" uri="{02D57815-91ED-43cb-92C2-25804820EDAC}">
            <c15:filteredRadarSeries>
              <c15:ser>
                <c:idx val="2"/>
                <c:order val="2"/>
                <c:tx>
                  <c:strRef>
                    <c:extLst>
                      <c:ext uri="{02D57815-91ED-43cb-92C2-25804820EDAC}">
                        <c15:formulaRef>
                          <c15:sqref>'Table S3'!$X$61</c15:sqref>
                        </c15:formulaRef>
                      </c:ext>
                    </c:extLst>
                    <c:strCache>
                      <c:ptCount val="1"/>
                      <c:pt idx="0">
                        <c:v>Cattle plus nature</c:v>
                      </c:pt>
                    </c:strCache>
                  </c:strRef>
                </c:tx>
                <c:spPr>
                  <a:ln w="28575" cap="rnd">
                    <a:solidFill>
                      <a:schemeClr val="accent3"/>
                    </a:solidFill>
                    <a:round/>
                  </a:ln>
                  <a:effectLst/>
                </c:spPr>
                <c:marker>
                  <c:symbol val="none"/>
                </c:marker>
                <c:cat>
                  <c:strRef>
                    <c:extLst>
                      <c:ext uri="{02D57815-91ED-43cb-92C2-25804820EDAC}">
                        <c15:formulaRef>
                          <c15:sqref>'Table S3'!$Y$58:$AK$58</c15:sqref>
                        </c15:formulaRef>
                      </c:ext>
                    </c:extLst>
                    <c:strCache>
                      <c:ptCount val="13"/>
                      <c:pt idx="0">
                        <c:v>Total protein</c:v>
                      </c:pt>
                      <c:pt idx="1">
                        <c:v>Milk protein</c:v>
                      </c:pt>
                      <c:pt idx="2">
                        <c:v>Beef protein</c:v>
                      </c:pt>
                      <c:pt idx="3">
                        <c:v>Wood 2050</c:v>
                      </c:pt>
                      <c:pt idx="4">
                        <c:v>Wood 2100</c:v>
                      </c:pt>
                      <c:pt idx="5">
                        <c:v>Bioenergy</c:v>
                      </c:pt>
                      <c:pt idx="6">
                        <c:v>HNV land</c:v>
                      </c:pt>
                      <c:pt idx="7">
                        <c:v>UAA</c:v>
                      </c:pt>
                      <c:pt idx="8">
                        <c:v>GHGs</c:v>
                      </c:pt>
                      <c:pt idx="9">
                        <c:v>Ammonia</c:v>
                      </c:pt>
                      <c:pt idx="10">
                        <c:v>N to water</c:v>
                      </c:pt>
                      <c:pt idx="11">
                        <c:v>P to water</c:v>
                      </c:pt>
                      <c:pt idx="12">
                        <c:v>Feed</c:v>
                      </c:pt>
                    </c:strCache>
                  </c:strRef>
                </c:cat>
                <c:val>
                  <c:numRef>
                    <c:extLst>
                      <c:ext uri="{02D57815-91ED-43cb-92C2-25804820EDAC}">
                        <c15:formulaRef>
                          <c15:sqref>'Table S3'!$Y$61:$AK$61</c15:sqref>
                        </c15:formulaRef>
                      </c:ext>
                    </c:extLst>
                    <c:numCache>
                      <c:formatCode>General</c:formatCode>
                      <c:ptCount val="13"/>
                      <c:pt idx="0">
                        <c:v>0.53828727916237185</c:v>
                      </c:pt>
                      <c:pt idx="1">
                        <c:v>0.42091836734693877</c:v>
                      </c:pt>
                      <c:pt idx="2">
                        <c:v>0.35980457013325212</c:v>
                      </c:pt>
                      <c:pt idx="3">
                        <c:v>1.5262931155953943</c:v>
                      </c:pt>
                      <c:pt idx="4">
                        <c:v>1.8235294117647058</c:v>
                      </c:pt>
                      <c:pt idx="5">
                        <c:v>2.2307692307692308</c:v>
                      </c:pt>
                      <c:pt idx="6">
                        <c:v>2.071089736968895</c:v>
                      </c:pt>
                      <c:pt idx="7" formatCode="0.00">
                        <c:v>0.89500221399999824</c:v>
                      </c:pt>
                      <c:pt idx="8">
                        <c:v>0.39090461138785643</c:v>
                      </c:pt>
                      <c:pt idx="9">
                        <c:v>0.47281681531017755</c:v>
                      </c:pt>
                      <c:pt idx="10">
                        <c:v>0.58198299650731156</c:v>
                      </c:pt>
                      <c:pt idx="11">
                        <c:v>0.42007757265094708</c:v>
                      </c:pt>
                      <c:pt idx="12">
                        <c:v>0.60380478141697624</c:v>
                      </c:pt>
                    </c:numCache>
                  </c:numRef>
                </c:val>
                <c:extLst>
                  <c:ext xmlns:c16="http://schemas.microsoft.com/office/drawing/2014/chart" uri="{C3380CC4-5D6E-409C-BE32-E72D297353CC}">
                    <c16:uniqueId val="{00000002-0EC5-4880-A5DD-B607157960EF}"/>
                  </c:ext>
                </c:extLst>
              </c15:ser>
            </c15:filteredRadarSeries>
            <c15:filteredRadarSeries>
              <c15:ser>
                <c:idx val="3"/>
                <c:order val="3"/>
                <c:tx>
                  <c:strRef>
                    <c:extLst xmlns:c15="http://schemas.microsoft.com/office/drawing/2012/chart">
                      <c:ext xmlns:c15="http://schemas.microsoft.com/office/drawing/2012/chart" uri="{02D57815-91ED-43cb-92C2-25804820EDAC}">
                        <c15:formulaRef>
                          <c15:sqref>'Table S3'!$X$62</c15:sqref>
                        </c15:formulaRef>
                      </c:ext>
                    </c:extLst>
                    <c:strCache>
                      <c:ptCount val="1"/>
                      <c:pt idx="0">
                        <c:v>Protein diversification</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'Table S3'!$Y$58:$AK$58</c15:sqref>
                        </c15:formulaRef>
                      </c:ext>
                    </c:extLst>
                    <c:strCache>
                      <c:ptCount val="13"/>
                      <c:pt idx="0">
                        <c:v>Total protein</c:v>
                      </c:pt>
                      <c:pt idx="1">
                        <c:v>Milk protein</c:v>
                      </c:pt>
                      <c:pt idx="2">
                        <c:v>Beef protein</c:v>
                      </c:pt>
                      <c:pt idx="3">
                        <c:v>Wood 2050</c:v>
                      </c:pt>
                      <c:pt idx="4">
                        <c:v>Wood 2100</c:v>
                      </c:pt>
                      <c:pt idx="5">
                        <c:v>Bioenergy</c:v>
                      </c:pt>
                      <c:pt idx="6">
                        <c:v>HNV land</c:v>
                      </c:pt>
                      <c:pt idx="7">
                        <c:v>UAA</c:v>
                      </c:pt>
                      <c:pt idx="8">
                        <c:v>GHGs</c:v>
                      </c:pt>
                      <c:pt idx="9">
                        <c:v>Ammonia</c:v>
                      </c:pt>
                      <c:pt idx="10">
                        <c:v>N to water</c:v>
                      </c:pt>
                      <c:pt idx="11">
                        <c:v>P to water</c:v>
                      </c:pt>
                      <c:pt idx="12">
                        <c:v>Feed</c:v>
                      </c:pt>
                    </c:strCache>
                  </c:strRef>
                </c:cat>
                <c:val>
                  <c:numRef>
                    <c:extLst xmlns:c15="http://schemas.microsoft.com/office/drawing/2012/chart">
                      <c:ext xmlns:c15="http://schemas.microsoft.com/office/drawing/2012/chart" uri="{02D57815-91ED-43cb-92C2-25804820EDAC}">
                        <c15:formulaRef>
                          <c15:sqref>'Table S3'!$Y$62:$AK$62</c15:sqref>
                        </c15:formulaRef>
                      </c:ext>
                    </c:extLst>
                    <c:numCache>
                      <c:formatCode>General</c:formatCode>
                      <c:ptCount val="13"/>
                      <c:pt idx="0">
                        <c:v>1.2816985108644956</c:v>
                      </c:pt>
                      <c:pt idx="1">
                        <c:v>0.8354591836734695</c:v>
                      </c:pt>
                      <c:pt idx="2">
                        <c:v>0.44839819201022196</c:v>
                      </c:pt>
                      <c:pt idx="3">
                        <c:v>1.6386652828031196</c:v>
                      </c:pt>
                      <c:pt idx="4">
                        <c:v>2.5728900255754477</c:v>
                      </c:pt>
                      <c:pt idx="5">
                        <c:v>2.2307692307692308</c:v>
                      </c:pt>
                      <c:pt idx="6">
                        <c:v>1.5103406586873416</c:v>
                      </c:pt>
                      <c:pt idx="7" formatCode="0.00">
                        <c:v>0.69973940039386961</c:v>
                      </c:pt>
                      <c:pt idx="8">
                        <c:v>0.40707927575496738</c:v>
                      </c:pt>
                      <c:pt idx="9">
                        <c:v>0.59947784439222918</c:v>
                      </c:pt>
                      <c:pt idx="10">
                        <c:v>0.66232388441102263</c:v>
                      </c:pt>
                      <c:pt idx="11">
                        <c:v>0.62047243453413847</c:v>
                      </c:pt>
                      <c:pt idx="12">
                        <c:v>0.83588659523505771</c:v>
                      </c:pt>
                    </c:numCache>
                  </c:numRef>
                </c:val>
                <c:extLst xmlns:c15="http://schemas.microsoft.com/office/drawing/2012/chart">
                  <c:ext xmlns:c16="http://schemas.microsoft.com/office/drawing/2014/chart" uri="{C3380CC4-5D6E-409C-BE32-E72D297353CC}">
                    <c16:uniqueId val="{00000003-0EC5-4880-A5DD-B607157960EF}"/>
                  </c:ext>
                </c:extLst>
              </c15:ser>
            </c15:filteredRadarSeries>
            <c15:filteredRadarSeries>
              <c15:ser>
                <c:idx val="4"/>
                <c:order val="4"/>
                <c:tx>
                  <c:strRef>
                    <c:extLst xmlns:c15="http://schemas.microsoft.com/office/drawing/2012/chart">
                      <c:ext xmlns:c15="http://schemas.microsoft.com/office/drawing/2012/chart" uri="{02D57815-91ED-43cb-92C2-25804820EDAC}">
                        <c15:formulaRef>
                          <c15:sqref>'Table S3'!$X$63</c15:sqref>
                        </c15:formulaRef>
                      </c:ext>
                    </c:extLst>
                    <c:strCache>
                      <c:ptCount val="1"/>
                      <c:pt idx="0">
                        <c:v>Bioeconomy</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'Table S3'!$Y$58:$AK$58</c15:sqref>
                        </c15:formulaRef>
                      </c:ext>
                    </c:extLst>
                    <c:strCache>
                      <c:ptCount val="13"/>
                      <c:pt idx="0">
                        <c:v>Total protein</c:v>
                      </c:pt>
                      <c:pt idx="1">
                        <c:v>Milk protein</c:v>
                      </c:pt>
                      <c:pt idx="2">
                        <c:v>Beef protein</c:v>
                      </c:pt>
                      <c:pt idx="3">
                        <c:v>Wood 2050</c:v>
                      </c:pt>
                      <c:pt idx="4">
                        <c:v>Wood 2100</c:v>
                      </c:pt>
                      <c:pt idx="5">
                        <c:v>Bioenergy</c:v>
                      </c:pt>
                      <c:pt idx="6">
                        <c:v>HNV land</c:v>
                      </c:pt>
                      <c:pt idx="7">
                        <c:v>UAA</c:v>
                      </c:pt>
                      <c:pt idx="8">
                        <c:v>GHGs</c:v>
                      </c:pt>
                      <c:pt idx="9">
                        <c:v>Ammonia</c:v>
                      </c:pt>
                      <c:pt idx="10">
                        <c:v>N to water</c:v>
                      </c:pt>
                      <c:pt idx="11">
                        <c:v>P to water</c:v>
                      </c:pt>
                      <c:pt idx="12">
                        <c:v>Feed</c:v>
                      </c:pt>
                    </c:strCache>
                  </c:strRef>
                </c:cat>
                <c:val>
                  <c:numRef>
                    <c:extLst xmlns:c15="http://schemas.microsoft.com/office/drawing/2012/chart">
                      <c:ext xmlns:c15="http://schemas.microsoft.com/office/drawing/2012/chart" uri="{02D57815-91ED-43cb-92C2-25804820EDAC}">
                        <c15:formulaRef>
                          <c15:sqref>'Table S3'!$Y$63:$AK$63</c15:sqref>
                        </c15:formulaRef>
                      </c:ext>
                    </c:extLst>
                    <c:numCache>
                      <c:formatCode>General</c:formatCode>
                      <c:ptCount val="13"/>
                      <c:pt idx="0">
                        <c:v>1.4698166016414478</c:v>
                      </c:pt>
                      <c:pt idx="1">
                        <c:v>1.2721428571428572</c:v>
                      </c:pt>
                      <c:pt idx="2">
                        <c:v>0.52712459213415408</c:v>
                      </c:pt>
                      <c:pt idx="3">
                        <c:v>1.6386652828031196</c:v>
                      </c:pt>
                      <c:pt idx="4">
                        <c:v>2.5728900255754477</c:v>
                      </c:pt>
                      <c:pt idx="5">
                        <c:v>4.9384615384615387</c:v>
                      </c:pt>
                      <c:pt idx="6">
                        <c:v>1.4050136198411438</c:v>
                      </c:pt>
                      <c:pt idx="7" formatCode="0.00">
                        <c:v>0.83564663305723041</c:v>
                      </c:pt>
                      <c:pt idx="8">
                        <c:v>0.33623256179254768</c:v>
                      </c:pt>
                      <c:pt idx="9">
                        <c:v>0.69084756447751061</c:v>
                      </c:pt>
                      <c:pt idx="10">
                        <c:v>0.73252040635257087</c:v>
                      </c:pt>
                      <c:pt idx="11">
                        <c:v>0.72941022105458642</c:v>
                      </c:pt>
                      <c:pt idx="12">
                        <c:v>0.84521726479430903</c:v>
                      </c:pt>
                    </c:numCache>
                  </c:numRef>
                </c:val>
                <c:extLst xmlns:c15="http://schemas.microsoft.com/office/drawing/2012/chart">
                  <c:ext xmlns:c16="http://schemas.microsoft.com/office/drawing/2014/chart" uri="{C3380CC4-5D6E-409C-BE32-E72D297353CC}">
                    <c16:uniqueId val="{00000004-0EC5-4880-A5DD-B607157960EF}"/>
                  </c:ext>
                </c:extLst>
              </c15:ser>
            </c15:filteredRadarSeries>
          </c:ext>
        </c:extLst>
      </c:radarChart>
      <c:catAx>
        <c:axId val="1089994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089997392"/>
        <c:crosses val="autoZero"/>
        <c:auto val="1"/>
        <c:lblAlgn val="ctr"/>
        <c:lblOffset val="100"/>
        <c:noMultiLvlLbl val="0"/>
      </c:catAx>
      <c:valAx>
        <c:axId val="1089997392"/>
        <c:scaling>
          <c:orientation val="minMax"/>
          <c:max val="3"/>
        </c:scaling>
        <c:delete val="0"/>
        <c:axPos val="l"/>
        <c:majorGridlines>
          <c:spPr>
            <a:ln w="3175" cap="flat" cmpd="sng" algn="ctr">
              <a:solidFill>
                <a:schemeClr val="tx1">
                  <a:lumMod val="15000"/>
                  <a:lumOff val="85000"/>
                </a:schemeClr>
              </a:solidFill>
              <a:prstDash val="solid"/>
              <a:round/>
            </a:ln>
            <a:effectLst/>
          </c:spPr>
        </c:majorGridlines>
        <c:numFmt formatCode="0" sourceLinked="0"/>
        <c:majorTickMark val="none"/>
        <c:minorTickMark val="none"/>
        <c:tickLblPos val="low"/>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08999451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4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809017328331341"/>
          <c:y val="5.2614832244556445E-2"/>
          <c:w val="0.87095752428852136"/>
          <c:h val="0.76411093571212518"/>
        </c:manualLayout>
      </c:layout>
      <c:areaChart>
        <c:grouping val="standard"/>
        <c:varyColors val="0"/>
        <c:ser>
          <c:idx val="0"/>
          <c:order val="0"/>
          <c:tx>
            <c:strRef>
              <c:f>'S1-BAU'!$BD$5</c:f>
              <c:strCache>
                <c:ptCount val="1"/>
                <c:pt idx="0">
                  <c:v>Subs</c:v>
                </c:pt>
              </c:strCache>
            </c:strRef>
          </c:tx>
          <c:spPr>
            <a:solidFill>
              <a:schemeClr val="bg1">
                <a:alpha val="50000"/>
              </a:schemeClr>
            </a:solidFill>
            <a:ln w="9525">
              <a:solidFill>
                <a:schemeClr val="bg1">
                  <a:lumMod val="50000"/>
                </a:schemeClr>
              </a:solidFill>
              <a:prstDash val="sysDash"/>
            </a:ln>
            <a:effectLst/>
          </c:spPr>
          <c:cat>
            <c:numRef>
              <c:f>'S1-BAU'!$A$6:$A$86</c:f>
              <c:numCache>
                <c:formatCode>0_ ;\-0\ </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'S1-BAU'!$BD$6:$BD$86</c:f>
              <c:numCache>
                <c:formatCode>#,##0.0</c:formatCode>
                <c:ptCount val="81"/>
                <c:pt idx="0">
                  <c:v>-3602.3335503079315</c:v>
                </c:pt>
                <c:pt idx="1">
                  <c:v>-3602.3335503079315</c:v>
                </c:pt>
                <c:pt idx="2">
                  <c:v>-3602.3335503079315</c:v>
                </c:pt>
                <c:pt idx="3">
                  <c:v>-3602.3335503079315</c:v>
                </c:pt>
                <c:pt idx="4">
                  <c:v>-3602.3335503079315</c:v>
                </c:pt>
                <c:pt idx="5">
                  <c:v>-4903.9888036803477</c:v>
                </c:pt>
                <c:pt idx="6">
                  <c:v>-4332.5798053182725</c:v>
                </c:pt>
                <c:pt idx="7">
                  <c:v>-4298.8374961285044</c:v>
                </c:pt>
                <c:pt idx="8">
                  <c:v>-4245.7897610844257</c:v>
                </c:pt>
                <c:pt idx="9">
                  <c:v>-4609.4283597062113</c:v>
                </c:pt>
                <c:pt idx="10">
                  <c:v>-5570.5104473490683</c:v>
                </c:pt>
                <c:pt idx="11">
                  <c:v>-5429.116025875328</c:v>
                </c:pt>
                <c:pt idx="12">
                  <c:v>-5223.7512990908963</c:v>
                </c:pt>
                <c:pt idx="13">
                  <c:v>-5708.1985932203042</c:v>
                </c:pt>
                <c:pt idx="14">
                  <c:v>-6468.5361410833921</c:v>
                </c:pt>
                <c:pt idx="15">
                  <c:v>-5777.1827152689002</c:v>
                </c:pt>
                <c:pt idx="16">
                  <c:v>-5688.3387700440881</c:v>
                </c:pt>
                <c:pt idx="17">
                  <c:v>-5826.8995539959615</c:v>
                </c:pt>
                <c:pt idx="18">
                  <c:v>-5141.9563657082599</c:v>
                </c:pt>
                <c:pt idx="19">
                  <c:v>-4952.0896633139228</c:v>
                </c:pt>
                <c:pt idx="20">
                  <c:v>-4219.5715353016003</c:v>
                </c:pt>
                <c:pt idx="21">
                  <c:v>-5332.2611543909534</c:v>
                </c:pt>
                <c:pt idx="22">
                  <c:v>-4484.7046358938187</c:v>
                </c:pt>
                <c:pt idx="23">
                  <c:v>-3982.4018203314463</c:v>
                </c:pt>
                <c:pt idx="24">
                  <c:v>-3734.1960039198693</c:v>
                </c:pt>
                <c:pt idx="25">
                  <c:v>-3409.4275043483872</c:v>
                </c:pt>
                <c:pt idx="26">
                  <c:v>-3269.9166270819042</c:v>
                </c:pt>
                <c:pt idx="27">
                  <c:v>-3509.825286815646</c:v>
                </c:pt>
                <c:pt idx="28">
                  <c:v>-3411.849098964532</c:v>
                </c:pt>
                <c:pt idx="29">
                  <c:v>-3011.6035943097722</c:v>
                </c:pt>
                <c:pt idx="30">
                  <c:v>-2938.8521253956669</c:v>
                </c:pt>
                <c:pt idx="31">
                  <c:v>-3121.958518547121</c:v>
                </c:pt>
                <c:pt idx="32">
                  <c:v>-2322.087797072692</c:v>
                </c:pt>
                <c:pt idx="33">
                  <c:v>-2196.2853438045759</c:v>
                </c:pt>
                <c:pt idx="34">
                  <c:v>-2035.4848225498004</c:v>
                </c:pt>
                <c:pt idx="35">
                  <c:v>-1882.9370100345795</c:v>
                </c:pt>
                <c:pt idx="36">
                  <c:v>-1622.2603226985646</c:v>
                </c:pt>
                <c:pt idx="37">
                  <c:v>-1479.7640369305907</c:v>
                </c:pt>
                <c:pt idx="38">
                  <c:v>-1668.2532683905933</c:v>
                </c:pt>
                <c:pt idx="39">
                  <c:v>-1492.2060150694497</c:v>
                </c:pt>
                <c:pt idx="40">
                  <c:v>-1138.5515038594008</c:v>
                </c:pt>
                <c:pt idx="41">
                  <c:v>-995.82822572638827</c:v>
                </c:pt>
                <c:pt idx="42">
                  <c:v>-808.44678911596543</c:v>
                </c:pt>
                <c:pt idx="43">
                  <c:v>-653.49253286618045</c:v>
                </c:pt>
                <c:pt idx="44">
                  <c:v>-424.45712315797965</c:v>
                </c:pt>
                <c:pt idx="45">
                  <c:v>-496.10405704087901</c:v>
                </c:pt>
                <c:pt idx="46">
                  <c:v>-457.52056313245487</c:v>
                </c:pt>
                <c:pt idx="47">
                  <c:v>-476.84392937472819</c:v>
                </c:pt>
                <c:pt idx="48">
                  <c:v>-679.61768107691364</c:v>
                </c:pt>
                <c:pt idx="49">
                  <c:v>-585.6726077703222</c:v>
                </c:pt>
                <c:pt idx="50">
                  <c:v>-672.65093763811103</c:v>
                </c:pt>
                <c:pt idx="51">
                  <c:v>-549.36378439990028</c:v>
                </c:pt>
                <c:pt idx="52">
                  <c:v>-510.36461342673948</c:v>
                </c:pt>
                <c:pt idx="53">
                  <c:v>-499.26687023048089</c:v>
                </c:pt>
                <c:pt idx="54">
                  <c:v>-577.39970752583292</c:v>
                </c:pt>
                <c:pt idx="55">
                  <c:v>-613.93563048027158</c:v>
                </c:pt>
                <c:pt idx="56">
                  <c:v>-689.97926600086737</c:v>
                </c:pt>
                <c:pt idx="57">
                  <c:v>-637.18954497015625</c:v>
                </c:pt>
                <c:pt idx="58">
                  <c:v>-608.29927979660488</c:v>
                </c:pt>
                <c:pt idx="59">
                  <c:v>-617.01059731778776</c:v>
                </c:pt>
                <c:pt idx="60">
                  <c:v>-651.98117245219532</c:v>
                </c:pt>
                <c:pt idx="61">
                  <c:v>-659.37092481240586</c:v>
                </c:pt>
                <c:pt idx="62">
                  <c:v>-602.57867706877141</c:v>
                </c:pt>
                <c:pt idx="63">
                  <c:v>-568.92122065308263</c:v>
                </c:pt>
                <c:pt idx="64">
                  <c:v>-545.22952508747528</c:v>
                </c:pt>
                <c:pt idx="65">
                  <c:v>-699.97148499684033</c:v>
                </c:pt>
                <c:pt idx="66">
                  <c:v>-669.96506950879211</c:v>
                </c:pt>
                <c:pt idx="67">
                  <c:v>-631.08967759978566</c:v>
                </c:pt>
                <c:pt idx="68">
                  <c:v>-604.28799780823908</c:v>
                </c:pt>
                <c:pt idx="69">
                  <c:v>-634.402101404625</c:v>
                </c:pt>
                <c:pt idx="70">
                  <c:v>-594.34306731649656</c:v>
                </c:pt>
                <c:pt idx="71">
                  <c:v>-578.34972074384871</c:v>
                </c:pt>
                <c:pt idx="72">
                  <c:v>-653.77154722383034</c:v>
                </c:pt>
                <c:pt idx="73">
                  <c:v>-675.2480924025482</c:v>
                </c:pt>
                <c:pt idx="74">
                  <c:v>-582.51134734841924</c:v>
                </c:pt>
                <c:pt idx="75">
                  <c:v>-593.7311265251185</c:v>
                </c:pt>
                <c:pt idx="76">
                  <c:v>-645.58340242533848</c:v>
                </c:pt>
                <c:pt idx="77">
                  <c:v>-643.5296212637063</c:v>
                </c:pt>
                <c:pt idx="78">
                  <c:v>-636.03023460687166</c:v>
                </c:pt>
                <c:pt idx="79">
                  <c:v>-523.14471722214535</c:v>
                </c:pt>
                <c:pt idx="80">
                  <c:v>-438.76446337479024</c:v>
                </c:pt>
              </c:numCache>
            </c:numRef>
          </c:val>
          <c:extLst>
            <c:ext xmlns:c16="http://schemas.microsoft.com/office/drawing/2014/chart" uri="{C3380CC4-5D6E-409C-BE32-E72D297353CC}">
              <c16:uniqueId val="{00000000-0ACD-41BF-BC9B-979AF8CB75E3}"/>
            </c:ext>
          </c:extLst>
        </c:ser>
        <c:ser>
          <c:idx val="1"/>
          <c:order val="1"/>
          <c:tx>
            <c:strRef>
              <c:f>'S1-BAU'!$BE$5</c:f>
              <c:strCache>
                <c:ptCount val="1"/>
                <c:pt idx="0">
                  <c:v>tCDR</c:v>
                </c:pt>
              </c:strCache>
            </c:strRef>
          </c:tx>
          <c:spPr>
            <a:pattFill prst="dotDmnd">
              <a:fgClr>
                <a:sysClr val="windowText" lastClr="000000">
                  <a:lumMod val="95000"/>
                  <a:lumOff val="5000"/>
                </a:sysClr>
              </a:fgClr>
              <a:bgClr>
                <a:srgbClr val="70AD47">
                  <a:lumMod val="20000"/>
                  <a:lumOff val="80000"/>
                </a:srgbClr>
              </a:bgClr>
            </a:pattFill>
            <a:ln w="9525">
              <a:solidFill>
                <a:sysClr val="window" lastClr="FFFFFF">
                  <a:lumMod val="50000"/>
                </a:sysClr>
              </a:solidFill>
              <a:prstDash val="sysDash"/>
            </a:ln>
            <a:effectLst/>
          </c:spPr>
          <c:cat>
            <c:numRef>
              <c:f>'S1-BAU'!$A$6:$A$86</c:f>
              <c:numCache>
                <c:formatCode>0_ ;\-0\ </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'S1-BAU'!$BE$6:$BE$86</c:f>
              <c:numCache>
                <c:formatCode>#,##0.0</c:formatCode>
                <c:ptCount val="81"/>
              </c:numCache>
            </c:numRef>
          </c:val>
          <c:extLst>
            <c:ext xmlns:c16="http://schemas.microsoft.com/office/drawing/2014/chart" uri="{C3380CC4-5D6E-409C-BE32-E72D297353CC}">
              <c16:uniqueId val="{00000001-0ACD-41BF-BC9B-979AF8CB75E3}"/>
            </c:ext>
          </c:extLst>
        </c:ser>
        <c:ser>
          <c:idx val="2"/>
          <c:order val="2"/>
          <c:tx>
            <c:strRef>
              <c:f>'S1-BAU'!$BF$5</c:f>
              <c:strCache>
                <c:ptCount val="1"/>
                <c:pt idx="0">
                  <c:v>Ag</c:v>
                </c:pt>
              </c:strCache>
            </c:strRef>
          </c:tx>
          <c:spPr>
            <a:solidFill>
              <a:srgbClr val="FFC000">
                <a:lumMod val="75000"/>
              </a:srgbClr>
            </a:solidFill>
            <a:ln w="25400">
              <a:noFill/>
            </a:ln>
            <a:effectLst/>
          </c:spPr>
          <c:cat>
            <c:numRef>
              <c:f>'S1-BAU'!$A$6:$A$86</c:f>
              <c:numCache>
                <c:formatCode>0_ ;\-0\ </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'S1-BAU'!$BF$6:$BF$86</c:f>
              <c:numCache>
                <c:formatCode>#,##0.0</c:formatCode>
                <c:ptCount val="81"/>
                <c:pt idx="0">
                  <c:v>27012.457799505723</c:v>
                </c:pt>
                <c:pt idx="1">
                  <c:v>26467.419486499864</c:v>
                </c:pt>
                <c:pt idx="2">
                  <c:v>25454.799486499865</c:v>
                </c:pt>
                <c:pt idx="3">
                  <c:v>27338.008424256721</c:v>
                </c:pt>
                <c:pt idx="4">
                  <c:v>25891.233204393495</c:v>
                </c:pt>
                <c:pt idx="5">
                  <c:v>26977.351949044438</c:v>
                </c:pt>
                <c:pt idx="6">
                  <c:v>27111.134235107587</c:v>
                </c:pt>
                <c:pt idx="7">
                  <c:v>27030.747084927381</c:v>
                </c:pt>
                <c:pt idx="8">
                  <c:v>27442.090729139665</c:v>
                </c:pt>
                <c:pt idx="9">
                  <c:v>27574.743081670655</c:v>
                </c:pt>
                <c:pt idx="10">
                  <c:v>28202.079741623929</c:v>
                </c:pt>
                <c:pt idx="11">
                  <c:v>29519.171546258644</c:v>
                </c:pt>
                <c:pt idx="12">
                  <c:v>30306.555339656337</c:v>
                </c:pt>
                <c:pt idx="13">
                  <c:v>30132.355376946416</c:v>
                </c:pt>
                <c:pt idx="14">
                  <c:v>31940.72264374471</c:v>
                </c:pt>
                <c:pt idx="15">
                  <c:v>31580.396995238494</c:v>
                </c:pt>
                <c:pt idx="16">
                  <c:v>31577.899666768804</c:v>
                </c:pt>
                <c:pt idx="17">
                  <c:v>31900.375166079619</c:v>
                </c:pt>
                <c:pt idx="18">
                  <c:v>31665.870657773914</c:v>
                </c:pt>
                <c:pt idx="19">
                  <c:v>31161.459363381073</c:v>
                </c:pt>
                <c:pt idx="20">
                  <c:v>29869.356656887867</c:v>
                </c:pt>
                <c:pt idx="21">
                  <c:v>30167.744431072584</c:v>
                </c:pt>
                <c:pt idx="22">
                  <c:v>29589.743024772913</c:v>
                </c:pt>
                <c:pt idx="23">
                  <c:v>29262.584057339929</c:v>
                </c:pt>
                <c:pt idx="24">
                  <c:v>29409.847359711381</c:v>
                </c:pt>
                <c:pt idx="25">
                  <c:v>29444.500569517229</c:v>
                </c:pt>
                <c:pt idx="26">
                  <c:v>29365.404567972277</c:v>
                </c:pt>
                <c:pt idx="27">
                  <c:v>28946.378713516468</c:v>
                </c:pt>
                <c:pt idx="28">
                  <c:v>29438.764231600318</c:v>
                </c:pt>
                <c:pt idx="29">
                  <c:v>29155.679368978421</c:v>
                </c:pt>
                <c:pt idx="30">
                  <c:v>29723.441223508838</c:v>
                </c:pt>
                <c:pt idx="31">
                  <c:v>28994.434397860023</c:v>
                </c:pt>
                <c:pt idx="32">
                  <c:v>28436.357113760758</c:v>
                </c:pt>
                <c:pt idx="33">
                  <c:v>28384.527760619272</c:v>
                </c:pt>
                <c:pt idx="34">
                  <c:v>28278.239195017362</c:v>
                </c:pt>
                <c:pt idx="35">
                  <c:v>28278.49980248883</c:v>
                </c:pt>
                <c:pt idx="36">
                  <c:v>28031.741259718096</c:v>
                </c:pt>
                <c:pt idx="37">
                  <c:v>27956.373943095059</c:v>
                </c:pt>
                <c:pt idx="38">
                  <c:v>28667.312140937822</c:v>
                </c:pt>
                <c:pt idx="39">
                  <c:v>28745.537466078149</c:v>
                </c:pt>
                <c:pt idx="40">
                  <c:v>28399.260252434287</c:v>
                </c:pt>
                <c:pt idx="41">
                  <c:v>28351.707587208501</c:v>
                </c:pt>
                <c:pt idx="42">
                  <c:v>28352.796297282341</c:v>
                </c:pt>
                <c:pt idx="43">
                  <c:v>28359.781175019856</c:v>
                </c:pt>
                <c:pt idx="44">
                  <c:v>27944.021112175196</c:v>
                </c:pt>
                <c:pt idx="45">
                  <c:v>28160.527449029949</c:v>
                </c:pt>
                <c:pt idx="46">
                  <c:v>27945.77148906537</c:v>
                </c:pt>
                <c:pt idx="47">
                  <c:v>28019.167040264081</c:v>
                </c:pt>
                <c:pt idx="48">
                  <c:v>28997.838369172034</c:v>
                </c:pt>
                <c:pt idx="49">
                  <c:v>28873.789499924987</c:v>
                </c:pt>
                <c:pt idx="50">
                  <c:v>29393.23181067983</c:v>
                </c:pt>
                <c:pt idx="51">
                  <c:v>28807.659811485792</c:v>
                </c:pt>
                <c:pt idx="52">
                  <c:v>28698.804781306135</c:v>
                </c:pt>
                <c:pt idx="53">
                  <c:v>28609.683822530802</c:v>
                </c:pt>
                <c:pt idx="54">
                  <c:v>29061.404925245366</c:v>
                </c:pt>
                <c:pt idx="55">
                  <c:v>29233.01828921925</c:v>
                </c:pt>
                <c:pt idx="56">
                  <c:v>29852.124239519024</c:v>
                </c:pt>
                <c:pt idx="57">
                  <c:v>29725.785064551121</c:v>
                </c:pt>
                <c:pt idx="58">
                  <c:v>29519.046501116198</c:v>
                </c:pt>
                <c:pt idx="59">
                  <c:v>29690.269234462936</c:v>
                </c:pt>
                <c:pt idx="60">
                  <c:v>29871.72857333249</c:v>
                </c:pt>
                <c:pt idx="61">
                  <c:v>30198.302161857067</c:v>
                </c:pt>
                <c:pt idx="62">
                  <c:v>29970.468297477244</c:v>
                </c:pt>
                <c:pt idx="63">
                  <c:v>29745.082626640688</c:v>
                </c:pt>
                <c:pt idx="64">
                  <c:v>29680.954387248341</c:v>
                </c:pt>
                <c:pt idx="65">
                  <c:v>30358.354611839666</c:v>
                </c:pt>
                <c:pt idx="66">
                  <c:v>30538.182190726824</c:v>
                </c:pt>
                <c:pt idx="67">
                  <c:v>30466.497842210709</c:v>
                </c:pt>
                <c:pt idx="68">
                  <c:v>30336.327012609829</c:v>
                </c:pt>
                <c:pt idx="69">
                  <c:v>30369.408969458505</c:v>
                </c:pt>
                <c:pt idx="70">
                  <c:v>30204.637939642373</c:v>
                </c:pt>
                <c:pt idx="71">
                  <c:v>30184.70046152989</c:v>
                </c:pt>
                <c:pt idx="72">
                  <c:v>30594.608354013857</c:v>
                </c:pt>
                <c:pt idx="73">
                  <c:v>30737.625956570981</c:v>
                </c:pt>
                <c:pt idx="74">
                  <c:v>30390.25242295576</c:v>
                </c:pt>
                <c:pt idx="75">
                  <c:v>30426.483230837668</c:v>
                </c:pt>
                <c:pt idx="76">
                  <c:v>30607.33225546177</c:v>
                </c:pt>
                <c:pt idx="77">
                  <c:v>30694.976122451451</c:v>
                </c:pt>
                <c:pt idx="78">
                  <c:v>30703.522056212758</c:v>
                </c:pt>
                <c:pt idx="79">
                  <c:v>30136.746990016371</c:v>
                </c:pt>
                <c:pt idx="80">
                  <c:v>29856.442397296734</c:v>
                </c:pt>
              </c:numCache>
            </c:numRef>
          </c:val>
          <c:extLst>
            <c:ext xmlns:c16="http://schemas.microsoft.com/office/drawing/2014/chart" uri="{C3380CC4-5D6E-409C-BE32-E72D297353CC}">
              <c16:uniqueId val="{00000002-0ACD-41BF-BC9B-979AF8CB75E3}"/>
            </c:ext>
          </c:extLst>
        </c:ser>
        <c:ser>
          <c:idx val="3"/>
          <c:order val="3"/>
          <c:tx>
            <c:strRef>
              <c:f>'S1-BAU'!$BG$5</c:f>
              <c:strCache>
                <c:ptCount val="1"/>
                <c:pt idx="0">
                  <c:v>LULUCF</c:v>
                </c:pt>
              </c:strCache>
            </c:strRef>
          </c:tx>
          <c:spPr>
            <a:solidFill>
              <a:srgbClr val="70AD47">
                <a:lumMod val="50000"/>
              </a:srgbClr>
            </a:solidFill>
            <a:ln>
              <a:noFill/>
            </a:ln>
            <a:effectLst/>
          </c:spPr>
          <c:cat>
            <c:numRef>
              <c:f>'S1-BAU'!$A$6:$A$86</c:f>
              <c:numCache>
                <c:formatCode>0_ ;\-0\ </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'S1-BAU'!$BG$6:$BG$86</c:f>
              <c:numCache>
                <c:formatCode>#,##0.0</c:formatCode>
                <c:ptCount val="81"/>
                <c:pt idx="0">
                  <c:v>4646.3433130058575</c:v>
                </c:pt>
                <c:pt idx="1">
                  <c:v>4101.3050000000003</c:v>
                </c:pt>
                <c:pt idx="2">
                  <c:v>3088.6849999999999</c:v>
                </c:pt>
                <c:pt idx="3">
                  <c:v>4959.1944994409569</c:v>
                </c:pt>
                <c:pt idx="4">
                  <c:v>3499.7198412618295</c:v>
                </c:pt>
                <c:pt idx="5">
                  <c:v>4573.1391475968703</c:v>
                </c:pt>
                <c:pt idx="6">
                  <c:v>4694.221995344119</c:v>
                </c:pt>
                <c:pt idx="7">
                  <c:v>4601.1354068480096</c:v>
                </c:pt>
                <c:pt idx="8">
                  <c:v>4999.7796127443926</c:v>
                </c:pt>
                <c:pt idx="9">
                  <c:v>5119.7325269594821</c:v>
                </c:pt>
                <c:pt idx="10">
                  <c:v>5734.3697485968569</c:v>
                </c:pt>
                <c:pt idx="11">
                  <c:v>7038.7621149156694</c:v>
                </c:pt>
                <c:pt idx="12">
                  <c:v>7813.4464699974596</c:v>
                </c:pt>
                <c:pt idx="13">
                  <c:v>7626.5470689716394</c:v>
                </c:pt>
                <c:pt idx="14">
                  <c:v>9422.2148974540305</c:v>
                </c:pt>
                <c:pt idx="15">
                  <c:v>9049.1898106319113</c:v>
                </c:pt>
                <c:pt idx="16">
                  <c:v>9033.9930438463289</c:v>
                </c:pt>
                <c:pt idx="17">
                  <c:v>9343.769104841238</c:v>
                </c:pt>
                <c:pt idx="18">
                  <c:v>9096.5651582196278</c:v>
                </c:pt>
                <c:pt idx="19">
                  <c:v>8579.4544255108885</c:v>
                </c:pt>
                <c:pt idx="20">
                  <c:v>7274.6522807017845</c:v>
                </c:pt>
                <c:pt idx="21">
                  <c:v>7560.3406165705956</c:v>
                </c:pt>
                <c:pt idx="22">
                  <c:v>6969.6397719550268</c:v>
                </c:pt>
                <c:pt idx="23">
                  <c:v>6629.7813662061426</c:v>
                </c:pt>
                <c:pt idx="24">
                  <c:v>6764.3452302616897</c:v>
                </c:pt>
                <c:pt idx="25">
                  <c:v>6786.2990017516386</c:v>
                </c:pt>
                <c:pt idx="26">
                  <c:v>6694.5035618907841</c:v>
                </c:pt>
                <c:pt idx="27">
                  <c:v>6262.7782691190732</c:v>
                </c:pt>
                <c:pt idx="28">
                  <c:v>6742.4643488870224</c:v>
                </c:pt>
                <c:pt idx="29">
                  <c:v>6446.6800479492231</c:v>
                </c:pt>
                <c:pt idx="30">
                  <c:v>7001.7424641637099</c:v>
                </c:pt>
                <c:pt idx="31">
                  <c:v>6272.7356385148978</c:v>
                </c:pt>
                <c:pt idx="32">
                  <c:v>5714.6583544156292</c:v>
                </c:pt>
                <c:pt idx="33">
                  <c:v>5662.8290012741445</c:v>
                </c:pt>
                <c:pt idx="34">
                  <c:v>5556.5404356722365</c:v>
                </c:pt>
                <c:pt idx="35">
                  <c:v>5556.8010431437033</c:v>
                </c:pt>
                <c:pt idx="36">
                  <c:v>5310.0425003729706</c:v>
                </c:pt>
                <c:pt idx="37">
                  <c:v>5234.6751837499323</c:v>
                </c:pt>
                <c:pt idx="38">
                  <c:v>5945.6133815926933</c:v>
                </c:pt>
                <c:pt idx="39">
                  <c:v>6023.8387067330232</c:v>
                </c:pt>
                <c:pt idx="40">
                  <c:v>5677.5614930891606</c:v>
                </c:pt>
                <c:pt idx="41">
                  <c:v>5630.0088278633739</c:v>
                </c:pt>
                <c:pt idx="42">
                  <c:v>5631.0975379372139</c:v>
                </c:pt>
                <c:pt idx="43">
                  <c:v>5638.0824156747285</c:v>
                </c:pt>
                <c:pt idx="44">
                  <c:v>5222.3223528300696</c:v>
                </c:pt>
                <c:pt idx="45">
                  <c:v>5438.8286896848222</c:v>
                </c:pt>
                <c:pt idx="46">
                  <c:v>5224.0727297202438</c:v>
                </c:pt>
                <c:pt idx="47">
                  <c:v>5297.4682809189562</c:v>
                </c:pt>
                <c:pt idx="48">
                  <c:v>6276.1396098269079</c:v>
                </c:pt>
                <c:pt idx="49">
                  <c:v>6152.0907405798607</c:v>
                </c:pt>
                <c:pt idx="50">
                  <c:v>6671.5330513347035</c:v>
                </c:pt>
                <c:pt idx="51">
                  <c:v>6085.9610521406648</c:v>
                </c:pt>
                <c:pt idx="52">
                  <c:v>5977.1060219610099</c:v>
                </c:pt>
                <c:pt idx="53">
                  <c:v>5887.9850631856771</c:v>
                </c:pt>
                <c:pt idx="54">
                  <c:v>6339.7061659002384</c:v>
                </c:pt>
                <c:pt idx="55">
                  <c:v>6511.3195298741221</c:v>
                </c:pt>
                <c:pt idx="56">
                  <c:v>7130.425480173898</c:v>
                </c:pt>
                <c:pt idx="57">
                  <c:v>7004.0863052059931</c:v>
                </c:pt>
                <c:pt idx="58">
                  <c:v>6797.3477417710701</c:v>
                </c:pt>
                <c:pt idx="59">
                  <c:v>6968.5704751178091</c:v>
                </c:pt>
                <c:pt idx="60">
                  <c:v>7150.0298139873648</c:v>
                </c:pt>
                <c:pt idx="61">
                  <c:v>7476.6034025119407</c:v>
                </c:pt>
                <c:pt idx="62">
                  <c:v>7248.7695381321173</c:v>
                </c:pt>
                <c:pt idx="63">
                  <c:v>7023.3838672955626</c:v>
                </c:pt>
                <c:pt idx="64">
                  <c:v>6959.2556279032142</c:v>
                </c:pt>
                <c:pt idx="65">
                  <c:v>7636.6558524945394</c:v>
                </c:pt>
                <c:pt idx="66">
                  <c:v>7816.4834313816973</c:v>
                </c:pt>
                <c:pt idx="67">
                  <c:v>7744.7990828655829</c:v>
                </c:pt>
                <c:pt idx="68">
                  <c:v>7614.6282532647001</c:v>
                </c:pt>
                <c:pt idx="69">
                  <c:v>7647.7102101133769</c:v>
                </c:pt>
                <c:pt idx="70">
                  <c:v>7482.9391802972441</c:v>
                </c:pt>
                <c:pt idx="71">
                  <c:v>7463.0017021847643</c:v>
                </c:pt>
                <c:pt idx="72">
                  <c:v>7872.9095946687321</c:v>
                </c:pt>
                <c:pt idx="73">
                  <c:v>8015.927197225853</c:v>
                </c:pt>
                <c:pt idx="74">
                  <c:v>7668.5536636106353</c:v>
                </c:pt>
                <c:pt idx="75">
                  <c:v>7704.7844714925423</c:v>
                </c:pt>
                <c:pt idx="76">
                  <c:v>7885.6334961166431</c:v>
                </c:pt>
                <c:pt idx="77">
                  <c:v>7973.2773631063246</c:v>
                </c:pt>
                <c:pt idx="78">
                  <c:v>7981.8232968676293</c:v>
                </c:pt>
                <c:pt idx="79">
                  <c:v>7415.0482306712456</c:v>
                </c:pt>
                <c:pt idx="80">
                  <c:v>7134.7436379516075</c:v>
                </c:pt>
              </c:numCache>
            </c:numRef>
          </c:val>
          <c:extLst>
            <c:ext xmlns:c16="http://schemas.microsoft.com/office/drawing/2014/chart" uri="{C3380CC4-5D6E-409C-BE32-E72D297353CC}">
              <c16:uniqueId val="{00000003-0ACD-41BF-BC9B-979AF8CB75E3}"/>
            </c:ext>
          </c:extLst>
        </c:ser>
        <c:dLbls>
          <c:showLegendKey val="0"/>
          <c:showVal val="0"/>
          <c:showCatName val="0"/>
          <c:showSerName val="0"/>
          <c:showPercent val="0"/>
          <c:showBubbleSize val="0"/>
        </c:dLbls>
        <c:axId val="697554928"/>
        <c:axId val="697549648"/>
      </c:areaChart>
      <c:catAx>
        <c:axId val="697554928"/>
        <c:scaling>
          <c:orientation val="minMax"/>
        </c:scaling>
        <c:delete val="0"/>
        <c:axPos val="b"/>
        <c:numFmt formatCode="0_ ;\-0\ "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en-US"/>
          </a:p>
        </c:txPr>
        <c:crossAx val="697549648"/>
        <c:crosses val="autoZero"/>
        <c:auto val="1"/>
        <c:lblAlgn val="ctr"/>
        <c:lblOffset val="100"/>
        <c:noMultiLvlLbl val="0"/>
      </c:catAx>
      <c:valAx>
        <c:axId val="697549648"/>
        <c:scaling>
          <c:orientation val="minMax"/>
        </c:scaling>
        <c:delete val="0"/>
        <c:axPos val="l"/>
        <c:title>
          <c:tx>
            <c:rich>
              <a:bodyPr rot="-54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r>
                  <a:rPr lang="en-IE"/>
                  <a:t>Mt CO</a:t>
                </a:r>
                <a:r>
                  <a:rPr lang="en-IE" baseline="-25000"/>
                  <a:t>2</a:t>
                </a:r>
                <a:r>
                  <a:rPr lang="en-IE"/>
                  <a:t>e </a:t>
                </a:r>
              </a:p>
            </c:rich>
          </c:tx>
          <c:layout>
            <c:manualLayout>
              <c:xMode val="edge"/>
              <c:yMode val="edge"/>
              <c:x val="9.5238095238095247E-3"/>
              <c:y val="0.2743049963270966"/>
            </c:manualLayout>
          </c:layout>
          <c:overlay val="0"/>
          <c:spPr>
            <a:noFill/>
            <a:ln>
              <a:noFill/>
            </a:ln>
            <a:effectLst/>
          </c:spPr>
          <c:txPr>
            <a:bodyPr rot="-54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en-US"/>
          </a:p>
        </c:txPr>
        <c:crossAx val="697554928"/>
        <c:crosses val="autoZero"/>
        <c:crossBetween val="midCat"/>
        <c:dispUnits>
          <c:builtInUnit val="thousands"/>
        </c:dispUnits>
      </c:valAx>
      <c:spPr>
        <a:noFill/>
        <a:ln>
          <a:solidFill>
            <a:schemeClr val="tx1"/>
          </a:solidFill>
        </a:ln>
        <a:effectLst/>
      </c:spPr>
    </c:plotArea>
    <c:legend>
      <c:legendPos val="t"/>
      <c:legendEntry>
        <c:idx val="1"/>
        <c:delete val="1"/>
      </c:legendEntry>
      <c:layout>
        <c:manualLayout>
          <c:xMode val="edge"/>
          <c:yMode val="edge"/>
          <c:x val="0.46907366945623946"/>
          <c:y val="5.3423381449425315E-2"/>
          <c:w val="0.48946666666666672"/>
          <c:h val="9.0279348293937772E-2"/>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600">
          <a:solidFill>
            <a:sysClr val="windowText" lastClr="000000"/>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34497258523315"/>
          <c:y val="5.2614832244556445E-2"/>
          <c:w val="0.87270272498660184"/>
          <c:h val="0.76411093571212518"/>
        </c:manualLayout>
      </c:layout>
      <c:areaChart>
        <c:grouping val="standard"/>
        <c:varyColors val="0"/>
        <c:ser>
          <c:idx val="0"/>
          <c:order val="0"/>
          <c:tx>
            <c:strRef>
              <c:f>'S2b-SI_NZ'!$BD$5</c:f>
              <c:strCache>
                <c:ptCount val="1"/>
                <c:pt idx="0">
                  <c:v>Subs</c:v>
                </c:pt>
              </c:strCache>
            </c:strRef>
          </c:tx>
          <c:spPr>
            <a:solidFill>
              <a:schemeClr val="bg1">
                <a:alpha val="50000"/>
              </a:schemeClr>
            </a:solidFill>
            <a:ln w="9525">
              <a:solidFill>
                <a:schemeClr val="bg1">
                  <a:lumMod val="50000"/>
                </a:schemeClr>
              </a:solidFill>
              <a:prstDash val="sysDash"/>
            </a:ln>
            <a:effectLst/>
          </c:spPr>
          <c:cat>
            <c:numRef>
              <c:f>'S2b-SI_NZ'!$A$6:$A$86</c:f>
              <c:numCache>
                <c:formatCode>0_ ;\-0\ </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'S2b-SI_NZ'!$BD$6:$BD$86</c:f>
              <c:numCache>
                <c:formatCode>#,##0.0</c:formatCode>
                <c:ptCount val="81"/>
                <c:pt idx="0">
                  <c:v>-3272.493261749014</c:v>
                </c:pt>
                <c:pt idx="1">
                  <c:v>-3272.493261749014</c:v>
                </c:pt>
                <c:pt idx="2">
                  <c:v>-3272.493261749014</c:v>
                </c:pt>
                <c:pt idx="3">
                  <c:v>-3272.493261749014</c:v>
                </c:pt>
                <c:pt idx="4">
                  <c:v>-3272.493261749014</c:v>
                </c:pt>
                <c:pt idx="5">
                  <c:v>-4908.2099695371235</c:v>
                </c:pt>
                <c:pt idx="6">
                  <c:v>-4597.6309181753149</c:v>
                </c:pt>
                <c:pt idx="7">
                  <c:v>-4909.6874951750433</c:v>
                </c:pt>
                <c:pt idx="8">
                  <c:v>-5114.8652751142499</c:v>
                </c:pt>
                <c:pt idx="9">
                  <c:v>-5704.2529642836134</c:v>
                </c:pt>
                <c:pt idx="10">
                  <c:v>-6949.7209031070634</c:v>
                </c:pt>
                <c:pt idx="11">
                  <c:v>-6823.5735295457853</c:v>
                </c:pt>
                <c:pt idx="12">
                  <c:v>-6616.5232573307676</c:v>
                </c:pt>
                <c:pt idx="13">
                  <c:v>-7104.9238216518643</c:v>
                </c:pt>
                <c:pt idx="14">
                  <c:v>-7913.0277490103799</c:v>
                </c:pt>
                <c:pt idx="15">
                  <c:v>-7105.9913339879768</c:v>
                </c:pt>
                <c:pt idx="16">
                  <c:v>-7081.3278486159197</c:v>
                </c:pt>
                <c:pt idx="17">
                  <c:v>-7274.0601148293063</c:v>
                </c:pt>
                <c:pt idx="18">
                  <c:v>-6754.1531044942894</c:v>
                </c:pt>
                <c:pt idx="19">
                  <c:v>-6774.7141975672539</c:v>
                </c:pt>
                <c:pt idx="20">
                  <c:v>-5431.8878058072178</c:v>
                </c:pt>
                <c:pt idx="21">
                  <c:v>-6850.2337440774554</c:v>
                </c:pt>
                <c:pt idx="22">
                  <c:v>-6053.293940965149</c:v>
                </c:pt>
                <c:pt idx="23">
                  <c:v>-5696.0720290078307</c:v>
                </c:pt>
                <c:pt idx="24">
                  <c:v>-5461.8946946095348</c:v>
                </c:pt>
                <c:pt idx="25">
                  <c:v>-5209.4409593884711</c:v>
                </c:pt>
                <c:pt idx="26">
                  <c:v>-5227.57283294636</c:v>
                </c:pt>
                <c:pt idx="27">
                  <c:v>-6323.2733457978065</c:v>
                </c:pt>
                <c:pt idx="28">
                  <c:v>-6213.080149071352</c:v>
                </c:pt>
                <c:pt idx="29">
                  <c:v>-6584.9421048669547</c:v>
                </c:pt>
                <c:pt idx="30">
                  <c:v>-6386.9723623440395</c:v>
                </c:pt>
                <c:pt idx="31">
                  <c:v>-7783.0153210980352</c:v>
                </c:pt>
                <c:pt idx="32">
                  <c:v>-7900.6843986301537</c:v>
                </c:pt>
                <c:pt idx="33">
                  <c:v>-8313.6449559247467</c:v>
                </c:pt>
                <c:pt idx="34">
                  <c:v>-8583.2403453394909</c:v>
                </c:pt>
                <c:pt idx="35">
                  <c:v>-8807.2401990164635</c:v>
                </c:pt>
                <c:pt idx="36">
                  <c:v>-9026.0872328159312</c:v>
                </c:pt>
                <c:pt idx="37">
                  <c:v>-9288.5861364224802</c:v>
                </c:pt>
                <c:pt idx="38">
                  <c:v>-9304.8013107298666</c:v>
                </c:pt>
                <c:pt idx="39">
                  <c:v>-9300.6962488382669</c:v>
                </c:pt>
                <c:pt idx="40">
                  <c:v>-9373.656372183892</c:v>
                </c:pt>
                <c:pt idx="41">
                  <c:v>-9553.2420902263111</c:v>
                </c:pt>
                <c:pt idx="42">
                  <c:v>-9653.0717856405554</c:v>
                </c:pt>
                <c:pt idx="43">
                  <c:v>-9710.526432059587</c:v>
                </c:pt>
                <c:pt idx="44">
                  <c:v>-9866.7226014822118</c:v>
                </c:pt>
                <c:pt idx="45">
                  <c:v>-10062.719416991762</c:v>
                </c:pt>
                <c:pt idx="46">
                  <c:v>-10286.582096752159</c:v>
                </c:pt>
                <c:pt idx="47">
                  <c:v>-10444.889673471715</c:v>
                </c:pt>
                <c:pt idx="48">
                  <c:v>-10330.095676148267</c:v>
                </c:pt>
                <c:pt idx="49">
                  <c:v>-10319.529584363176</c:v>
                </c:pt>
                <c:pt idx="50">
                  <c:v>-10298.359220591759</c:v>
                </c:pt>
                <c:pt idx="51">
                  <c:v>-10616.684797897762</c:v>
                </c:pt>
                <c:pt idx="52">
                  <c:v>-10874.277210144155</c:v>
                </c:pt>
                <c:pt idx="53">
                  <c:v>-11172.390166025494</c:v>
                </c:pt>
                <c:pt idx="54">
                  <c:v>-11255.489988878844</c:v>
                </c:pt>
                <c:pt idx="55">
                  <c:v>-11492.749750832154</c:v>
                </c:pt>
                <c:pt idx="56">
                  <c:v>-11417.850643052549</c:v>
                </c:pt>
                <c:pt idx="57">
                  <c:v>-11644.62478196594</c:v>
                </c:pt>
                <c:pt idx="58">
                  <c:v>-12023.481138841995</c:v>
                </c:pt>
                <c:pt idx="59">
                  <c:v>-12166.985769174329</c:v>
                </c:pt>
                <c:pt idx="60">
                  <c:v>-12408.349249843635</c:v>
                </c:pt>
                <c:pt idx="61">
                  <c:v>-12262.623200518618</c:v>
                </c:pt>
                <c:pt idx="62">
                  <c:v>-12450.767911686566</c:v>
                </c:pt>
                <c:pt idx="63">
                  <c:v>-12667.445460485887</c:v>
                </c:pt>
                <c:pt idx="64">
                  <c:v>-12767.132784474834</c:v>
                </c:pt>
                <c:pt idx="65">
                  <c:v>-12762.027588054416</c:v>
                </c:pt>
                <c:pt idx="66">
                  <c:v>-12511.643466235133</c:v>
                </c:pt>
                <c:pt idx="67">
                  <c:v>-12462.818591213932</c:v>
                </c:pt>
                <c:pt idx="68">
                  <c:v>-12525.699216699273</c:v>
                </c:pt>
                <c:pt idx="69">
                  <c:v>-12597.21042735803</c:v>
                </c:pt>
                <c:pt idx="70">
                  <c:v>-12610.477852267672</c:v>
                </c:pt>
                <c:pt idx="71">
                  <c:v>-12577.371186232996</c:v>
                </c:pt>
                <c:pt idx="72">
                  <c:v>-12409.687853138692</c:v>
                </c:pt>
                <c:pt idx="73">
                  <c:v>-12310.464527302718</c:v>
                </c:pt>
                <c:pt idx="74">
                  <c:v>-12327.209218834469</c:v>
                </c:pt>
                <c:pt idx="75">
                  <c:v>-12240.046451993923</c:v>
                </c:pt>
                <c:pt idx="76">
                  <c:v>-12163.530715202753</c:v>
                </c:pt>
                <c:pt idx="77">
                  <c:v>-11958.646268018061</c:v>
                </c:pt>
                <c:pt idx="78">
                  <c:v>-11797.825342506358</c:v>
                </c:pt>
                <c:pt idx="79">
                  <c:v>-11841.868788305263</c:v>
                </c:pt>
                <c:pt idx="80">
                  <c:v>-11675.957371723398</c:v>
                </c:pt>
              </c:numCache>
            </c:numRef>
          </c:val>
          <c:extLst>
            <c:ext xmlns:c16="http://schemas.microsoft.com/office/drawing/2014/chart" uri="{C3380CC4-5D6E-409C-BE32-E72D297353CC}">
              <c16:uniqueId val="{00000000-02C1-45EC-81FA-7C7C4FD1D2BC}"/>
            </c:ext>
          </c:extLst>
        </c:ser>
        <c:ser>
          <c:idx val="1"/>
          <c:order val="1"/>
          <c:tx>
            <c:strRef>
              <c:f>'S2b-SI_NZ'!$BE$5</c:f>
              <c:strCache>
                <c:ptCount val="1"/>
                <c:pt idx="0">
                  <c:v>tCDR</c:v>
                </c:pt>
              </c:strCache>
            </c:strRef>
          </c:tx>
          <c:spPr>
            <a:pattFill prst="dotDmnd">
              <a:fgClr>
                <a:sysClr val="windowText" lastClr="000000">
                  <a:lumMod val="95000"/>
                  <a:lumOff val="5000"/>
                </a:sysClr>
              </a:fgClr>
              <a:bgClr>
                <a:srgbClr val="70AD47">
                  <a:lumMod val="20000"/>
                  <a:lumOff val="80000"/>
                </a:srgbClr>
              </a:bgClr>
            </a:pattFill>
            <a:ln w="9525">
              <a:solidFill>
                <a:sysClr val="window" lastClr="FFFFFF">
                  <a:lumMod val="50000"/>
                </a:sysClr>
              </a:solidFill>
              <a:prstDash val="sysDash"/>
            </a:ln>
            <a:effectLst/>
          </c:spPr>
          <c:cat>
            <c:numRef>
              <c:f>'S2b-SI_NZ'!$A$6:$A$86</c:f>
              <c:numCache>
                <c:formatCode>0_ ;\-0\ </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'S2b-SI_NZ'!$BE$6:$BE$86</c:f>
              <c:numCache>
                <c:formatCode>#,##0.0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-85.378209607537826</c:v>
                </c:pt>
                <c:pt idx="16">
                  <c:v>-175.62821915468311</c:v>
                </c:pt>
                <c:pt idx="17">
                  <c:v>-271.92992980747886</c:v>
                </c:pt>
                <c:pt idx="18">
                  <c:v>-353.91848582913167</c:v>
                </c:pt>
                <c:pt idx="19">
                  <c:v>-457.72293620134172</c:v>
                </c:pt>
                <c:pt idx="20">
                  <c:v>-672.56862181347969</c:v>
                </c:pt>
                <c:pt idx="21">
                  <c:v>-904.29241020165432</c:v>
                </c:pt>
                <c:pt idx="22">
                  <c:v>-981.89781544922323</c:v>
                </c:pt>
                <c:pt idx="23">
                  <c:v>-1086.2678607040707</c:v>
                </c:pt>
                <c:pt idx="24">
                  <c:v>-1155.0097499016156</c:v>
                </c:pt>
                <c:pt idx="25">
                  <c:v>-1247.3039153037232</c:v>
                </c:pt>
                <c:pt idx="26">
                  <c:v>-1388.258617049026</c:v>
                </c:pt>
                <c:pt idx="27">
                  <c:v>-2167.3362298314632</c:v>
                </c:pt>
                <c:pt idx="28">
                  <c:v>-2196.4070201273566</c:v>
                </c:pt>
                <c:pt idx="29">
                  <c:v>-2974.071168916118</c:v>
                </c:pt>
                <c:pt idx="30">
                  <c:v>-2868.3056046959919</c:v>
                </c:pt>
                <c:pt idx="31">
                  <c:v>-4165.5639117901392</c:v>
                </c:pt>
                <c:pt idx="32">
                  <c:v>-5033.9570966499414</c:v>
                </c:pt>
                <c:pt idx="33">
                  <c:v>-5378.3831592488159</c:v>
                </c:pt>
                <c:pt idx="34">
                  <c:v>-5853.8706946846232</c:v>
                </c:pt>
                <c:pt idx="35">
                  <c:v>-6155.5521795233262</c:v>
                </c:pt>
                <c:pt idx="36">
                  <c:v>-6680.7358947400389</c:v>
                </c:pt>
                <c:pt idx="37">
                  <c:v>-7126.1582807647037</c:v>
                </c:pt>
                <c:pt idx="38">
                  <c:v>-6877.0380647125776</c:v>
                </c:pt>
                <c:pt idx="39">
                  <c:v>-7128.9739674881812</c:v>
                </c:pt>
                <c:pt idx="40">
                  <c:v>-7627.1609974365838</c:v>
                </c:pt>
                <c:pt idx="41">
                  <c:v>-7989.7660507981545</c:v>
                </c:pt>
                <c:pt idx="42">
                  <c:v>-8338.7337550045377</c:v>
                </c:pt>
                <c:pt idx="43">
                  <c:v>-8580.5765143509161</c:v>
                </c:pt>
                <c:pt idx="44">
                  <c:v>-9049.4686473721158</c:v>
                </c:pt>
                <c:pt idx="45">
                  <c:v>-9172.7994320055332</c:v>
                </c:pt>
                <c:pt idx="46">
                  <c:v>-9391.2426500234542</c:v>
                </c:pt>
                <c:pt idx="47">
                  <c:v>-9521.9758585883283</c:v>
                </c:pt>
                <c:pt idx="48">
                  <c:v>-9189.0457085460748</c:v>
                </c:pt>
                <c:pt idx="49">
                  <c:v>-9252.6592464362366</c:v>
                </c:pt>
                <c:pt idx="50">
                  <c:v>-9136.2169386562782</c:v>
                </c:pt>
                <c:pt idx="51">
                  <c:v>-9584.1332464774423</c:v>
                </c:pt>
                <c:pt idx="52">
                  <c:v>-9840.4597148911198</c:v>
                </c:pt>
                <c:pt idx="53">
                  <c:v>-10148.832684301298</c:v>
                </c:pt>
                <c:pt idx="54">
                  <c:v>-10149.136444002492</c:v>
                </c:pt>
                <c:pt idx="55">
                  <c:v>-10337.752170261083</c:v>
                </c:pt>
                <c:pt idx="56">
                  <c:v>-10184.746422407228</c:v>
                </c:pt>
                <c:pt idx="57">
                  <c:v>-10458.599698448692</c:v>
                </c:pt>
                <c:pt idx="58">
                  <c:v>-10857.621511233916</c:v>
                </c:pt>
                <c:pt idx="59">
                  <c:v>-10984.926065738578</c:v>
                </c:pt>
                <c:pt idx="60">
                  <c:v>-11180.038155011862</c:v>
                </c:pt>
                <c:pt idx="61">
                  <c:v>-10961.51524640336</c:v>
                </c:pt>
                <c:pt idx="62">
                  <c:v>-11196.827742085356</c:v>
                </c:pt>
                <c:pt idx="63">
                  <c:v>-11441.201585314779</c:v>
                </c:pt>
                <c:pt idx="64">
                  <c:v>-11557.071779091599</c:v>
                </c:pt>
                <c:pt idx="65">
                  <c:v>-11387.367927714991</c:v>
                </c:pt>
                <c:pt idx="66">
                  <c:v>-11113.485108879682</c:v>
                </c:pt>
                <c:pt idx="67">
                  <c:v>-11098.804203838325</c:v>
                </c:pt>
                <c:pt idx="68">
                  <c:v>-11177.62911760313</c:v>
                </c:pt>
                <c:pt idx="69">
                  <c:v>-11219.208767993538</c:v>
                </c:pt>
                <c:pt idx="70">
                  <c:v>-11261.780558018825</c:v>
                </c:pt>
                <c:pt idx="71">
                  <c:v>-11234.013832679626</c:v>
                </c:pt>
                <c:pt idx="72">
                  <c:v>-10991.125278240565</c:v>
                </c:pt>
                <c:pt idx="73">
                  <c:v>-10854.077911439867</c:v>
                </c:pt>
                <c:pt idx="74">
                  <c:v>-10949.816893265372</c:v>
                </c:pt>
                <c:pt idx="75">
                  <c:v>-10851.381969082608</c:v>
                </c:pt>
                <c:pt idx="76">
                  <c:v>-10701.388012099627</c:v>
                </c:pt>
                <c:pt idx="77">
                  <c:v>-10470.358813357969</c:v>
                </c:pt>
                <c:pt idx="78">
                  <c:v>-10302.471666864089</c:v>
                </c:pt>
                <c:pt idx="79">
                  <c:v>-10454.587176903631</c:v>
                </c:pt>
                <c:pt idx="80">
                  <c:v>-10374.518365950209</c:v>
                </c:pt>
              </c:numCache>
            </c:numRef>
          </c:val>
          <c:extLst>
            <c:ext xmlns:c16="http://schemas.microsoft.com/office/drawing/2014/chart" uri="{C3380CC4-5D6E-409C-BE32-E72D297353CC}">
              <c16:uniqueId val="{00000001-02C1-45EC-81FA-7C7C4FD1D2BC}"/>
            </c:ext>
          </c:extLst>
        </c:ser>
        <c:ser>
          <c:idx val="2"/>
          <c:order val="2"/>
          <c:tx>
            <c:strRef>
              <c:f>'S2b-SI_NZ'!$BF$5</c:f>
              <c:strCache>
                <c:ptCount val="1"/>
                <c:pt idx="0">
                  <c:v>Ag</c:v>
                </c:pt>
              </c:strCache>
            </c:strRef>
          </c:tx>
          <c:spPr>
            <a:solidFill>
              <a:srgbClr val="FFC000">
                <a:lumMod val="75000"/>
              </a:srgbClr>
            </a:solidFill>
            <a:ln w="25400">
              <a:noFill/>
            </a:ln>
            <a:effectLst/>
          </c:spPr>
          <c:cat>
            <c:numRef>
              <c:f>'S2b-SI_NZ'!$A$6:$A$86</c:f>
              <c:numCache>
                <c:formatCode>0_ ;\-0\ </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'S2b-SI_NZ'!$BF$6:$BF$86</c:f>
              <c:numCache>
                <c:formatCode>#,##0.0</c:formatCode>
                <c:ptCount val="81"/>
                <c:pt idx="0">
                  <c:v>27012.457799505723</c:v>
                </c:pt>
                <c:pt idx="1">
                  <c:v>26467.419486499864</c:v>
                </c:pt>
                <c:pt idx="2">
                  <c:v>25454.799486499865</c:v>
                </c:pt>
                <c:pt idx="3">
                  <c:v>26467.742372523415</c:v>
                </c:pt>
                <c:pt idx="4">
                  <c:v>24146.735784679859</c:v>
                </c:pt>
                <c:pt idx="5">
                  <c:v>24352.696615078163</c:v>
                </c:pt>
                <c:pt idx="6">
                  <c:v>23586.928801018857</c:v>
                </c:pt>
                <c:pt idx="7">
                  <c:v>22587.744167553305</c:v>
                </c:pt>
                <c:pt idx="8">
                  <c:v>22059.853772830073</c:v>
                </c:pt>
                <c:pt idx="9">
                  <c:v>21232.8282516156</c:v>
                </c:pt>
                <c:pt idx="10">
                  <c:v>20723.567180277605</c:v>
                </c:pt>
                <c:pt idx="11">
                  <c:v>21214.545017965571</c:v>
                </c:pt>
                <c:pt idx="12">
                  <c:v>21145.494480614485</c:v>
                </c:pt>
                <c:pt idx="13">
                  <c:v>20085.35025573038</c:v>
                </c:pt>
                <c:pt idx="14">
                  <c:v>20984.380431245481</c:v>
                </c:pt>
                <c:pt idx="15">
                  <c:v>19654.274117795587</c:v>
                </c:pt>
                <c:pt idx="16">
                  <c:v>18667.636871420335</c:v>
                </c:pt>
                <c:pt idx="17">
                  <c:v>17987.943225069765</c:v>
                </c:pt>
                <c:pt idx="18">
                  <c:v>16751.74515025704</c:v>
                </c:pt>
                <c:pt idx="19">
                  <c:v>15202.794852828578</c:v>
                </c:pt>
                <c:pt idx="20">
                  <c:v>12824.715922253985</c:v>
                </c:pt>
                <c:pt idx="21">
                  <c:v>12043.518491763358</c:v>
                </c:pt>
                <c:pt idx="22">
                  <c:v>10368.709807929066</c:v>
                </c:pt>
                <c:pt idx="23">
                  <c:v>8958.3961732515909</c:v>
                </c:pt>
                <c:pt idx="24">
                  <c:v>8018.6936900199362</c:v>
                </c:pt>
                <c:pt idx="25">
                  <c:v>6948.6360846996195</c:v>
                </c:pt>
                <c:pt idx="26">
                  <c:v>5772.369990153933</c:v>
                </c:pt>
                <c:pt idx="27">
                  <c:v>4793.8894711110888</c:v>
                </c:pt>
                <c:pt idx="28">
                  <c:v>4089.1426244191002</c:v>
                </c:pt>
                <c:pt idx="29">
                  <c:v>3384.3957777271116</c:v>
                </c:pt>
                <c:pt idx="30">
                  <c:v>2679.6489310351244</c:v>
                </c:pt>
                <c:pt idx="31">
                  <c:v>2679.6489310351244</c:v>
                </c:pt>
                <c:pt idx="32">
                  <c:v>2679.6489310351244</c:v>
                </c:pt>
                <c:pt idx="33">
                  <c:v>2679.6489310351244</c:v>
                </c:pt>
                <c:pt idx="34">
                  <c:v>2679.6489310351244</c:v>
                </c:pt>
                <c:pt idx="35">
                  <c:v>2679.6489310351244</c:v>
                </c:pt>
                <c:pt idx="36">
                  <c:v>2679.6489310351244</c:v>
                </c:pt>
                <c:pt idx="37">
                  <c:v>2679.6489310351244</c:v>
                </c:pt>
                <c:pt idx="38">
                  <c:v>2679.6489310351244</c:v>
                </c:pt>
                <c:pt idx="39">
                  <c:v>2679.6489310351244</c:v>
                </c:pt>
                <c:pt idx="40">
                  <c:v>2679.6489310351244</c:v>
                </c:pt>
                <c:pt idx="41">
                  <c:v>2679.6489310351244</c:v>
                </c:pt>
                <c:pt idx="42">
                  <c:v>2679.6489310351244</c:v>
                </c:pt>
                <c:pt idx="43">
                  <c:v>2679.6489310351244</c:v>
                </c:pt>
                <c:pt idx="44">
                  <c:v>2679.6489310351244</c:v>
                </c:pt>
                <c:pt idx="45">
                  <c:v>2679.6489310351244</c:v>
                </c:pt>
                <c:pt idx="46">
                  <c:v>2679.6489310351244</c:v>
                </c:pt>
                <c:pt idx="47">
                  <c:v>2679.6489310351244</c:v>
                </c:pt>
                <c:pt idx="48">
                  <c:v>2679.6489310351244</c:v>
                </c:pt>
                <c:pt idx="49">
                  <c:v>2679.6489310351244</c:v>
                </c:pt>
                <c:pt idx="50">
                  <c:v>2679.6489310351244</c:v>
                </c:pt>
                <c:pt idx="51">
                  <c:v>2679.6489310351244</c:v>
                </c:pt>
                <c:pt idx="52">
                  <c:v>2679.6489310351244</c:v>
                </c:pt>
                <c:pt idx="53">
                  <c:v>2679.6489310351244</c:v>
                </c:pt>
                <c:pt idx="54">
                  <c:v>2679.6489310351244</c:v>
                </c:pt>
                <c:pt idx="55">
                  <c:v>2679.6489310351244</c:v>
                </c:pt>
                <c:pt idx="56">
                  <c:v>2679.6489310351244</c:v>
                </c:pt>
                <c:pt idx="57">
                  <c:v>2679.6489310351244</c:v>
                </c:pt>
                <c:pt idx="58">
                  <c:v>2679.6489310351244</c:v>
                </c:pt>
                <c:pt idx="59">
                  <c:v>2679.6489310351244</c:v>
                </c:pt>
                <c:pt idx="60">
                  <c:v>2679.6489310351244</c:v>
                </c:pt>
                <c:pt idx="61">
                  <c:v>2679.6489310351244</c:v>
                </c:pt>
                <c:pt idx="62">
                  <c:v>2679.6489310351244</c:v>
                </c:pt>
                <c:pt idx="63">
                  <c:v>2679.6489310351244</c:v>
                </c:pt>
                <c:pt idx="64">
                  <c:v>2679.6489310351244</c:v>
                </c:pt>
                <c:pt idx="65">
                  <c:v>2679.6489310351244</c:v>
                </c:pt>
                <c:pt idx="66">
                  <c:v>2679.6489310351244</c:v>
                </c:pt>
                <c:pt idx="67">
                  <c:v>2679.6489310351244</c:v>
                </c:pt>
                <c:pt idx="68">
                  <c:v>2679.6489310351244</c:v>
                </c:pt>
                <c:pt idx="69">
                  <c:v>2679.6489310351244</c:v>
                </c:pt>
                <c:pt idx="70">
                  <c:v>2679.6489310351244</c:v>
                </c:pt>
                <c:pt idx="71">
                  <c:v>2679.6489310351244</c:v>
                </c:pt>
                <c:pt idx="72">
                  <c:v>2679.6489310351244</c:v>
                </c:pt>
                <c:pt idx="73">
                  <c:v>2679.6489310351244</c:v>
                </c:pt>
                <c:pt idx="74">
                  <c:v>2679.6489310351244</c:v>
                </c:pt>
                <c:pt idx="75">
                  <c:v>2679.6489310351244</c:v>
                </c:pt>
                <c:pt idx="76">
                  <c:v>2679.6489310351244</c:v>
                </c:pt>
                <c:pt idx="77">
                  <c:v>2679.6489310351244</c:v>
                </c:pt>
                <c:pt idx="78">
                  <c:v>2679.6489310351244</c:v>
                </c:pt>
                <c:pt idx="79">
                  <c:v>2679.6489310351244</c:v>
                </c:pt>
                <c:pt idx="80">
                  <c:v>2679.6489310351244</c:v>
                </c:pt>
              </c:numCache>
            </c:numRef>
          </c:val>
          <c:extLst>
            <c:ext xmlns:c16="http://schemas.microsoft.com/office/drawing/2014/chart" uri="{C3380CC4-5D6E-409C-BE32-E72D297353CC}">
              <c16:uniqueId val="{00000002-02C1-45EC-81FA-7C7C4FD1D2BC}"/>
            </c:ext>
          </c:extLst>
        </c:ser>
        <c:ser>
          <c:idx val="3"/>
          <c:order val="3"/>
          <c:tx>
            <c:strRef>
              <c:f>'S2b-SI_NZ'!$BG$5</c:f>
              <c:strCache>
                <c:ptCount val="1"/>
                <c:pt idx="0">
                  <c:v>LULUCF</c:v>
                </c:pt>
              </c:strCache>
            </c:strRef>
          </c:tx>
          <c:spPr>
            <a:solidFill>
              <a:srgbClr val="70AD47">
                <a:lumMod val="50000"/>
              </a:srgbClr>
            </a:solidFill>
            <a:ln>
              <a:noFill/>
            </a:ln>
            <a:effectLst/>
          </c:spPr>
          <c:cat>
            <c:numRef>
              <c:f>'S2b-SI_NZ'!$A$6:$A$86</c:f>
              <c:numCache>
                <c:formatCode>0_ ;\-0\ </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'S2b-SI_NZ'!$BG$6:$BG$86</c:f>
              <c:numCache>
                <c:formatCode>#,##0.0</c:formatCode>
                <c:ptCount val="81"/>
                <c:pt idx="0">
                  <c:v>4646.3433130058575</c:v>
                </c:pt>
                <c:pt idx="1">
                  <c:v>4101.3050000000003</c:v>
                </c:pt>
                <c:pt idx="2">
                  <c:v>3088.6849999999999</c:v>
                </c:pt>
                <c:pt idx="3">
                  <c:v>4800.5689637266723</c:v>
                </c:pt>
                <c:pt idx="4">
                  <c:v>3178.5034535862374</c:v>
                </c:pt>
                <c:pt idx="5">
                  <c:v>4083.4053616876595</c:v>
                </c:pt>
                <c:pt idx="6">
                  <c:v>4016.5786253314714</c:v>
                </c:pt>
                <c:pt idx="7">
                  <c:v>3716.3350695690374</c:v>
                </c:pt>
                <c:pt idx="8">
                  <c:v>3887.3857525489252</c:v>
                </c:pt>
                <c:pt idx="9">
                  <c:v>3759.3013090375721</c:v>
                </c:pt>
                <c:pt idx="10">
                  <c:v>3948.9813154027074</c:v>
                </c:pt>
                <c:pt idx="11">
                  <c:v>5144.7059997826627</c:v>
                </c:pt>
                <c:pt idx="12">
                  <c:v>5780.4023091235631</c:v>
                </c:pt>
                <c:pt idx="13">
                  <c:v>5425.0049309314509</c:v>
                </c:pt>
                <c:pt idx="14">
                  <c:v>7028.7819531385421</c:v>
                </c:pt>
                <c:pt idx="15">
                  <c:v>6403.4224863806357</c:v>
                </c:pt>
                <c:pt idx="16">
                  <c:v>6121.5320866973698</c:v>
                </c:pt>
                <c:pt idx="17">
                  <c:v>6146.5852870387916</c:v>
                </c:pt>
                <c:pt idx="18">
                  <c:v>5615.1340589180536</c:v>
                </c:pt>
                <c:pt idx="19">
                  <c:v>4770.9306081815812</c:v>
                </c:pt>
                <c:pt idx="20">
                  <c:v>3097.5985242989768</c:v>
                </c:pt>
                <c:pt idx="21">
                  <c:v>3021.1479405003388</c:v>
                </c:pt>
                <c:pt idx="22">
                  <c:v>2051.0861033580336</c:v>
                </c:pt>
                <c:pt idx="23">
                  <c:v>1345.5193153725472</c:v>
                </c:pt>
                <c:pt idx="24">
                  <c:v>1110.5636788328816</c:v>
                </c:pt>
                <c:pt idx="25">
                  <c:v>745.25292020455356</c:v>
                </c:pt>
                <c:pt idx="26">
                  <c:v>273.73367235085578</c:v>
                </c:pt>
                <c:pt idx="27">
                  <c:v>-539.25807645769987</c:v>
                </c:pt>
                <c:pt idx="28">
                  <c:v>-425.78761751363629</c:v>
                </c:pt>
                <c:pt idx="29">
                  <c:v>-1074.7784752486541</c:v>
                </c:pt>
                <c:pt idx="30">
                  <c:v>-860.43695578083043</c:v>
                </c:pt>
                <c:pt idx="31">
                  <c:v>-1968.8198652248857</c:v>
                </c:pt>
                <c:pt idx="32">
                  <c:v>-2880.6609835405625</c:v>
                </c:pt>
                <c:pt idx="33">
                  <c:v>-2993.6808266055659</c:v>
                </c:pt>
                <c:pt idx="34">
                  <c:v>-3336.076478353948</c:v>
                </c:pt>
                <c:pt idx="35">
                  <c:v>-3434.4878087402203</c:v>
                </c:pt>
                <c:pt idx="36">
                  <c:v>-3870.4539165070664</c:v>
                </c:pt>
                <c:pt idx="37">
                  <c:v>-4160.7214990653256</c:v>
                </c:pt>
                <c:pt idx="38">
                  <c:v>-3400.0246789568</c:v>
                </c:pt>
                <c:pt idx="39">
                  <c:v>-3480.5370594985106</c:v>
                </c:pt>
                <c:pt idx="40">
                  <c:v>-3982.5589165475749</c:v>
                </c:pt>
                <c:pt idx="41">
                  <c:v>-4126.5157822523988</c:v>
                </c:pt>
                <c:pt idx="42">
                  <c:v>-4308.1848764522101</c:v>
                </c:pt>
                <c:pt idx="43">
                  <c:v>-4270.4228938836977</c:v>
                </c:pt>
                <c:pt idx="44">
                  <c:v>-4716.3609306309036</c:v>
                </c:pt>
                <c:pt idx="45">
                  <c:v>-4616.8093432067553</c:v>
                </c:pt>
                <c:pt idx="46">
                  <c:v>-4797.3425912821231</c:v>
                </c:pt>
                <c:pt idx="47">
                  <c:v>-4828.0074360996614</c:v>
                </c:pt>
                <c:pt idx="48">
                  <c:v>-3893.3256076168154</c:v>
                </c:pt>
                <c:pt idx="49">
                  <c:v>-4077.9060747545109</c:v>
                </c:pt>
                <c:pt idx="50">
                  <c:v>-3673.3593545311478</c:v>
                </c:pt>
                <c:pt idx="51">
                  <c:v>-4415.1619411427355</c:v>
                </c:pt>
                <c:pt idx="52">
                  <c:v>-4621.5754550282754</c:v>
                </c:pt>
                <c:pt idx="53">
                  <c:v>-4915.9813662518891</c:v>
                </c:pt>
                <c:pt idx="54">
                  <c:v>-4658.5414412071268</c:v>
                </c:pt>
                <c:pt idx="55">
                  <c:v>-4684.933838959395</c:v>
                </c:pt>
                <c:pt idx="56">
                  <c:v>-4278.163495271162</c:v>
                </c:pt>
                <c:pt idx="57">
                  <c:v>-4620.2417277141731</c:v>
                </c:pt>
                <c:pt idx="58">
                  <c:v>-5025.5497065984464</c:v>
                </c:pt>
                <c:pt idx="59">
                  <c:v>-5055.1996258981117</c:v>
                </c:pt>
                <c:pt idx="60">
                  <c:v>-5087.5985981430213</c:v>
                </c:pt>
                <c:pt idx="61">
                  <c:v>-4619.1266577584984</c:v>
                </c:pt>
                <c:pt idx="62">
                  <c:v>-4930.0497958831156</c:v>
                </c:pt>
                <c:pt idx="63">
                  <c:v>-5207.5669615746583</c:v>
                </c:pt>
                <c:pt idx="64">
                  <c:v>-5321.150159208667</c:v>
                </c:pt>
                <c:pt idx="65">
                  <c:v>-4686.3220950878322</c:v>
                </c:pt>
                <c:pt idx="66">
                  <c:v>-4281.0664997596441</c:v>
                </c:pt>
                <c:pt idx="67">
                  <c:v>-4300.8770366369508</c:v>
                </c:pt>
                <c:pt idx="68">
                  <c:v>-4368.0510132408481</c:v>
                </c:pt>
                <c:pt idx="69">
                  <c:v>-4290.1104036785373</c:v>
                </c:pt>
                <c:pt idx="70">
                  <c:v>-4355.2219599050995</c:v>
                </c:pt>
                <c:pt idx="71">
                  <c:v>-4295.6187781658873</c:v>
                </c:pt>
                <c:pt idx="72">
                  <c:v>-3810.0997287409782</c:v>
                </c:pt>
                <c:pt idx="73">
                  <c:v>-3526.5543054434593</c:v>
                </c:pt>
                <c:pt idx="74">
                  <c:v>-3785.4667815129369</c:v>
                </c:pt>
                <c:pt idx="75">
                  <c:v>-3613.9468761280341</c:v>
                </c:pt>
                <c:pt idx="76">
                  <c:v>-3234.10658201771</c:v>
                </c:pt>
                <c:pt idx="77">
                  <c:v>-2876.2648096843413</c:v>
                </c:pt>
                <c:pt idx="78">
                  <c:v>-2645.878604311597</c:v>
                </c:pt>
                <c:pt idx="79">
                  <c:v>-3026.4625297313833</c:v>
                </c:pt>
                <c:pt idx="80">
                  <c:v>-3146.0757143989131</c:v>
                </c:pt>
              </c:numCache>
            </c:numRef>
          </c:val>
          <c:extLst>
            <c:ext xmlns:c16="http://schemas.microsoft.com/office/drawing/2014/chart" uri="{C3380CC4-5D6E-409C-BE32-E72D297353CC}">
              <c16:uniqueId val="{00000003-02C1-45EC-81FA-7C7C4FD1D2BC}"/>
            </c:ext>
          </c:extLst>
        </c:ser>
        <c:dLbls>
          <c:showLegendKey val="0"/>
          <c:showVal val="0"/>
          <c:showCatName val="0"/>
          <c:showSerName val="0"/>
          <c:showPercent val="0"/>
          <c:showBubbleSize val="0"/>
        </c:dLbls>
        <c:axId val="697554928"/>
        <c:axId val="697549648"/>
      </c:areaChart>
      <c:catAx>
        <c:axId val="697554928"/>
        <c:scaling>
          <c:orientation val="minMax"/>
        </c:scaling>
        <c:delete val="0"/>
        <c:axPos val="b"/>
        <c:numFmt formatCode="0_ ;\-0\ "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en-US"/>
          </a:p>
        </c:txPr>
        <c:crossAx val="697549648"/>
        <c:crosses val="autoZero"/>
        <c:auto val="1"/>
        <c:lblAlgn val="ctr"/>
        <c:lblOffset val="100"/>
        <c:noMultiLvlLbl val="0"/>
      </c:catAx>
      <c:valAx>
        <c:axId val="697549648"/>
        <c:scaling>
          <c:orientation val="minMax"/>
        </c:scaling>
        <c:delete val="0"/>
        <c:axPos val="l"/>
        <c:title>
          <c:tx>
            <c:rich>
              <a:bodyPr rot="-54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r>
                  <a:rPr lang="en-IE"/>
                  <a:t>Mt CO</a:t>
                </a:r>
                <a:r>
                  <a:rPr lang="en-IE" baseline="-25000"/>
                  <a:t>2</a:t>
                </a:r>
                <a:r>
                  <a:rPr lang="en-IE"/>
                  <a:t>e </a:t>
                </a:r>
              </a:p>
            </c:rich>
          </c:tx>
          <c:layout>
            <c:manualLayout>
              <c:xMode val="edge"/>
              <c:yMode val="edge"/>
              <c:x val="9.5238095238095247E-3"/>
              <c:y val="0.2743049963270966"/>
            </c:manualLayout>
          </c:layout>
          <c:overlay val="0"/>
          <c:spPr>
            <a:noFill/>
            <a:ln>
              <a:noFill/>
            </a:ln>
            <a:effectLst/>
          </c:spPr>
          <c:txPr>
            <a:bodyPr rot="-54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en-US"/>
          </a:p>
        </c:txPr>
        <c:crossAx val="697554928"/>
        <c:crosses val="autoZero"/>
        <c:crossBetween val="midCat"/>
        <c:dispUnits>
          <c:builtInUnit val="thousands"/>
        </c:dispUnits>
      </c:valAx>
      <c:spPr>
        <a:noFill/>
        <a:ln>
          <a:solidFill>
            <a:schemeClr val="tx1"/>
          </a:solidFill>
        </a:ln>
        <a:effectLst/>
      </c:spPr>
    </c:plotArea>
    <c:legend>
      <c:legendPos val="t"/>
      <c:layout>
        <c:manualLayout>
          <c:xMode val="edge"/>
          <c:yMode val="edge"/>
          <c:x val="0.46383802024746906"/>
          <c:y val="8.5523373302229158E-2"/>
          <c:w val="0.48946666666666672"/>
          <c:h val="9.0279348293937772E-2"/>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600">
          <a:solidFill>
            <a:sysClr val="windowText" lastClr="000000"/>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34930633670792"/>
          <c:y val="5.2614832244556445E-2"/>
          <c:w val="0.86477450318710158"/>
          <c:h val="0.78905525292527534"/>
        </c:manualLayout>
      </c:layout>
      <c:areaChart>
        <c:grouping val="standard"/>
        <c:varyColors val="0"/>
        <c:ser>
          <c:idx val="0"/>
          <c:order val="0"/>
          <c:tx>
            <c:strRef>
              <c:f>'S2c-SI_SG'!$BD$5</c:f>
              <c:strCache>
                <c:ptCount val="1"/>
                <c:pt idx="0">
                  <c:v>Subs</c:v>
                </c:pt>
              </c:strCache>
            </c:strRef>
          </c:tx>
          <c:spPr>
            <a:solidFill>
              <a:schemeClr val="bg1">
                <a:alpha val="50000"/>
              </a:schemeClr>
            </a:solidFill>
            <a:ln w="9525">
              <a:solidFill>
                <a:schemeClr val="bg1">
                  <a:lumMod val="50000"/>
                </a:schemeClr>
              </a:solidFill>
              <a:prstDash val="sysDash"/>
            </a:ln>
            <a:effectLst/>
          </c:spPr>
          <c:cat>
            <c:numRef>
              <c:f>'S2c-SI_SG'!$A$6:$A$86</c:f>
              <c:numCache>
                <c:formatCode>0_ ;\-0\ </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'S2c-SI_SG'!$BD$6:$BD$86</c:f>
              <c:numCache>
                <c:formatCode>#,##0.0</c:formatCode>
                <c:ptCount val="81"/>
                <c:pt idx="0">
                  <c:v>-3272.493261749014</c:v>
                </c:pt>
                <c:pt idx="1">
                  <c:v>-3272.493261749014</c:v>
                </c:pt>
                <c:pt idx="2">
                  <c:v>-3272.493261749014</c:v>
                </c:pt>
                <c:pt idx="3">
                  <c:v>-3272.493261749014</c:v>
                </c:pt>
                <c:pt idx="4">
                  <c:v>-3391.2357656302243</c:v>
                </c:pt>
                <c:pt idx="5">
                  <c:v>-4952.5866075729991</c:v>
                </c:pt>
                <c:pt idx="6">
                  <c:v>-4646.6164440764896</c:v>
                </c:pt>
                <c:pt idx="7">
                  <c:v>-4932.6829792072695</c:v>
                </c:pt>
                <c:pt idx="8">
                  <c:v>-5143.395779159734</c:v>
                </c:pt>
                <c:pt idx="9">
                  <c:v>-5750.0095580393781</c:v>
                </c:pt>
                <c:pt idx="10">
                  <c:v>-6991.5941529760166</c:v>
                </c:pt>
                <c:pt idx="11">
                  <c:v>-6859.9578421662518</c:v>
                </c:pt>
                <c:pt idx="12">
                  <c:v>-6653.5143663062445</c:v>
                </c:pt>
                <c:pt idx="13">
                  <c:v>-7140.4917533583339</c:v>
                </c:pt>
                <c:pt idx="14">
                  <c:v>-7931.3997840984939</c:v>
                </c:pt>
                <c:pt idx="15">
                  <c:v>-7201.4941065848197</c:v>
                </c:pt>
                <c:pt idx="16">
                  <c:v>-7192.280963042047</c:v>
                </c:pt>
                <c:pt idx="17">
                  <c:v>-7408.6596733889892</c:v>
                </c:pt>
                <c:pt idx="18">
                  <c:v>-6859.6672364055548</c:v>
                </c:pt>
                <c:pt idx="19">
                  <c:v>-6833.384487386712</c:v>
                </c:pt>
                <c:pt idx="20">
                  <c:v>-5474.9150286739896</c:v>
                </c:pt>
                <c:pt idx="21">
                  <c:v>-6849.7947689007287</c:v>
                </c:pt>
                <c:pt idx="22">
                  <c:v>-6059.8301709011866</c:v>
                </c:pt>
                <c:pt idx="23">
                  <c:v>-5668.9539179967214</c:v>
                </c:pt>
                <c:pt idx="24">
                  <c:v>-5456.5927703603811</c:v>
                </c:pt>
                <c:pt idx="25">
                  <c:v>-5212.7513373979946</c:v>
                </c:pt>
                <c:pt idx="26">
                  <c:v>-5215.301584483509</c:v>
                </c:pt>
                <c:pt idx="27">
                  <c:v>-5707.6159607086147</c:v>
                </c:pt>
                <c:pt idx="28">
                  <c:v>-5731.1493676208174</c:v>
                </c:pt>
                <c:pt idx="29">
                  <c:v>-5447.1165285900333</c:v>
                </c:pt>
                <c:pt idx="30">
                  <c:v>-5475.9105226353759</c:v>
                </c:pt>
                <c:pt idx="31">
                  <c:v>-5816.6441677916782</c:v>
                </c:pt>
                <c:pt idx="32">
                  <c:v>-4968.7458657477473</c:v>
                </c:pt>
                <c:pt idx="33">
                  <c:v>-5178.2295421075623</c:v>
                </c:pt>
                <c:pt idx="34">
                  <c:v>-5129.6832262871303</c:v>
                </c:pt>
                <c:pt idx="35">
                  <c:v>-5187.0124821851459</c:v>
                </c:pt>
                <c:pt idx="36">
                  <c:v>-5250.4840430534041</c:v>
                </c:pt>
                <c:pt idx="37">
                  <c:v>-5429.6414033290675</c:v>
                </c:pt>
                <c:pt idx="38">
                  <c:v>-5656.9444829974964</c:v>
                </c:pt>
                <c:pt idx="39">
                  <c:v>-5602.257477515499</c:v>
                </c:pt>
                <c:pt idx="40">
                  <c:v>-5403.7476612955825</c:v>
                </c:pt>
                <c:pt idx="41">
                  <c:v>-5520.0217918698781</c:v>
                </c:pt>
                <c:pt idx="42">
                  <c:v>-5514.7262448403535</c:v>
                </c:pt>
                <c:pt idx="43">
                  <c:v>-5529.920026721541</c:v>
                </c:pt>
                <c:pt idx="44">
                  <c:v>-5699.0216764508377</c:v>
                </c:pt>
                <c:pt idx="45">
                  <c:v>-5890.1731406941226</c:v>
                </c:pt>
                <c:pt idx="46">
                  <c:v>-6007.1185008027605</c:v>
                </c:pt>
                <c:pt idx="47">
                  <c:v>-6092.679537668454</c:v>
                </c:pt>
                <c:pt idx="48">
                  <c:v>-6082.6562692637472</c:v>
                </c:pt>
                <c:pt idx="49">
                  <c:v>-5902.0779419967112</c:v>
                </c:pt>
                <c:pt idx="50">
                  <c:v>-6221.5827237056419</c:v>
                </c:pt>
                <c:pt idx="51">
                  <c:v>-6125.2036207736273</c:v>
                </c:pt>
                <c:pt idx="52">
                  <c:v>-6178.0731403789105</c:v>
                </c:pt>
                <c:pt idx="53">
                  <c:v>-6402.4463586807778</c:v>
                </c:pt>
                <c:pt idx="54">
                  <c:v>-6401.4917706089254</c:v>
                </c:pt>
                <c:pt idx="55">
                  <c:v>-6512.6565953056579</c:v>
                </c:pt>
                <c:pt idx="56">
                  <c:v>-6574.5344417537999</c:v>
                </c:pt>
                <c:pt idx="57">
                  <c:v>-6492.7472160992274</c:v>
                </c:pt>
                <c:pt idx="58">
                  <c:v>-6776.7168107820444</c:v>
                </c:pt>
                <c:pt idx="59">
                  <c:v>-6887.2729152219754</c:v>
                </c:pt>
                <c:pt idx="60">
                  <c:v>-7021.4042451164587</c:v>
                </c:pt>
                <c:pt idx="61">
                  <c:v>-6953.0454153140399</c:v>
                </c:pt>
                <c:pt idx="62">
                  <c:v>-6997.0940288242</c:v>
                </c:pt>
                <c:pt idx="63">
                  <c:v>-7191.0157634523584</c:v>
                </c:pt>
                <c:pt idx="64">
                  <c:v>-7252.1112886476812</c:v>
                </c:pt>
                <c:pt idx="65">
                  <c:v>-7288.8285177307816</c:v>
                </c:pt>
                <c:pt idx="66">
                  <c:v>-7358.7154392219491</c:v>
                </c:pt>
                <c:pt idx="67">
                  <c:v>-7280.2440336486434</c:v>
                </c:pt>
                <c:pt idx="68">
                  <c:v>-7238.9115267575871</c:v>
                </c:pt>
                <c:pt idx="69">
                  <c:v>-7403.3777634684529</c:v>
                </c:pt>
                <c:pt idx="70">
                  <c:v>-7305.5724981706408</c:v>
                </c:pt>
                <c:pt idx="71">
                  <c:v>-7295.897509897919</c:v>
                </c:pt>
                <c:pt idx="72">
                  <c:v>-7636.0281592370329</c:v>
                </c:pt>
                <c:pt idx="73">
                  <c:v>-7794.0652806192684</c:v>
                </c:pt>
                <c:pt idx="74">
                  <c:v>-7478.1760905749034</c:v>
                </c:pt>
                <c:pt idx="75">
                  <c:v>-7564.8578651322023</c:v>
                </c:pt>
                <c:pt idx="76">
                  <c:v>-7859.8301901486811</c:v>
                </c:pt>
                <c:pt idx="77">
                  <c:v>-7960.4035276521372</c:v>
                </c:pt>
                <c:pt idx="78">
                  <c:v>-7985.400006536438</c:v>
                </c:pt>
                <c:pt idx="79">
                  <c:v>-7633.6637389898424</c:v>
                </c:pt>
                <c:pt idx="80">
                  <c:v>-7344.4686677507616</c:v>
                </c:pt>
              </c:numCache>
            </c:numRef>
          </c:val>
          <c:extLst>
            <c:ext xmlns:c16="http://schemas.microsoft.com/office/drawing/2014/chart" uri="{C3380CC4-5D6E-409C-BE32-E72D297353CC}">
              <c16:uniqueId val="{00000000-84C4-400D-A338-37FE76F1BDF1}"/>
            </c:ext>
          </c:extLst>
        </c:ser>
        <c:ser>
          <c:idx val="1"/>
          <c:order val="1"/>
          <c:tx>
            <c:strRef>
              <c:f>'S2c-SI_SG'!$BE$5</c:f>
              <c:strCache>
                <c:ptCount val="1"/>
                <c:pt idx="0">
                  <c:v>tCDR</c:v>
                </c:pt>
              </c:strCache>
            </c:strRef>
          </c:tx>
          <c:spPr>
            <a:pattFill prst="dotDmnd">
              <a:fgClr>
                <a:schemeClr val="tx1">
                  <a:lumMod val="95000"/>
                  <a:lumOff val="5000"/>
                </a:schemeClr>
              </a:fgClr>
              <a:bgClr>
                <a:schemeClr val="accent6">
                  <a:lumMod val="20000"/>
                  <a:lumOff val="80000"/>
                </a:schemeClr>
              </a:bgClr>
            </a:pattFill>
            <a:ln w="25400">
              <a:noFill/>
            </a:ln>
            <a:effectLst/>
          </c:spPr>
          <c:cat>
            <c:numRef>
              <c:f>'S2c-SI_SG'!$A$6:$A$86</c:f>
              <c:numCache>
                <c:formatCode>0_ ;\-0\ </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'S2c-SI_SG'!$BE$6:$BE$86</c:f>
              <c:numCache>
                <c:formatCode>#,##0.0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-90.126915542705547</c:v>
                </c:pt>
                <c:pt idx="16">
                  <c:v>-186.44222902915359</c:v>
                </c:pt>
                <c:pt idx="17">
                  <c:v>-291.22350159464287</c:v>
                </c:pt>
                <c:pt idx="18">
                  <c:v>-374.26651094430696</c:v>
                </c:pt>
                <c:pt idx="19">
                  <c:v>-472.86643352392923</c:v>
                </c:pt>
                <c:pt idx="20">
                  <c:v>-687.06920923280302</c:v>
                </c:pt>
                <c:pt idx="21">
                  <c:v>-909.35614558517182</c:v>
                </c:pt>
                <c:pt idx="22">
                  <c:v>-991.2565652218475</c:v>
                </c:pt>
                <c:pt idx="23">
                  <c:v>-1086.8511915918882</c:v>
                </c:pt>
                <c:pt idx="24">
                  <c:v>-1166.9898515686477</c:v>
                </c:pt>
                <c:pt idx="25">
                  <c:v>-1268.3157279626607</c:v>
                </c:pt>
                <c:pt idx="26">
                  <c:v>-1406.8114539064225</c:v>
                </c:pt>
                <c:pt idx="27">
                  <c:v>-1618.3333464511688</c:v>
                </c:pt>
                <c:pt idx="28">
                  <c:v>-1775.6324382411644</c:v>
                </c:pt>
                <c:pt idx="29">
                  <c:v>-1903.4546012508933</c:v>
                </c:pt>
                <c:pt idx="30">
                  <c:v>-2024.5388127425583</c:v>
                </c:pt>
                <c:pt idx="31">
                  <c:v>-2262.8103172595752</c:v>
                </c:pt>
                <c:pt idx="32">
                  <c:v>-2188.1435809786058</c:v>
                </c:pt>
                <c:pt idx="33">
                  <c:v>-2397.7942499128235</c:v>
                </c:pt>
                <c:pt idx="34">
                  <c:v>-2544.8716931677809</c:v>
                </c:pt>
                <c:pt idx="35">
                  <c:v>-2712.5501397147436</c:v>
                </c:pt>
                <c:pt idx="36">
                  <c:v>-3071.872622319027</c:v>
                </c:pt>
                <c:pt idx="37">
                  <c:v>-3425.6198389642896</c:v>
                </c:pt>
                <c:pt idx="38">
                  <c:v>-3421.998727017537</c:v>
                </c:pt>
                <c:pt idx="39">
                  <c:v>-3601.2061975324286</c:v>
                </c:pt>
                <c:pt idx="40">
                  <c:v>-3805.114532395376</c:v>
                </c:pt>
                <c:pt idx="41">
                  <c:v>-4097.7716369584268</c:v>
                </c:pt>
                <c:pt idx="42">
                  <c:v>-4331.0204752142618</c:v>
                </c:pt>
                <c:pt idx="43">
                  <c:v>-4526.1203422329509</c:v>
                </c:pt>
                <c:pt idx="44">
                  <c:v>-4983.7541540519132</c:v>
                </c:pt>
                <c:pt idx="45">
                  <c:v>-5102.24194616351</c:v>
                </c:pt>
                <c:pt idx="46">
                  <c:v>-5229.3702367233473</c:v>
                </c:pt>
                <c:pt idx="47">
                  <c:v>-5289.9986323804305</c:v>
                </c:pt>
                <c:pt idx="48">
                  <c:v>-5067.3749217860332</c:v>
                </c:pt>
                <c:pt idx="49">
                  <c:v>-4967.9105247671087</c:v>
                </c:pt>
                <c:pt idx="50">
                  <c:v>-5194.9030530827777</c:v>
                </c:pt>
                <c:pt idx="51">
                  <c:v>-5225.9263105346927</c:v>
                </c:pt>
                <c:pt idx="52">
                  <c:v>-5292.0743767021359</c:v>
                </c:pt>
                <c:pt idx="53">
                  <c:v>-5527.4851916769849</c:v>
                </c:pt>
                <c:pt idx="54">
                  <c:v>-5445.2620768707311</c:v>
                </c:pt>
                <c:pt idx="55">
                  <c:v>-5511.9769033500006</c:v>
                </c:pt>
                <c:pt idx="56">
                  <c:v>-5496.6303415497432</c:v>
                </c:pt>
                <c:pt idx="57">
                  <c:v>-5463.9452419664285</c:v>
                </c:pt>
                <c:pt idx="58">
                  <c:v>-5771.0510607489041</c:v>
                </c:pt>
                <c:pt idx="59">
                  <c:v>-5871.9990015403091</c:v>
                </c:pt>
                <c:pt idx="60">
                  <c:v>-5963.5387178926767</c:v>
                </c:pt>
                <c:pt idx="61">
                  <c:v>-5844.0644320513138</c:v>
                </c:pt>
                <c:pt idx="62">
                  <c:v>-5938.3467549759071</c:v>
                </c:pt>
                <c:pt idx="63">
                  <c:v>-6161.7785934829044</c:v>
                </c:pt>
                <c:pt idx="64">
                  <c:v>-6241.4684115522296</c:v>
                </c:pt>
                <c:pt idx="65">
                  <c:v>-6116.8177918343117</c:v>
                </c:pt>
                <c:pt idx="66">
                  <c:v>-6182.16795783815</c:v>
                </c:pt>
                <c:pt idx="67">
                  <c:v>-6139.202310143135</c:v>
                </c:pt>
                <c:pt idx="68">
                  <c:v>-6117.3842763015864</c:v>
                </c:pt>
                <c:pt idx="69">
                  <c:v>-6251.5495756124528</c:v>
                </c:pt>
                <c:pt idx="70">
                  <c:v>-6186.5490776046345</c:v>
                </c:pt>
                <c:pt idx="71">
                  <c:v>-6186.2484705364805</c:v>
                </c:pt>
                <c:pt idx="72">
                  <c:v>-6450.7955624835777</c:v>
                </c:pt>
                <c:pt idx="73">
                  <c:v>-6576.365096689753</c:v>
                </c:pt>
                <c:pt idx="74">
                  <c:v>-6344.1305403283923</c:v>
                </c:pt>
                <c:pt idx="75">
                  <c:v>-6419.6402993050806</c:v>
                </c:pt>
                <c:pt idx="76">
                  <c:v>-6647.3240131479106</c:v>
                </c:pt>
                <c:pt idx="77">
                  <c:v>-6731.6131938808367</c:v>
                </c:pt>
                <c:pt idx="78">
                  <c:v>-6754.5063416959329</c:v>
                </c:pt>
                <c:pt idx="79">
                  <c:v>-6512.9963264181306</c:v>
                </c:pt>
                <c:pt idx="80">
                  <c:v>-6309.0971692341036</c:v>
                </c:pt>
              </c:numCache>
            </c:numRef>
          </c:val>
          <c:extLst>
            <c:ext xmlns:c16="http://schemas.microsoft.com/office/drawing/2014/chart" uri="{C3380CC4-5D6E-409C-BE32-E72D297353CC}">
              <c16:uniqueId val="{00000001-84C4-400D-A338-37FE76F1BDF1}"/>
            </c:ext>
          </c:extLst>
        </c:ser>
        <c:ser>
          <c:idx val="2"/>
          <c:order val="2"/>
          <c:tx>
            <c:strRef>
              <c:f>Sc2c!#REF!</c:f>
              <c:strCache>
                <c:ptCount val="1"/>
                <c:pt idx="0">
                  <c:v>#REF!</c:v>
                </c:pt>
              </c:strCache>
            </c:strRef>
          </c:tx>
          <c:spPr>
            <a:solidFill>
              <a:schemeClr val="accent3"/>
            </a:solidFill>
            <a:ln w="25400">
              <a:noFill/>
            </a:ln>
            <a:effectLst/>
          </c:spPr>
          <c:cat>
            <c:numRef>
              <c:f>'S2c-SI_SG'!$A$6:$A$86</c:f>
              <c:numCache>
                <c:formatCode>0_ ;\-0\ </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Sc2c!#REF!</c:f>
              <c:numCache>
                <c:formatCode>General</c:formatCode>
                <c:ptCount val="1"/>
                <c:pt idx="0">
                  <c:v>1</c:v>
                </c:pt>
              </c:numCache>
            </c:numRef>
          </c:val>
          <c:extLst>
            <c:ext xmlns:c16="http://schemas.microsoft.com/office/drawing/2014/chart" uri="{C3380CC4-5D6E-409C-BE32-E72D297353CC}">
              <c16:uniqueId val="{00000002-84C4-400D-A338-37FE76F1BDF1}"/>
            </c:ext>
          </c:extLst>
        </c:ser>
        <c:ser>
          <c:idx val="3"/>
          <c:order val="3"/>
          <c:tx>
            <c:strRef>
              <c:f>'S2c-SI_SG'!$BF$5</c:f>
              <c:strCache>
                <c:ptCount val="1"/>
                <c:pt idx="0">
                  <c:v>Ag</c:v>
                </c:pt>
              </c:strCache>
            </c:strRef>
          </c:tx>
          <c:spPr>
            <a:solidFill>
              <a:schemeClr val="accent4">
                <a:lumMod val="75000"/>
              </a:schemeClr>
            </a:solidFill>
            <a:ln w="25400">
              <a:noFill/>
            </a:ln>
            <a:effectLst/>
          </c:spPr>
          <c:cat>
            <c:numRef>
              <c:f>'S2c-SI_SG'!$A$6:$A$86</c:f>
              <c:numCache>
                <c:formatCode>0_ ;\-0\ </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'S2c-SI_SG'!$BF$6:$BF$86</c:f>
              <c:numCache>
                <c:formatCode>#,##0.0</c:formatCode>
                <c:ptCount val="81"/>
                <c:pt idx="0">
                  <c:v>27012.457799505723</c:v>
                </c:pt>
                <c:pt idx="1">
                  <c:v>26467.419486499864</c:v>
                </c:pt>
                <c:pt idx="2">
                  <c:v>25454.799486499865</c:v>
                </c:pt>
                <c:pt idx="3">
                  <c:v>26467.742372523415</c:v>
                </c:pt>
                <c:pt idx="4">
                  <c:v>24148.650971034465</c:v>
                </c:pt>
                <c:pt idx="5">
                  <c:v>24359.774431839931</c:v>
                </c:pt>
                <c:pt idx="6">
                  <c:v>23607.299190882444</c:v>
                </c:pt>
                <c:pt idx="7">
                  <c:v>22629.502237790857</c:v>
                </c:pt>
                <c:pt idx="8">
                  <c:v>22131.521780339448</c:v>
                </c:pt>
                <c:pt idx="9">
                  <c:v>21342.914058533246</c:v>
                </c:pt>
                <c:pt idx="10">
                  <c:v>20880.43097194023</c:v>
                </c:pt>
                <c:pt idx="11">
                  <c:v>21892.150726569278</c:v>
                </c:pt>
                <c:pt idx="12">
                  <c:v>22355.778576140561</c:v>
                </c:pt>
                <c:pt idx="13">
                  <c:v>21839.896661857641</c:v>
                </c:pt>
                <c:pt idx="14">
                  <c:v>23292.504000076395</c:v>
                </c:pt>
                <c:pt idx="15">
                  <c:v>22538.622599509239</c:v>
                </c:pt>
                <c:pt idx="16">
                  <c:v>22133.254646861082</c:v>
                </c:pt>
                <c:pt idx="17">
                  <c:v>22041.020086485845</c:v>
                </c:pt>
                <c:pt idx="18">
                  <c:v>21395.934245228957</c:v>
                </c:pt>
                <c:pt idx="19">
                  <c:v>20450.432906196769</c:v>
                </c:pt>
                <c:pt idx="20">
                  <c:v>18691.546696767149</c:v>
                </c:pt>
                <c:pt idx="21">
                  <c:v>18527.342263202139</c:v>
                </c:pt>
                <c:pt idx="22">
                  <c:v>17475.802743365468</c:v>
                </c:pt>
                <c:pt idx="23">
                  <c:v>16681.957228708648</c:v>
                </c:pt>
                <c:pt idx="24">
                  <c:v>16360.026617973859</c:v>
                </c:pt>
                <c:pt idx="25">
                  <c:v>15914.596823688762</c:v>
                </c:pt>
                <c:pt idx="26">
                  <c:v>15360.956827643759</c:v>
                </c:pt>
                <c:pt idx="27">
                  <c:v>14465.196477777265</c:v>
                </c:pt>
                <c:pt idx="28">
                  <c:v>14488.47193725808</c:v>
                </c:pt>
                <c:pt idx="29">
                  <c:v>13744.496545536012</c:v>
                </c:pt>
                <c:pt idx="30">
                  <c:v>13859.772316431598</c:v>
                </c:pt>
                <c:pt idx="31">
                  <c:v>12859.065392490838</c:v>
                </c:pt>
                <c:pt idx="32">
                  <c:v>12069.625730742659</c:v>
                </c:pt>
                <c:pt idx="33">
                  <c:v>11975.525593387199</c:v>
                </c:pt>
                <c:pt idx="34">
                  <c:v>11717.300699079708</c:v>
                </c:pt>
                <c:pt idx="35">
                  <c:v>11655.573236901542</c:v>
                </c:pt>
                <c:pt idx="36">
                  <c:v>11553.853267879493</c:v>
                </c:pt>
                <c:pt idx="37">
                  <c:v>11553.853267879493</c:v>
                </c:pt>
                <c:pt idx="38">
                  <c:v>11829.455906247371</c:v>
                </c:pt>
                <c:pt idx="39">
                  <c:v>11812.095181157398</c:v>
                </c:pt>
                <c:pt idx="40">
                  <c:v>11553.853267879493</c:v>
                </c:pt>
                <c:pt idx="41">
                  <c:v>11553.853267879493</c:v>
                </c:pt>
                <c:pt idx="42">
                  <c:v>11553.853267879493</c:v>
                </c:pt>
                <c:pt idx="43">
                  <c:v>11553.853267879493</c:v>
                </c:pt>
                <c:pt idx="44">
                  <c:v>11553.853267879493</c:v>
                </c:pt>
                <c:pt idx="45">
                  <c:v>11553.853267879493</c:v>
                </c:pt>
                <c:pt idx="46">
                  <c:v>11553.853267879493</c:v>
                </c:pt>
                <c:pt idx="47">
                  <c:v>11553.853267879493</c:v>
                </c:pt>
                <c:pt idx="48">
                  <c:v>11656.172932806334</c:v>
                </c:pt>
                <c:pt idx="49">
                  <c:v>11553.853267879493</c:v>
                </c:pt>
                <c:pt idx="50">
                  <c:v>11953.348874094116</c:v>
                </c:pt>
                <c:pt idx="51">
                  <c:v>11553.853267879493</c:v>
                </c:pt>
                <c:pt idx="52">
                  <c:v>11553.853267879493</c:v>
                </c:pt>
                <c:pt idx="53">
                  <c:v>11553.853267879493</c:v>
                </c:pt>
                <c:pt idx="54">
                  <c:v>11553.853267879493</c:v>
                </c:pt>
                <c:pt idx="55">
                  <c:v>11553.853267879493</c:v>
                </c:pt>
                <c:pt idx="56">
                  <c:v>11765.79146636211</c:v>
                </c:pt>
                <c:pt idx="57">
                  <c:v>11553.853267879493</c:v>
                </c:pt>
                <c:pt idx="58">
                  <c:v>11553.853267879493</c:v>
                </c:pt>
                <c:pt idx="59">
                  <c:v>11553.853267879493</c:v>
                </c:pt>
                <c:pt idx="60">
                  <c:v>11553.853267879493</c:v>
                </c:pt>
                <c:pt idx="61">
                  <c:v>11636.466823089384</c:v>
                </c:pt>
                <c:pt idx="62">
                  <c:v>11553.853267879493</c:v>
                </c:pt>
                <c:pt idx="63">
                  <c:v>11553.853267879493</c:v>
                </c:pt>
                <c:pt idx="64">
                  <c:v>11553.853267879493</c:v>
                </c:pt>
                <c:pt idx="65">
                  <c:v>11650.035123413894</c:v>
                </c:pt>
                <c:pt idx="66">
                  <c:v>11977.382946401438</c:v>
                </c:pt>
                <c:pt idx="67">
                  <c:v>11944.267608785201</c:v>
                </c:pt>
                <c:pt idx="68">
                  <c:v>11860.484092810482</c:v>
                </c:pt>
                <c:pt idx="69">
                  <c:v>11929.393067388863</c:v>
                </c:pt>
                <c:pt idx="70">
                  <c:v>11836.480791610893</c:v>
                </c:pt>
                <c:pt idx="71">
                  <c:v>11871.075450747914</c:v>
                </c:pt>
                <c:pt idx="72">
                  <c:v>12336.01150193964</c:v>
                </c:pt>
                <c:pt idx="73">
                  <c:v>12575.69931266518</c:v>
                </c:pt>
                <c:pt idx="74">
                  <c:v>12296.58394055908</c:v>
                </c:pt>
                <c:pt idx="75">
                  <c:v>12427.610707259708</c:v>
                </c:pt>
                <c:pt idx="76">
                  <c:v>12743.701308523961</c:v>
                </c:pt>
                <c:pt idx="77">
                  <c:v>13012.579903472986</c:v>
                </c:pt>
                <c:pt idx="78">
                  <c:v>13171.733595371305</c:v>
                </c:pt>
                <c:pt idx="79">
                  <c:v>12728.21862795529</c:v>
                </c:pt>
                <c:pt idx="80">
                  <c:v>12557.14622367588</c:v>
                </c:pt>
              </c:numCache>
            </c:numRef>
          </c:val>
          <c:extLst>
            <c:ext xmlns:c16="http://schemas.microsoft.com/office/drawing/2014/chart" uri="{C3380CC4-5D6E-409C-BE32-E72D297353CC}">
              <c16:uniqueId val="{00000003-84C4-400D-A338-37FE76F1BDF1}"/>
            </c:ext>
          </c:extLst>
        </c:ser>
        <c:ser>
          <c:idx val="4"/>
          <c:order val="4"/>
          <c:tx>
            <c:strRef>
              <c:f>'S2c-SI_SG'!$BG$5</c:f>
              <c:strCache>
                <c:ptCount val="1"/>
                <c:pt idx="0">
                  <c:v>LULUCF</c:v>
                </c:pt>
              </c:strCache>
            </c:strRef>
          </c:tx>
          <c:spPr>
            <a:solidFill>
              <a:schemeClr val="accent6">
                <a:lumMod val="50000"/>
              </a:schemeClr>
            </a:solidFill>
            <a:ln w="25400">
              <a:noFill/>
            </a:ln>
            <a:effectLst/>
          </c:spPr>
          <c:cat>
            <c:numRef>
              <c:f>'S2c-SI_SG'!$A$6:$A$86</c:f>
              <c:numCache>
                <c:formatCode>0_ ;\-0\ </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'S2c-SI_SG'!$BG$6:$BG$86</c:f>
              <c:numCache>
                <c:formatCode>#,##0.0</c:formatCode>
                <c:ptCount val="81"/>
                <c:pt idx="0">
                  <c:v>4646.3433130058575</c:v>
                </c:pt>
                <c:pt idx="1">
                  <c:v>4101.3050000000003</c:v>
                </c:pt>
                <c:pt idx="2">
                  <c:v>3088.6849999999999</c:v>
                </c:pt>
                <c:pt idx="3">
                  <c:v>4800.5689637266723</c:v>
                </c:pt>
                <c:pt idx="4">
                  <c:v>3180.4186399408413</c:v>
                </c:pt>
                <c:pt idx="5">
                  <c:v>4090.4831784494286</c:v>
                </c:pt>
                <c:pt idx="6">
                  <c:v>4036.9490151950608</c:v>
                </c:pt>
                <c:pt idx="7">
                  <c:v>3758.09313980659</c:v>
                </c:pt>
                <c:pt idx="8">
                  <c:v>3959.0537600583007</c:v>
                </c:pt>
                <c:pt idx="9">
                  <c:v>3869.3871159552177</c:v>
                </c:pt>
                <c:pt idx="10">
                  <c:v>4105.8451070653327</c:v>
                </c:pt>
                <c:pt idx="11">
                  <c:v>5378.601491544151</c:v>
                </c:pt>
                <c:pt idx="12">
                  <c:v>6103.2659709652089</c:v>
                </c:pt>
                <c:pt idx="13">
                  <c:v>5848.4206865320566</c:v>
                </c:pt>
                <c:pt idx="14">
                  <c:v>7562.0646546005819</c:v>
                </c:pt>
                <c:pt idx="15">
                  <c:v>7069.2198838831955</c:v>
                </c:pt>
                <c:pt idx="16">
                  <c:v>6924.8885610848129</c:v>
                </c:pt>
                <c:pt idx="17">
                  <c:v>7093.6906305593438</c:v>
                </c:pt>
                <c:pt idx="18">
                  <c:v>6709.6414191522281</c:v>
                </c:pt>
                <c:pt idx="19">
                  <c:v>6025.1767099698127</c:v>
                </c:pt>
                <c:pt idx="20">
                  <c:v>4527.3271303899628</c:v>
                </c:pt>
                <c:pt idx="21">
                  <c:v>4624.1593266747241</c:v>
                </c:pt>
                <c:pt idx="22">
                  <c:v>3833.6564366878215</c:v>
                </c:pt>
                <c:pt idx="23">
                  <c:v>3300.8475518807772</c:v>
                </c:pt>
                <c:pt idx="24">
                  <c:v>3239.9535709957563</c:v>
                </c:pt>
                <c:pt idx="25">
                  <c:v>3055.5604065604289</c:v>
                </c:pt>
                <c:pt idx="26">
                  <c:v>2762.9570403651978</c:v>
                </c:pt>
                <c:pt idx="27">
                  <c:v>2128.2333203484741</c:v>
                </c:pt>
                <c:pt idx="28">
                  <c:v>2412.545409679059</c:v>
                </c:pt>
                <c:pt idx="29">
                  <c:v>1929.6066478067623</c:v>
                </c:pt>
                <c:pt idx="30">
                  <c:v>2305.9190485521049</c:v>
                </c:pt>
                <c:pt idx="31">
                  <c:v>1305.2121246113461</c:v>
                </c:pt>
                <c:pt idx="32">
                  <c:v>515.77246286316631</c:v>
                </c:pt>
                <c:pt idx="33">
                  <c:v>421.67232550770586</c:v>
                </c:pt>
                <c:pt idx="34">
                  <c:v>163.44743120021485</c:v>
                </c:pt>
                <c:pt idx="35">
                  <c:v>101.71996902205046</c:v>
                </c:pt>
                <c:pt idx="36">
                  <c:v>-263.29112918998726</c:v>
                </c:pt>
                <c:pt idx="37">
                  <c:v>-471.90036451434753</c:v>
                </c:pt>
                <c:pt idx="38">
                  <c:v>275.60263836787726</c:v>
                </c:pt>
                <c:pt idx="39">
                  <c:v>258.24191327790595</c:v>
                </c:pt>
                <c:pt idx="40">
                  <c:v>-180.39725816165264</c:v>
                </c:pt>
                <c:pt idx="41">
                  <c:v>-284.97236490385239</c:v>
                </c:pt>
                <c:pt idx="42">
                  <c:v>-415.06861794750694</c:v>
                </c:pt>
                <c:pt idx="43">
                  <c:v>-388.88814722333791</c:v>
                </c:pt>
                <c:pt idx="44">
                  <c:v>-822.09876646008161</c:v>
                </c:pt>
                <c:pt idx="45">
                  <c:v>-680.63812233447425</c:v>
                </c:pt>
                <c:pt idx="46">
                  <c:v>-865.81877693878323</c:v>
                </c:pt>
                <c:pt idx="47">
                  <c:v>-853.98013074642222</c:v>
                </c:pt>
                <c:pt idx="48">
                  <c:v>102.31966492684023</c:v>
                </c:pt>
                <c:pt idx="49">
                  <c:v>-53.818556086457647</c:v>
                </c:pt>
                <c:pt idx="50">
                  <c:v>399.49560621462342</c:v>
                </c:pt>
                <c:pt idx="51">
                  <c:v>-279.11624593334636</c:v>
                </c:pt>
                <c:pt idx="52">
                  <c:v>-443.39267053684034</c:v>
                </c:pt>
                <c:pt idx="53">
                  <c:v>-660.88241397091861</c:v>
                </c:pt>
                <c:pt idx="54">
                  <c:v>-326.58869153606247</c:v>
                </c:pt>
                <c:pt idx="55">
                  <c:v>-275.44636445365632</c:v>
                </c:pt>
                <c:pt idx="56">
                  <c:v>211.93819848261774</c:v>
                </c:pt>
                <c:pt idx="57">
                  <c:v>-47.413757981262279</c:v>
                </c:pt>
                <c:pt idx="58">
                  <c:v>-375.61984721139834</c:v>
                </c:pt>
                <c:pt idx="59">
                  <c:v>-365.52407098452659</c:v>
                </c:pt>
                <c:pt idx="60">
                  <c:v>-328.88780058270368</c:v>
                </c:pt>
                <c:pt idx="61">
                  <c:v>82.613555209892183</c:v>
                </c:pt>
                <c:pt idx="62">
                  <c:v>-201.47362674329906</c:v>
                </c:pt>
                <c:pt idx="63">
                  <c:v>-461.43447667069177</c:v>
                </c:pt>
                <c:pt idx="64">
                  <c:v>-556.51361239600374</c:v>
                </c:pt>
                <c:pt idx="65">
                  <c:v>96.18185553440253</c:v>
                </c:pt>
                <c:pt idx="66">
                  <c:v>423.5296785219457</c:v>
                </c:pt>
                <c:pt idx="67">
                  <c:v>390.4143409057092</c:v>
                </c:pt>
                <c:pt idx="68">
                  <c:v>306.63082493099046</c:v>
                </c:pt>
                <c:pt idx="69">
                  <c:v>375.53979950936946</c:v>
                </c:pt>
                <c:pt idx="70">
                  <c:v>282.62752373140074</c:v>
                </c:pt>
                <c:pt idx="71">
                  <c:v>317.22218286842235</c:v>
                </c:pt>
                <c:pt idx="72">
                  <c:v>782.15823406014715</c:v>
                </c:pt>
                <c:pt idx="73">
                  <c:v>1021.8460447856864</c:v>
                </c:pt>
                <c:pt idx="74">
                  <c:v>742.73067267958731</c:v>
                </c:pt>
                <c:pt idx="75">
                  <c:v>873.75743938021606</c:v>
                </c:pt>
                <c:pt idx="76">
                  <c:v>1189.8480406444683</c:v>
                </c:pt>
                <c:pt idx="77">
                  <c:v>1458.7266355934926</c:v>
                </c:pt>
                <c:pt idx="78">
                  <c:v>1617.8803274918123</c:v>
                </c:pt>
                <c:pt idx="79">
                  <c:v>1174.3653600757966</c:v>
                </c:pt>
                <c:pt idx="80">
                  <c:v>1003.2929557963867</c:v>
                </c:pt>
              </c:numCache>
            </c:numRef>
          </c:val>
          <c:extLst>
            <c:ext xmlns:c16="http://schemas.microsoft.com/office/drawing/2014/chart" uri="{C3380CC4-5D6E-409C-BE32-E72D297353CC}">
              <c16:uniqueId val="{00000004-84C4-400D-A338-37FE76F1BDF1}"/>
            </c:ext>
          </c:extLst>
        </c:ser>
        <c:dLbls>
          <c:showLegendKey val="0"/>
          <c:showVal val="0"/>
          <c:showCatName val="0"/>
          <c:showSerName val="0"/>
          <c:showPercent val="0"/>
          <c:showBubbleSize val="0"/>
        </c:dLbls>
        <c:axId val="697554928"/>
        <c:axId val="697549648"/>
      </c:areaChart>
      <c:catAx>
        <c:axId val="697554928"/>
        <c:scaling>
          <c:orientation val="minMax"/>
        </c:scaling>
        <c:delete val="0"/>
        <c:axPos val="b"/>
        <c:numFmt formatCode="0_ ;\-0\ "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en-US"/>
          </a:p>
        </c:txPr>
        <c:crossAx val="697549648"/>
        <c:crosses val="autoZero"/>
        <c:auto val="1"/>
        <c:lblAlgn val="ctr"/>
        <c:lblOffset val="100"/>
        <c:noMultiLvlLbl val="0"/>
      </c:catAx>
      <c:valAx>
        <c:axId val="697549648"/>
        <c:scaling>
          <c:orientation val="minMax"/>
        </c:scaling>
        <c:delete val="0"/>
        <c:axPos val="l"/>
        <c:title>
          <c:tx>
            <c:rich>
              <a:bodyPr rot="-54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r>
                  <a:rPr lang="en-IE"/>
                  <a:t>Mt CO</a:t>
                </a:r>
                <a:r>
                  <a:rPr lang="en-IE" baseline="-25000"/>
                  <a:t>2</a:t>
                </a:r>
                <a:r>
                  <a:rPr lang="en-IE"/>
                  <a:t>e </a:t>
                </a:r>
              </a:p>
            </c:rich>
          </c:tx>
          <c:layout>
            <c:manualLayout>
              <c:xMode val="edge"/>
              <c:yMode val="edge"/>
              <c:x val="3.8095238095238095E-3"/>
              <c:y val="0.2743049963270966"/>
            </c:manualLayout>
          </c:layout>
          <c:overlay val="0"/>
          <c:spPr>
            <a:noFill/>
            <a:ln>
              <a:noFill/>
            </a:ln>
            <a:effectLst/>
          </c:spPr>
          <c:txPr>
            <a:bodyPr rot="-54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en-US"/>
          </a:p>
        </c:txPr>
        <c:crossAx val="697554928"/>
        <c:crosses val="autoZero"/>
        <c:crossBetween val="midCat"/>
        <c:dispUnits>
          <c:builtInUnit val="thousands"/>
        </c:dispUnits>
      </c:valAx>
      <c:spPr>
        <a:noFill/>
        <a:ln>
          <a:solidFill>
            <a:schemeClr val="tx1"/>
          </a:solidFill>
        </a:ln>
        <a:effectLst/>
      </c:spPr>
    </c:plotArea>
    <c:legend>
      <c:legendPos val="b"/>
      <c:legendEntry>
        <c:idx val="2"/>
        <c:delete val="1"/>
      </c:legendEntry>
      <c:layout>
        <c:manualLayout>
          <c:xMode val="edge"/>
          <c:yMode val="edge"/>
          <c:x val="0.48204934383202097"/>
          <c:y val="7.5867762009327877E-2"/>
          <c:w val="0.44737366483449276"/>
          <c:h val="9.0279348293937772E-2"/>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600">
          <a:solidFill>
            <a:sysClr val="windowText" lastClr="000000"/>
          </a:solidFil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34930633670792"/>
          <c:y val="5.2614832244556445E-2"/>
          <c:w val="0.86477450318710158"/>
          <c:h val="0.78905525292527534"/>
        </c:manualLayout>
      </c:layout>
      <c:areaChart>
        <c:grouping val="standard"/>
        <c:varyColors val="0"/>
        <c:ser>
          <c:idx val="0"/>
          <c:order val="0"/>
          <c:tx>
            <c:strRef>
              <c:f>'S3c-CN_SG'!$BD$5</c:f>
              <c:strCache>
                <c:ptCount val="1"/>
                <c:pt idx="0">
                  <c:v>Subs</c:v>
                </c:pt>
              </c:strCache>
            </c:strRef>
          </c:tx>
          <c:spPr>
            <a:solidFill>
              <a:schemeClr val="bg1">
                <a:alpha val="50000"/>
              </a:schemeClr>
            </a:solidFill>
            <a:ln w="9525">
              <a:solidFill>
                <a:schemeClr val="bg1">
                  <a:lumMod val="50000"/>
                </a:schemeClr>
              </a:solidFill>
              <a:prstDash val="sysDash"/>
            </a:ln>
            <a:effectLst/>
          </c:spPr>
          <c:cat>
            <c:numRef>
              <c:f>'S3c-CN_SG'!$A$6:$A$86</c:f>
              <c:numCache>
                <c:formatCode>0_ ;\-0\ </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'S3c-CN_SG'!$BD$6:$BD$86</c:f>
              <c:numCache>
                <c:formatCode>#,##0.0</c:formatCode>
                <c:ptCount val="81"/>
                <c:pt idx="0">
                  <c:v>-3272.493261749014</c:v>
                </c:pt>
                <c:pt idx="1">
                  <c:v>-3272.493261749014</c:v>
                </c:pt>
                <c:pt idx="2">
                  <c:v>-3272.493261749014</c:v>
                </c:pt>
                <c:pt idx="3">
                  <c:v>-3272.493261749014</c:v>
                </c:pt>
                <c:pt idx="4">
                  <c:v>-3391.2357656302243</c:v>
                </c:pt>
                <c:pt idx="5">
                  <c:v>-4952.5866075729991</c:v>
                </c:pt>
                <c:pt idx="6">
                  <c:v>-4646.6164440764896</c:v>
                </c:pt>
                <c:pt idx="7">
                  <c:v>-4932.6829792072695</c:v>
                </c:pt>
                <c:pt idx="8">
                  <c:v>-5143.395779159734</c:v>
                </c:pt>
                <c:pt idx="9">
                  <c:v>-5750.0095580393781</c:v>
                </c:pt>
                <c:pt idx="10">
                  <c:v>-6991.5941529760166</c:v>
                </c:pt>
                <c:pt idx="11">
                  <c:v>-6859.9578421662518</c:v>
                </c:pt>
                <c:pt idx="12">
                  <c:v>-6653.5143663062445</c:v>
                </c:pt>
                <c:pt idx="13">
                  <c:v>-7140.4917533583339</c:v>
                </c:pt>
                <c:pt idx="14">
                  <c:v>-7931.3997840984939</c:v>
                </c:pt>
                <c:pt idx="15">
                  <c:v>-7201.4941065848197</c:v>
                </c:pt>
                <c:pt idx="16">
                  <c:v>-7192.280963042047</c:v>
                </c:pt>
                <c:pt idx="17">
                  <c:v>-7408.6596733889892</c:v>
                </c:pt>
                <c:pt idx="18">
                  <c:v>-6859.6672364055548</c:v>
                </c:pt>
                <c:pt idx="19">
                  <c:v>-6833.384487386712</c:v>
                </c:pt>
                <c:pt idx="20">
                  <c:v>-5474.9150286739896</c:v>
                </c:pt>
                <c:pt idx="21">
                  <c:v>-6849.7947689007287</c:v>
                </c:pt>
                <c:pt idx="22">
                  <c:v>-6059.8301709011866</c:v>
                </c:pt>
                <c:pt idx="23">
                  <c:v>-5668.9539179967214</c:v>
                </c:pt>
                <c:pt idx="24">
                  <c:v>-5456.5927703603811</c:v>
                </c:pt>
                <c:pt idx="25">
                  <c:v>-5212.7513373979946</c:v>
                </c:pt>
                <c:pt idx="26">
                  <c:v>-5215.301584483509</c:v>
                </c:pt>
                <c:pt idx="27">
                  <c:v>-5707.6159607086147</c:v>
                </c:pt>
                <c:pt idx="28">
                  <c:v>-5731.1493676208174</c:v>
                </c:pt>
                <c:pt idx="29">
                  <c:v>-5447.1165285900333</c:v>
                </c:pt>
                <c:pt idx="30">
                  <c:v>-5475.9105226353759</c:v>
                </c:pt>
                <c:pt idx="31">
                  <c:v>-5816.6441677916782</c:v>
                </c:pt>
                <c:pt idx="32">
                  <c:v>-4968.7458657477473</c:v>
                </c:pt>
                <c:pt idx="33">
                  <c:v>-5178.2295421075623</c:v>
                </c:pt>
                <c:pt idx="34">
                  <c:v>-5129.6832262871303</c:v>
                </c:pt>
                <c:pt idx="35">
                  <c:v>-5187.0124821851459</c:v>
                </c:pt>
                <c:pt idx="36">
                  <c:v>-5250.4840430534041</c:v>
                </c:pt>
                <c:pt idx="37">
                  <c:v>-5429.6414033290675</c:v>
                </c:pt>
                <c:pt idx="38">
                  <c:v>-5656.9444829974964</c:v>
                </c:pt>
                <c:pt idx="39">
                  <c:v>-5602.257477515499</c:v>
                </c:pt>
                <c:pt idx="40">
                  <c:v>-5403.7476612955825</c:v>
                </c:pt>
                <c:pt idx="41">
                  <c:v>-5520.0217918698781</c:v>
                </c:pt>
                <c:pt idx="42">
                  <c:v>-5514.7262448403535</c:v>
                </c:pt>
                <c:pt idx="43">
                  <c:v>-5529.920026721541</c:v>
                </c:pt>
                <c:pt idx="44">
                  <c:v>-5699.0216764508377</c:v>
                </c:pt>
                <c:pt idx="45">
                  <c:v>-5890.1731406941226</c:v>
                </c:pt>
                <c:pt idx="46">
                  <c:v>-6007.1185008027605</c:v>
                </c:pt>
                <c:pt idx="47">
                  <c:v>-6092.679537668454</c:v>
                </c:pt>
                <c:pt idx="48">
                  <c:v>-6082.6562692637472</c:v>
                </c:pt>
                <c:pt idx="49">
                  <c:v>-5902.0779419967112</c:v>
                </c:pt>
                <c:pt idx="50">
                  <c:v>-6221.5827237056419</c:v>
                </c:pt>
                <c:pt idx="51">
                  <c:v>-6125.2036207736273</c:v>
                </c:pt>
                <c:pt idx="52">
                  <c:v>-6178.0731403789105</c:v>
                </c:pt>
                <c:pt idx="53">
                  <c:v>-6402.4463586807778</c:v>
                </c:pt>
                <c:pt idx="54">
                  <c:v>-6401.4917706089254</c:v>
                </c:pt>
                <c:pt idx="55">
                  <c:v>-6512.6565953056579</c:v>
                </c:pt>
                <c:pt idx="56">
                  <c:v>-6574.5344417537999</c:v>
                </c:pt>
                <c:pt idx="57">
                  <c:v>-6492.7472160992274</c:v>
                </c:pt>
                <c:pt idx="58">
                  <c:v>-6776.7168107820444</c:v>
                </c:pt>
                <c:pt idx="59">
                  <c:v>-6887.2729152219754</c:v>
                </c:pt>
                <c:pt idx="60">
                  <c:v>-7021.4042451164587</c:v>
                </c:pt>
                <c:pt idx="61">
                  <c:v>-6953.0454153140399</c:v>
                </c:pt>
                <c:pt idx="62">
                  <c:v>-6997.0940288242</c:v>
                </c:pt>
                <c:pt idx="63">
                  <c:v>-7191.0157634523584</c:v>
                </c:pt>
                <c:pt idx="64">
                  <c:v>-7252.1112886476812</c:v>
                </c:pt>
                <c:pt idx="65">
                  <c:v>-7288.8285177307816</c:v>
                </c:pt>
                <c:pt idx="66">
                  <c:v>-7358.7154392219491</c:v>
                </c:pt>
                <c:pt idx="67">
                  <c:v>-7280.2440336486434</c:v>
                </c:pt>
                <c:pt idx="68">
                  <c:v>-7238.9115267575871</c:v>
                </c:pt>
                <c:pt idx="69">
                  <c:v>-7403.3777634684529</c:v>
                </c:pt>
                <c:pt idx="70">
                  <c:v>-7305.5724981706408</c:v>
                </c:pt>
                <c:pt idx="71">
                  <c:v>-7295.897509897919</c:v>
                </c:pt>
                <c:pt idx="72">
                  <c:v>-7636.0281592370329</c:v>
                </c:pt>
                <c:pt idx="73">
                  <c:v>-7794.0652806192684</c:v>
                </c:pt>
                <c:pt idx="74">
                  <c:v>-7478.1760905749034</c:v>
                </c:pt>
                <c:pt idx="75">
                  <c:v>-7564.8578651322023</c:v>
                </c:pt>
                <c:pt idx="76">
                  <c:v>-7859.8301901486811</c:v>
                </c:pt>
                <c:pt idx="77">
                  <c:v>-7960.4035276521372</c:v>
                </c:pt>
                <c:pt idx="78">
                  <c:v>-7985.400006536438</c:v>
                </c:pt>
                <c:pt idx="79">
                  <c:v>-7633.6637389898424</c:v>
                </c:pt>
                <c:pt idx="80">
                  <c:v>-7344.4686677507616</c:v>
                </c:pt>
              </c:numCache>
            </c:numRef>
          </c:val>
          <c:extLst>
            <c:ext xmlns:c16="http://schemas.microsoft.com/office/drawing/2014/chart" uri="{C3380CC4-5D6E-409C-BE32-E72D297353CC}">
              <c16:uniqueId val="{00000000-853C-4902-A4D6-1871A98D5A58}"/>
            </c:ext>
          </c:extLst>
        </c:ser>
        <c:ser>
          <c:idx val="1"/>
          <c:order val="1"/>
          <c:tx>
            <c:strRef>
              <c:f>'S3c-CN_SG'!$BE$5</c:f>
              <c:strCache>
                <c:ptCount val="1"/>
                <c:pt idx="0">
                  <c:v>BECCS</c:v>
                </c:pt>
              </c:strCache>
            </c:strRef>
          </c:tx>
          <c:spPr>
            <a:pattFill prst="dotDmnd">
              <a:fgClr>
                <a:schemeClr val="tx1">
                  <a:lumMod val="95000"/>
                  <a:lumOff val="5000"/>
                </a:schemeClr>
              </a:fgClr>
              <a:bgClr>
                <a:schemeClr val="accent6">
                  <a:lumMod val="20000"/>
                  <a:lumOff val="80000"/>
                </a:schemeClr>
              </a:bgClr>
            </a:pattFill>
            <a:ln w="25400">
              <a:noFill/>
            </a:ln>
            <a:effectLst/>
          </c:spPr>
          <c:cat>
            <c:numRef>
              <c:f>'S3c-CN_SG'!$A$6:$A$86</c:f>
              <c:numCache>
                <c:formatCode>0_ ;\-0\ </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'S3c-CN_SG'!$BE$6:$BE$86</c:f>
              <c:numCache>
                <c:formatCode>#,##0.0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-90.126915542705547</c:v>
                </c:pt>
                <c:pt idx="16">
                  <c:v>-186.44222902915359</c:v>
                </c:pt>
                <c:pt idx="17">
                  <c:v>-291.22350159464287</c:v>
                </c:pt>
                <c:pt idx="18">
                  <c:v>-374.26651094430696</c:v>
                </c:pt>
                <c:pt idx="19">
                  <c:v>-472.86643352392923</c:v>
                </c:pt>
                <c:pt idx="20">
                  <c:v>-687.06920923280302</c:v>
                </c:pt>
                <c:pt idx="21">
                  <c:v>-909.35614558517182</c:v>
                </c:pt>
                <c:pt idx="22">
                  <c:v>-991.2565652218475</c:v>
                </c:pt>
                <c:pt idx="23">
                  <c:v>-1086.8511915918882</c:v>
                </c:pt>
                <c:pt idx="24">
                  <c:v>-1166.9898515686477</c:v>
                </c:pt>
                <c:pt idx="25">
                  <c:v>-1268.3157279626607</c:v>
                </c:pt>
                <c:pt idx="26">
                  <c:v>-1406.8114539064225</c:v>
                </c:pt>
                <c:pt idx="27">
                  <c:v>-1618.3333464511688</c:v>
                </c:pt>
                <c:pt idx="28">
                  <c:v>-1775.6324382411644</c:v>
                </c:pt>
                <c:pt idx="29">
                  <c:v>-1903.4546012508933</c:v>
                </c:pt>
                <c:pt idx="30">
                  <c:v>-2024.5388127425583</c:v>
                </c:pt>
                <c:pt idx="31">
                  <c:v>-2262.8103172595752</c:v>
                </c:pt>
                <c:pt idx="32">
                  <c:v>-2188.1435809786058</c:v>
                </c:pt>
                <c:pt idx="33">
                  <c:v>-2397.7942499128235</c:v>
                </c:pt>
                <c:pt idx="34">
                  <c:v>-2544.8716931677809</c:v>
                </c:pt>
                <c:pt idx="35">
                  <c:v>-2712.5501397147436</c:v>
                </c:pt>
                <c:pt idx="36">
                  <c:v>-3071.872622319027</c:v>
                </c:pt>
                <c:pt idx="37">
                  <c:v>-3425.6198389642896</c:v>
                </c:pt>
                <c:pt idx="38">
                  <c:v>-3421.998727017537</c:v>
                </c:pt>
                <c:pt idx="39">
                  <c:v>-3601.2061975324286</c:v>
                </c:pt>
                <c:pt idx="40">
                  <c:v>-3805.114532395376</c:v>
                </c:pt>
                <c:pt idx="41">
                  <c:v>-4097.7716369584268</c:v>
                </c:pt>
                <c:pt idx="42">
                  <c:v>-4331.0204752142618</c:v>
                </c:pt>
                <c:pt idx="43">
                  <c:v>-4526.1203422329509</c:v>
                </c:pt>
                <c:pt idx="44">
                  <c:v>-4983.7541540519132</c:v>
                </c:pt>
                <c:pt idx="45">
                  <c:v>-5102.24194616351</c:v>
                </c:pt>
                <c:pt idx="46">
                  <c:v>-5229.3702367233473</c:v>
                </c:pt>
                <c:pt idx="47">
                  <c:v>-5289.9986323804305</c:v>
                </c:pt>
                <c:pt idx="48">
                  <c:v>-5067.3749217860332</c:v>
                </c:pt>
                <c:pt idx="49">
                  <c:v>-4967.9105247671087</c:v>
                </c:pt>
                <c:pt idx="50">
                  <c:v>-5194.9030530827777</c:v>
                </c:pt>
                <c:pt idx="51">
                  <c:v>-5225.9263105346927</c:v>
                </c:pt>
                <c:pt idx="52">
                  <c:v>-5292.0743767021359</c:v>
                </c:pt>
                <c:pt idx="53">
                  <c:v>-5527.4851916769849</c:v>
                </c:pt>
                <c:pt idx="54">
                  <c:v>-5445.2620768707311</c:v>
                </c:pt>
                <c:pt idx="55">
                  <c:v>-5511.9769033500006</c:v>
                </c:pt>
                <c:pt idx="56">
                  <c:v>-5496.6303415497432</c:v>
                </c:pt>
                <c:pt idx="57">
                  <c:v>-5463.9452419664285</c:v>
                </c:pt>
                <c:pt idx="58">
                  <c:v>-5771.0510607489041</c:v>
                </c:pt>
                <c:pt idx="59">
                  <c:v>-5871.9990015403091</c:v>
                </c:pt>
                <c:pt idx="60">
                  <c:v>-5963.5387178926767</c:v>
                </c:pt>
                <c:pt idx="61">
                  <c:v>-5844.0644320513138</c:v>
                </c:pt>
                <c:pt idx="62">
                  <c:v>-5938.3467549759071</c:v>
                </c:pt>
                <c:pt idx="63">
                  <c:v>-6161.7785934829044</c:v>
                </c:pt>
                <c:pt idx="64">
                  <c:v>-6241.4684115522296</c:v>
                </c:pt>
                <c:pt idx="65">
                  <c:v>-6116.8177918343117</c:v>
                </c:pt>
                <c:pt idx="66">
                  <c:v>-6182.16795783815</c:v>
                </c:pt>
                <c:pt idx="67">
                  <c:v>-6139.202310143135</c:v>
                </c:pt>
                <c:pt idx="68">
                  <c:v>-6117.3842763015864</c:v>
                </c:pt>
                <c:pt idx="69">
                  <c:v>-6251.5495756124528</c:v>
                </c:pt>
                <c:pt idx="70">
                  <c:v>-6186.5490776046345</c:v>
                </c:pt>
                <c:pt idx="71">
                  <c:v>-6186.2484705364805</c:v>
                </c:pt>
                <c:pt idx="72">
                  <c:v>-6450.7955624835777</c:v>
                </c:pt>
                <c:pt idx="73">
                  <c:v>-6576.365096689753</c:v>
                </c:pt>
                <c:pt idx="74">
                  <c:v>-6344.1305403283923</c:v>
                </c:pt>
                <c:pt idx="75">
                  <c:v>-6419.6402993050806</c:v>
                </c:pt>
                <c:pt idx="76">
                  <c:v>-6647.3240131479106</c:v>
                </c:pt>
                <c:pt idx="77">
                  <c:v>-6731.6131938808367</c:v>
                </c:pt>
                <c:pt idx="78">
                  <c:v>-6754.5063416959329</c:v>
                </c:pt>
                <c:pt idx="79">
                  <c:v>-6512.9963264181306</c:v>
                </c:pt>
                <c:pt idx="80">
                  <c:v>-6309.0971692341036</c:v>
                </c:pt>
              </c:numCache>
            </c:numRef>
          </c:val>
          <c:extLst>
            <c:ext xmlns:c16="http://schemas.microsoft.com/office/drawing/2014/chart" uri="{C3380CC4-5D6E-409C-BE32-E72D297353CC}">
              <c16:uniqueId val="{00000001-853C-4902-A4D6-1871A98D5A58}"/>
            </c:ext>
          </c:extLst>
        </c:ser>
        <c:ser>
          <c:idx val="2"/>
          <c:order val="2"/>
          <c:tx>
            <c:strRef>
              <c:f>Sc2c!#REF!</c:f>
              <c:strCache>
                <c:ptCount val="1"/>
                <c:pt idx="0">
                  <c:v>#REF!</c:v>
                </c:pt>
              </c:strCache>
            </c:strRef>
          </c:tx>
          <c:spPr>
            <a:solidFill>
              <a:schemeClr val="accent3"/>
            </a:solidFill>
            <a:ln w="25400">
              <a:noFill/>
            </a:ln>
            <a:effectLst/>
          </c:spPr>
          <c:cat>
            <c:numRef>
              <c:f>'S3c-CN_SG'!$A$6:$A$86</c:f>
              <c:numCache>
                <c:formatCode>0_ ;\-0\ </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Sc2c!#REF!</c:f>
              <c:numCache>
                <c:formatCode>General</c:formatCode>
                <c:ptCount val="1"/>
                <c:pt idx="0">
                  <c:v>1</c:v>
                </c:pt>
              </c:numCache>
            </c:numRef>
          </c:val>
          <c:extLst>
            <c:ext xmlns:c16="http://schemas.microsoft.com/office/drawing/2014/chart" uri="{C3380CC4-5D6E-409C-BE32-E72D297353CC}">
              <c16:uniqueId val="{00000002-853C-4902-A4D6-1871A98D5A58}"/>
            </c:ext>
          </c:extLst>
        </c:ser>
        <c:ser>
          <c:idx val="3"/>
          <c:order val="3"/>
          <c:tx>
            <c:strRef>
              <c:f>'S3c-CN_SG'!$BF$5</c:f>
              <c:strCache>
                <c:ptCount val="1"/>
                <c:pt idx="0">
                  <c:v>Ag</c:v>
                </c:pt>
              </c:strCache>
            </c:strRef>
          </c:tx>
          <c:spPr>
            <a:solidFill>
              <a:schemeClr val="accent4">
                <a:lumMod val="75000"/>
              </a:schemeClr>
            </a:solidFill>
            <a:ln w="25400">
              <a:noFill/>
            </a:ln>
            <a:effectLst/>
          </c:spPr>
          <c:cat>
            <c:numRef>
              <c:f>'S3c-CN_SG'!$A$6:$A$86</c:f>
              <c:numCache>
                <c:formatCode>0_ ;\-0\ </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'S3c-CN_SG'!$BF$6:$BF$86</c:f>
              <c:numCache>
                <c:formatCode>#,##0.0</c:formatCode>
                <c:ptCount val="81"/>
                <c:pt idx="0">
                  <c:v>27012.457799505723</c:v>
                </c:pt>
                <c:pt idx="1">
                  <c:v>26467.419486499864</c:v>
                </c:pt>
                <c:pt idx="2">
                  <c:v>25454.799486499865</c:v>
                </c:pt>
                <c:pt idx="3">
                  <c:v>26467.742372523415</c:v>
                </c:pt>
                <c:pt idx="4">
                  <c:v>24148.650971034465</c:v>
                </c:pt>
                <c:pt idx="5">
                  <c:v>24359.774431839931</c:v>
                </c:pt>
                <c:pt idx="6">
                  <c:v>23607.299190882444</c:v>
                </c:pt>
                <c:pt idx="7">
                  <c:v>22629.502237790857</c:v>
                </c:pt>
                <c:pt idx="8">
                  <c:v>22131.521780339448</c:v>
                </c:pt>
                <c:pt idx="9">
                  <c:v>21342.914058533246</c:v>
                </c:pt>
                <c:pt idx="10">
                  <c:v>20880.43097194023</c:v>
                </c:pt>
                <c:pt idx="11">
                  <c:v>21675.588627547029</c:v>
                </c:pt>
                <c:pt idx="12">
                  <c:v>21922.654378096064</c:v>
                </c:pt>
                <c:pt idx="13">
                  <c:v>21190.210364790888</c:v>
                </c:pt>
                <c:pt idx="14">
                  <c:v>22426.255603987393</c:v>
                </c:pt>
                <c:pt idx="15">
                  <c:v>21455.812104397985</c:v>
                </c:pt>
                <c:pt idx="16">
                  <c:v>20833.882052727582</c:v>
                </c:pt>
                <c:pt idx="17">
                  <c:v>20525.08539333009</c:v>
                </c:pt>
                <c:pt idx="18">
                  <c:v>19663.437453050952</c:v>
                </c:pt>
                <c:pt idx="19">
                  <c:v>18501.374014996516</c:v>
                </c:pt>
                <c:pt idx="20">
                  <c:v>16525.925706544644</c:v>
                </c:pt>
                <c:pt idx="21">
                  <c:v>16145.159173957385</c:v>
                </c:pt>
                <c:pt idx="22">
                  <c:v>14877.057555098459</c:v>
                </c:pt>
                <c:pt idx="23">
                  <c:v>13866.649941419397</c:v>
                </c:pt>
                <c:pt idx="24">
                  <c:v>13328.157231662355</c:v>
                </c:pt>
                <c:pt idx="25">
                  <c:v>12666.165338355006</c:v>
                </c:pt>
                <c:pt idx="26">
                  <c:v>11895.963243287753</c:v>
                </c:pt>
                <c:pt idx="27">
                  <c:v>10783.640794399009</c:v>
                </c:pt>
                <c:pt idx="28">
                  <c:v>10590.354154857574</c:v>
                </c:pt>
                <c:pt idx="29">
                  <c:v>9629.8166641132557</c:v>
                </c:pt>
                <c:pt idx="30">
                  <c:v>9528.5303359865829</c:v>
                </c:pt>
                <c:pt idx="31">
                  <c:v>8527.8234120458237</c:v>
                </c:pt>
                <c:pt idx="32">
                  <c:v>7738.3837502976439</c:v>
                </c:pt>
                <c:pt idx="33">
                  <c:v>7644.2836129421839</c:v>
                </c:pt>
                <c:pt idx="34">
                  <c:v>7386.0587186346929</c:v>
                </c:pt>
                <c:pt idx="35">
                  <c:v>7324.3312564565285</c:v>
                </c:pt>
                <c:pt idx="36">
                  <c:v>7222.6112874344781</c:v>
                </c:pt>
                <c:pt idx="37">
                  <c:v>7222.6112874344781</c:v>
                </c:pt>
                <c:pt idx="38">
                  <c:v>7498.2139258023553</c:v>
                </c:pt>
                <c:pt idx="39">
                  <c:v>7480.853200712384</c:v>
                </c:pt>
                <c:pt idx="40">
                  <c:v>7222.6112874344781</c:v>
                </c:pt>
                <c:pt idx="41">
                  <c:v>7222.6112874344781</c:v>
                </c:pt>
                <c:pt idx="42">
                  <c:v>7222.6112874344781</c:v>
                </c:pt>
                <c:pt idx="43">
                  <c:v>7222.6112874344781</c:v>
                </c:pt>
                <c:pt idx="44">
                  <c:v>7222.6112874344781</c:v>
                </c:pt>
                <c:pt idx="45">
                  <c:v>7222.6112874344781</c:v>
                </c:pt>
                <c:pt idx="46">
                  <c:v>7222.6112874344781</c:v>
                </c:pt>
                <c:pt idx="47">
                  <c:v>7222.6112874344781</c:v>
                </c:pt>
                <c:pt idx="48">
                  <c:v>7324.9309523613183</c:v>
                </c:pt>
                <c:pt idx="49">
                  <c:v>7222.6112874344781</c:v>
                </c:pt>
                <c:pt idx="50">
                  <c:v>7622.106893649101</c:v>
                </c:pt>
                <c:pt idx="51">
                  <c:v>7222.6112874344781</c:v>
                </c:pt>
                <c:pt idx="52">
                  <c:v>7222.6112874344781</c:v>
                </c:pt>
                <c:pt idx="53">
                  <c:v>7222.6112874344781</c:v>
                </c:pt>
                <c:pt idx="54">
                  <c:v>7222.6112874344781</c:v>
                </c:pt>
                <c:pt idx="55">
                  <c:v>7222.6112874344781</c:v>
                </c:pt>
                <c:pt idx="56">
                  <c:v>7434.5494859170958</c:v>
                </c:pt>
                <c:pt idx="57">
                  <c:v>7222.6112874344781</c:v>
                </c:pt>
                <c:pt idx="58">
                  <c:v>7222.6112874344781</c:v>
                </c:pt>
                <c:pt idx="59">
                  <c:v>7222.6112874344781</c:v>
                </c:pt>
                <c:pt idx="60">
                  <c:v>7222.6112874344781</c:v>
                </c:pt>
                <c:pt idx="61">
                  <c:v>7305.2248426443703</c:v>
                </c:pt>
                <c:pt idx="62">
                  <c:v>7222.6112874344781</c:v>
                </c:pt>
                <c:pt idx="63">
                  <c:v>7222.6112874344781</c:v>
                </c:pt>
                <c:pt idx="64">
                  <c:v>7222.6112874344781</c:v>
                </c:pt>
                <c:pt idx="65">
                  <c:v>7318.7931429688806</c:v>
                </c:pt>
                <c:pt idx="66">
                  <c:v>7646.1409659564233</c:v>
                </c:pt>
                <c:pt idx="67">
                  <c:v>7613.0256283401868</c:v>
                </c:pt>
                <c:pt idx="68">
                  <c:v>7529.2421123654685</c:v>
                </c:pt>
                <c:pt idx="69">
                  <c:v>7598.151086943848</c:v>
                </c:pt>
                <c:pt idx="70">
                  <c:v>7505.2388111658784</c:v>
                </c:pt>
                <c:pt idx="71">
                  <c:v>7539.8334703029004</c:v>
                </c:pt>
                <c:pt idx="72">
                  <c:v>8004.7695214946252</c:v>
                </c:pt>
                <c:pt idx="73">
                  <c:v>8244.457332220165</c:v>
                </c:pt>
                <c:pt idx="74">
                  <c:v>7965.3419601140649</c:v>
                </c:pt>
                <c:pt idx="75">
                  <c:v>8096.3687268146941</c:v>
                </c:pt>
                <c:pt idx="76">
                  <c:v>8412.4593280789468</c:v>
                </c:pt>
                <c:pt idx="77">
                  <c:v>8681.3379230279716</c:v>
                </c:pt>
                <c:pt idx="78">
                  <c:v>8840.4916149262899</c:v>
                </c:pt>
                <c:pt idx="79">
                  <c:v>8396.9766475102751</c:v>
                </c:pt>
                <c:pt idx="80">
                  <c:v>8225.9042432308652</c:v>
                </c:pt>
              </c:numCache>
            </c:numRef>
          </c:val>
          <c:extLst>
            <c:ext xmlns:c16="http://schemas.microsoft.com/office/drawing/2014/chart" uri="{C3380CC4-5D6E-409C-BE32-E72D297353CC}">
              <c16:uniqueId val="{00000003-853C-4902-A4D6-1871A98D5A58}"/>
            </c:ext>
          </c:extLst>
        </c:ser>
        <c:ser>
          <c:idx val="4"/>
          <c:order val="4"/>
          <c:tx>
            <c:strRef>
              <c:f>'S3c-CN_SG'!$BG$5</c:f>
              <c:strCache>
                <c:ptCount val="1"/>
                <c:pt idx="0">
                  <c:v>LULUCF</c:v>
                </c:pt>
              </c:strCache>
            </c:strRef>
          </c:tx>
          <c:spPr>
            <a:solidFill>
              <a:schemeClr val="accent6">
                <a:lumMod val="50000"/>
              </a:schemeClr>
            </a:solidFill>
            <a:ln w="25400">
              <a:noFill/>
            </a:ln>
            <a:effectLst/>
          </c:spPr>
          <c:cat>
            <c:numRef>
              <c:f>'S3c-CN_SG'!$A$6:$A$86</c:f>
              <c:numCache>
                <c:formatCode>0_ ;\-0\ </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'S3c-CN_SG'!$BG$6:$BG$86</c:f>
              <c:numCache>
                <c:formatCode>#,##0.0</c:formatCode>
                <c:ptCount val="81"/>
                <c:pt idx="0">
                  <c:v>4646.3433130058575</c:v>
                </c:pt>
                <c:pt idx="1">
                  <c:v>4101.3050000000003</c:v>
                </c:pt>
                <c:pt idx="2">
                  <c:v>3088.6849999999999</c:v>
                </c:pt>
                <c:pt idx="3">
                  <c:v>4800.5689637266723</c:v>
                </c:pt>
                <c:pt idx="4">
                  <c:v>3180.4186399408413</c:v>
                </c:pt>
                <c:pt idx="5">
                  <c:v>4090.4831784494286</c:v>
                </c:pt>
                <c:pt idx="6">
                  <c:v>4036.9490151950608</c:v>
                </c:pt>
                <c:pt idx="7">
                  <c:v>3758.09313980659</c:v>
                </c:pt>
                <c:pt idx="8">
                  <c:v>3959.0537600583007</c:v>
                </c:pt>
                <c:pt idx="9">
                  <c:v>3869.3871159552177</c:v>
                </c:pt>
                <c:pt idx="10">
                  <c:v>4105.8451070653327</c:v>
                </c:pt>
                <c:pt idx="11">
                  <c:v>5378.601491544151</c:v>
                </c:pt>
                <c:pt idx="12">
                  <c:v>6103.2659709652089</c:v>
                </c:pt>
                <c:pt idx="13">
                  <c:v>5848.4206865320566</c:v>
                </c:pt>
                <c:pt idx="14">
                  <c:v>7562.0646546005819</c:v>
                </c:pt>
                <c:pt idx="15">
                  <c:v>7069.2198838831955</c:v>
                </c:pt>
                <c:pt idx="16">
                  <c:v>6924.8885610848129</c:v>
                </c:pt>
                <c:pt idx="17">
                  <c:v>7093.6906305593438</c:v>
                </c:pt>
                <c:pt idx="18">
                  <c:v>6709.6414191522281</c:v>
                </c:pt>
                <c:pt idx="19">
                  <c:v>6025.1767099698127</c:v>
                </c:pt>
                <c:pt idx="20">
                  <c:v>4527.3271303899628</c:v>
                </c:pt>
                <c:pt idx="21">
                  <c:v>4624.1593266747241</c:v>
                </c:pt>
                <c:pt idx="22">
                  <c:v>3833.6564366878215</c:v>
                </c:pt>
                <c:pt idx="23">
                  <c:v>3300.8475518807772</c:v>
                </c:pt>
                <c:pt idx="24">
                  <c:v>3239.9535709957563</c:v>
                </c:pt>
                <c:pt idx="25">
                  <c:v>3055.5604065604289</c:v>
                </c:pt>
                <c:pt idx="26">
                  <c:v>2762.9570403651978</c:v>
                </c:pt>
                <c:pt idx="27">
                  <c:v>2128.2333203484741</c:v>
                </c:pt>
                <c:pt idx="28">
                  <c:v>2412.545409679059</c:v>
                </c:pt>
                <c:pt idx="29">
                  <c:v>1929.6066478067623</c:v>
                </c:pt>
                <c:pt idx="30">
                  <c:v>2305.9190485521049</c:v>
                </c:pt>
                <c:pt idx="31">
                  <c:v>1305.2121246113461</c:v>
                </c:pt>
                <c:pt idx="32">
                  <c:v>515.77246286316631</c:v>
                </c:pt>
                <c:pt idx="33">
                  <c:v>421.67232550770586</c:v>
                </c:pt>
                <c:pt idx="34">
                  <c:v>163.44743120021485</c:v>
                </c:pt>
                <c:pt idx="35">
                  <c:v>101.71996902205046</c:v>
                </c:pt>
                <c:pt idx="36">
                  <c:v>-263.29112918998726</c:v>
                </c:pt>
                <c:pt idx="37">
                  <c:v>-471.90036451434753</c:v>
                </c:pt>
                <c:pt idx="38">
                  <c:v>275.60263836787726</c:v>
                </c:pt>
                <c:pt idx="39">
                  <c:v>258.24191327790595</c:v>
                </c:pt>
                <c:pt idx="40">
                  <c:v>-180.39725816165264</c:v>
                </c:pt>
                <c:pt idx="41">
                  <c:v>-284.97236490385239</c:v>
                </c:pt>
                <c:pt idx="42">
                  <c:v>-415.06861794750694</c:v>
                </c:pt>
                <c:pt idx="43">
                  <c:v>-388.88814722333791</c:v>
                </c:pt>
                <c:pt idx="44">
                  <c:v>-822.09876646008161</c:v>
                </c:pt>
                <c:pt idx="45">
                  <c:v>-680.63812233447425</c:v>
                </c:pt>
                <c:pt idx="46">
                  <c:v>-865.81877693878323</c:v>
                </c:pt>
                <c:pt idx="47">
                  <c:v>-853.98013074642222</c:v>
                </c:pt>
                <c:pt idx="48">
                  <c:v>102.31966492684023</c:v>
                </c:pt>
                <c:pt idx="49">
                  <c:v>-53.818556086457647</c:v>
                </c:pt>
                <c:pt idx="50">
                  <c:v>399.49560621462342</c:v>
                </c:pt>
                <c:pt idx="51">
                  <c:v>-279.11624593334636</c:v>
                </c:pt>
                <c:pt idx="52">
                  <c:v>-443.39267053684034</c:v>
                </c:pt>
                <c:pt idx="53">
                  <c:v>-660.88241397091861</c:v>
                </c:pt>
                <c:pt idx="54">
                  <c:v>-326.58869153606247</c:v>
                </c:pt>
                <c:pt idx="55">
                  <c:v>-275.44636445365632</c:v>
                </c:pt>
                <c:pt idx="56">
                  <c:v>211.93819848261774</c:v>
                </c:pt>
                <c:pt idx="57">
                  <c:v>-47.413757981262279</c:v>
                </c:pt>
                <c:pt idx="58">
                  <c:v>-375.61984721139834</c:v>
                </c:pt>
                <c:pt idx="59">
                  <c:v>-365.52407098452659</c:v>
                </c:pt>
                <c:pt idx="60">
                  <c:v>-328.88780058270368</c:v>
                </c:pt>
                <c:pt idx="61">
                  <c:v>82.613555209892183</c:v>
                </c:pt>
                <c:pt idx="62">
                  <c:v>-201.47362674329906</c:v>
                </c:pt>
                <c:pt idx="63">
                  <c:v>-461.43447667069177</c:v>
                </c:pt>
                <c:pt idx="64">
                  <c:v>-556.51361239600374</c:v>
                </c:pt>
                <c:pt idx="65">
                  <c:v>96.18185553440253</c:v>
                </c:pt>
                <c:pt idx="66">
                  <c:v>423.5296785219457</c:v>
                </c:pt>
                <c:pt idx="67">
                  <c:v>390.4143409057092</c:v>
                </c:pt>
                <c:pt idx="68">
                  <c:v>306.63082493099046</c:v>
                </c:pt>
                <c:pt idx="69">
                  <c:v>375.53979950936946</c:v>
                </c:pt>
                <c:pt idx="70">
                  <c:v>282.62752373140074</c:v>
                </c:pt>
                <c:pt idx="71">
                  <c:v>317.22218286842235</c:v>
                </c:pt>
                <c:pt idx="72">
                  <c:v>782.15823406014715</c:v>
                </c:pt>
                <c:pt idx="73">
                  <c:v>1021.8460447856864</c:v>
                </c:pt>
                <c:pt idx="74">
                  <c:v>742.73067267958731</c:v>
                </c:pt>
                <c:pt idx="75">
                  <c:v>873.75743938021606</c:v>
                </c:pt>
                <c:pt idx="76">
                  <c:v>1189.8480406444683</c:v>
                </c:pt>
                <c:pt idx="77">
                  <c:v>1458.7266355934926</c:v>
                </c:pt>
                <c:pt idx="78">
                  <c:v>1617.8803274918123</c:v>
                </c:pt>
                <c:pt idx="79">
                  <c:v>1174.3653600757966</c:v>
                </c:pt>
                <c:pt idx="80">
                  <c:v>1003.2929557963867</c:v>
                </c:pt>
              </c:numCache>
            </c:numRef>
          </c:val>
          <c:extLst>
            <c:ext xmlns:c16="http://schemas.microsoft.com/office/drawing/2014/chart" uri="{C3380CC4-5D6E-409C-BE32-E72D297353CC}">
              <c16:uniqueId val="{00000004-853C-4902-A4D6-1871A98D5A58}"/>
            </c:ext>
          </c:extLst>
        </c:ser>
        <c:dLbls>
          <c:showLegendKey val="0"/>
          <c:showVal val="0"/>
          <c:showCatName val="0"/>
          <c:showSerName val="0"/>
          <c:showPercent val="0"/>
          <c:showBubbleSize val="0"/>
        </c:dLbls>
        <c:axId val="697554928"/>
        <c:axId val="697549648"/>
      </c:areaChart>
      <c:catAx>
        <c:axId val="697554928"/>
        <c:scaling>
          <c:orientation val="minMax"/>
        </c:scaling>
        <c:delete val="0"/>
        <c:axPos val="b"/>
        <c:numFmt formatCode="0_ ;\-0\ "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en-US"/>
          </a:p>
        </c:txPr>
        <c:crossAx val="697549648"/>
        <c:crosses val="autoZero"/>
        <c:auto val="1"/>
        <c:lblAlgn val="ctr"/>
        <c:lblOffset val="100"/>
        <c:noMultiLvlLbl val="0"/>
      </c:catAx>
      <c:valAx>
        <c:axId val="697549648"/>
        <c:scaling>
          <c:orientation val="minMax"/>
        </c:scaling>
        <c:delete val="0"/>
        <c:axPos val="l"/>
        <c:title>
          <c:tx>
            <c:rich>
              <a:bodyPr rot="-54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r>
                  <a:rPr lang="en-IE"/>
                  <a:t>Mt CO</a:t>
                </a:r>
                <a:r>
                  <a:rPr lang="en-IE" baseline="-25000"/>
                  <a:t>2</a:t>
                </a:r>
                <a:r>
                  <a:rPr lang="en-IE"/>
                  <a:t>e </a:t>
                </a:r>
              </a:p>
            </c:rich>
          </c:tx>
          <c:layout>
            <c:manualLayout>
              <c:xMode val="edge"/>
              <c:yMode val="edge"/>
              <c:x val="3.8095238095238095E-3"/>
              <c:y val="0.2743049963270966"/>
            </c:manualLayout>
          </c:layout>
          <c:overlay val="0"/>
          <c:spPr>
            <a:noFill/>
            <a:ln>
              <a:noFill/>
            </a:ln>
            <a:effectLst/>
          </c:spPr>
          <c:txPr>
            <a:bodyPr rot="-54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en-US"/>
          </a:p>
        </c:txPr>
        <c:crossAx val="697554928"/>
        <c:crosses val="autoZero"/>
        <c:crossBetween val="midCat"/>
        <c:dispUnits>
          <c:builtInUnit val="thousands"/>
        </c:dispUnits>
      </c:valAx>
      <c:spPr>
        <a:noFill/>
        <a:ln>
          <a:solidFill>
            <a:schemeClr val="tx1"/>
          </a:solidFill>
        </a:ln>
        <a:effectLst/>
      </c:spPr>
    </c:plotArea>
    <c:legend>
      <c:legendPos val="b"/>
      <c:legendEntry>
        <c:idx val="2"/>
        <c:delete val="1"/>
      </c:legendEntry>
      <c:layout>
        <c:manualLayout>
          <c:xMode val="edge"/>
          <c:yMode val="edge"/>
          <c:x val="0.48204934383202097"/>
          <c:y val="7.5867762009327877E-2"/>
          <c:w val="0.44737366483449276"/>
          <c:h val="9.0279348293937772E-2"/>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600">
          <a:solidFill>
            <a:sysClr val="windowText" lastClr="000000"/>
          </a:solidFil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56038011640304"/>
          <c:y val="5.2614832244556445E-2"/>
          <c:w val="0.86656344520775941"/>
          <c:h val="0.78905525292527534"/>
        </c:manualLayout>
      </c:layout>
      <c:areaChart>
        <c:grouping val="standard"/>
        <c:varyColors val="0"/>
        <c:ser>
          <c:idx val="0"/>
          <c:order val="0"/>
          <c:tx>
            <c:strRef>
              <c:f>'S5b-BE_NZ'!$BD$5</c:f>
              <c:strCache>
                <c:ptCount val="1"/>
                <c:pt idx="0">
                  <c:v>Subs</c:v>
                </c:pt>
              </c:strCache>
            </c:strRef>
          </c:tx>
          <c:spPr>
            <a:solidFill>
              <a:schemeClr val="bg1">
                <a:alpha val="50000"/>
              </a:schemeClr>
            </a:solidFill>
            <a:ln w="9525">
              <a:solidFill>
                <a:schemeClr val="bg1">
                  <a:lumMod val="50000"/>
                </a:schemeClr>
              </a:solidFill>
              <a:prstDash val="sysDash"/>
            </a:ln>
            <a:effectLst/>
          </c:spPr>
          <c:cat>
            <c:numRef>
              <c:f>'S5b-BE_NZ'!$A$6:$A$86</c:f>
              <c:numCache>
                <c:formatCode>0_ ;\-0\ </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'S5b-BE_NZ'!$BD$6:$BD$86</c:f>
              <c:numCache>
                <c:formatCode>#,##0.0</c:formatCode>
                <c:ptCount val="81"/>
                <c:pt idx="0">
                  <c:v>-3272.493261749014</c:v>
                </c:pt>
                <c:pt idx="1">
                  <c:v>-3272.493261749014</c:v>
                </c:pt>
                <c:pt idx="2">
                  <c:v>-3272.493261749014</c:v>
                </c:pt>
                <c:pt idx="3">
                  <c:v>-3272.493261749014</c:v>
                </c:pt>
                <c:pt idx="4">
                  <c:v>-3272.493261749014</c:v>
                </c:pt>
                <c:pt idx="5">
                  <c:v>-4908.2099695371235</c:v>
                </c:pt>
                <c:pt idx="6">
                  <c:v>-5361.2012861753146</c:v>
                </c:pt>
                <c:pt idx="7">
                  <c:v>-6436.8282311750436</c:v>
                </c:pt>
                <c:pt idx="8">
                  <c:v>-7405.5763791142508</c:v>
                </c:pt>
                <c:pt idx="9">
                  <c:v>-8758.5344362836131</c:v>
                </c:pt>
                <c:pt idx="10">
                  <c:v>-10767.572743107063</c:v>
                </c:pt>
                <c:pt idx="11">
                  <c:v>-10641.425369545785</c:v>
                </c:pt>
                <c:pt idx="12">
                  <c:v>-10434.375097330767</c:v>
                </c:pt>
                <c:pt idx="13">
                  <c:v>-10922.775661651864</c:v>
                </c:pt>
                <c:pt idx="14">
                  <c:v>-11730.879589010379</c:v>
                </c:pt>
                <c:pt idx="15">
                  <c:v>-11003.083618787976</c:v>
                </c:pt>
                <c:pt idx="16">
                  <c:v>-11057.660578215919</c:v>
                </c:pt>
                <c:pt idx="17">
                  <c:v>-11329.633289229307</c:v>
                </c:pt>
                <c:pt idx="18">
                  <c:v>-10888.96672369429</c:v>
                </c:pt>
                <c:pt idx="19">
                  <c:v>-10988.768261567255</c:v>
                </c:pt>
                <c:pt idx="20">
                  <c:v>-9725.1823146072165</c:v>
                </c:pt>
                <c:pt idx="21">
                  <c:v>-11222.768697677455</c:v>
                </c:pt>
                <c:pt idx="22">
                  <c:v>-10505.069339365149</c:v>
                </c:pt>
                <c:pt idx="23">
                  <c:v>-10227.087872207831</c:v>
                </c:pt>
                <c:pt idx="24">
                  <c:v>-10072.150982609535</c:v>
                </c:pt>
                <c:pt idx="25">
                  <c:v>-9898.9376921884705</c:v>
                </c:pt>
                <c:pt idx="26">
                  <c:v>-9996.31001054636</c:v>
                </c:pt>
                <c:pt idx="27">
                  <c:v>-11171.250968197806</c:v>
                </c:pt>
                <c:pt idx="28">
                  <c:v>-11140.298216271352</c:v>
                </c:pt>
                <c:pt idx="29">
                  <c:v>-11591.400616866955</c:v>
                </c:pt>
                <c:pt idx="30">
                  <c:v>-11472.671319144039</c:v>
                </c:pt>
                <c:pt idx="31">
                  <c:v>-12947.954722698036</c:v>
                </c:pt>
                <c:pt idx="32">
                  <c:v>-13144.864245030156</c:v>
                </c:pt>
                <c:pt idx="33">
                  <c:v>-13637.065247124747</c:v>
                </c:pt>
                <c:pt idx="34">
                  <c:v>-13985.901081339491</c:v>
                </c:pt>
                <c:pt idx="35">
                  <c:v>-14289.141379816465</c:v>
                </c:pt>
                <c:pt idx="36">
                  <c:v>-14587.228858415932</c:v>
                </c:pt>
                <c:pt idx="37">
                  <c:v>-14928.968206822479</c:v>
                </c:pt>
                <c:pt idx="38">
                  <c:v>-15024.423825929867</c:v>
                </c:pt>
                <c:pt idx="39">
                  <c:v>-15099.559208838269</c:v>
                </c:pt>
                <c:pt idx="40">
                  <c:v>-15251.759776983894</c:v>
                </c:pt>
                <c:pt idx="41">
                  <c:v>-15510.585939826309</c:v>
                </c:pt>
                <c:pt idx="42">
                  <c:v>-15689.656080040555</c:v>
                </c:pt>
                <c:pt idx="43">
                  <c:v>-15826.351171259586</c:v>
                </c:pt>
                <c:pt idx="44">
                  <c:v>-16061.787785482211</c:v>
                </c:pt>
                <c:pt idx="45">
                  <c:v>-16257.784600991761</c:v>
                </c:pt>
                <c:pt idx="46">
                  <c:v>-16481.64728075216</c:v>
                </c:pt>
                <c:pt idx="47">
                  <c:v>-16639.954857471716</c:v>
                </c:pt>
                <c:pt idx="48">
                  <c:v>-16525.160860148262</c:v>
                </c:pt>
                <c:pt idx="49">
                  <c:v>-16514.594768363175</c:v>
                </c:pt>
                <c:pt idx="50">
                  <c:v>-16493.424404591759</c:v>
                </c:pt>
                <c:pt idx="51">
                  <c:v>-16811.749981897759</c:v>
                </c:pt>
                <c:pt idx="52">
                  <c:v>-17069.342394144154</c:v>
                </c:pt>
                <c:pt idx="53">
                  <c:v>-17367.455350025495</c:v>
                </c:pt>
                <c:pt idx="54">
                  <c:v>-17450.555172878841</c:v>
                </c:pt>
                <c:pt idx="55">
                  <c:v>-17687.814934832153</c:v>
                </c:pt>
                <c:pt idx="56">
                  <c:v>-17612.915827052548</c:v>
                </c:pt>
                <c:pt idx="57">
                  <c:v>-17839.689965965939</c:v>
                </c:pt>
                <c:pt idx="58">
                  <c:v>-18218.546322841994</c:v>
                </c:pt>
                <c:pt idx="59">
                  <c:v>-18362.050953174326</c:v>
                </c:pt>
                <c:pt idx="60">
                  <c:v>-18603.414433843634</c:v>
                </c:pt>
                <c:pt idx="61">
                  <c:v>-18457.688384518617</c:v>
                </c:pt>
                <c:pt idx="62">
                  <c:v>-18645.833095686565</c:v>
                </c:pt>
                <c:pt idx="63">
                  <c:v>-18862.510644485887</c:v>
                </c:pt>
                <c:pt idx="64">
                  <c:v>-18962.197968474833</c:v>
                </c:pt>
                <c:pt idx="65">
                  <c:v>-18957.092772054413</c:v>
                </c:pt>
                <c:pt idx="66">
                  <c:v>-18706.70865023513</c:v>
                </c:pt>
                <c:pt idx="67">
                  <c:v>-18657.88377521393</c:v>
                </c:pt>
                <c:pt idx="68">
                  <c:v>-18720.76440069927</c:v>
                </c:pt>
                <c:pt idx="69">
                  <c:v>-18792.275611358025</c:v>
                </c:pt>
                <c:pt idx="70">
                  <c:v>-18805.543036267671</c:v>
                </c:pt>
                <c:pt idx="71">
                  <c:v>-18772.436370232994</c:v>
                </c:pt>
                <c:pt idx="72">
                  <c:v>-18604.753037138689</c:v>
                </c:pt>
                <c:pt idx="73">
                  <c:v>-18505.529711302719</c:v>
                </c:pt>
                <c:pt idx="74">
                  <c:v>-18522.274402834468</c:v>
                </c:pt>
                <c:pt idx="75">
                  <c:v>-18435.111635993922</c:v>
                </c:pt>
                <c:pt idx="76">
                  <c:v>-18358.595899202755</c:v>
                </c:pt>
                <c:pt idx="77">
                  <c:v>-18153.711452018062</c:v>
                </c:pt>
                <c:pt idx="78">
                  <c:v>-17992.890526506359</c:v>
                </c:pt>
                <c:pt idx="79">
                  <c:v>-18036.933972305262</c:v>
                </c:pt>
                <c:pt idx="80">
                  <c:v>-17871.022555723397</c:v>
                </c:pt>
              </c:numCache>
            </c:numRef>
          </c:val>
          <c:extLst>
            <c:ext xmlns:c16="http://schemas.microsoft.com/office/drawing/2014/chart" uri="{C3380CC4-5D6E-409C-BE32-E72D297353CC}">
              <c16:uniqueId val="{00000000-ABB7-49B8-8414-A892874E83C1}"/>
            </c:ext>
          </c:extLst>
        </c:ser>
        <c:ser>
          <c:idx val="1"/>
          <c:order val="1"/>
          <c:tx>
            <c:strRef>
              <c:f>'S5b-BE_NZ'!$BE$5</c:f>
              <c:strCache>
                <c:ptCount val="1"/>
                <c:pt idx="0">
                  <c:v>BECCS</c:v>
                </c:pt>
              </c:strCache>
            </c:strRef>
          </c:tx>
          <c:spPr>
            <a:pattFill prst="dotDmnd">
              <a:fgClr>
                <a:schemeClr val="tx1">
                  <a:lumMod val="95000"/>
                  <a:lumOff val="5000"/>
                </a:schemeClr>
              </a:fgClr>
              <a:bgClr>
                <a:schemeClr val="accent6">
                  <a:lumMod val="20000"/>
                  <a:lumOff val="80000"/>
                </a:schemeClr>
              </a:bgClr>
            </a:pattFill>
            <a:ln w="25400">
              <a:noFill/>
            </a:ln>
            <a:effectLst/>
          </c:spPr>
          <c:cat>
            <c:numRef>
              <c:f>'S5b-BE_NZ'!$A$6:$A$86</c:f>
              <c:numCache>
                <c:formatCode>0_ ;\-0\ </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'S5b-BE_NZ'!$BE$6:$BE$86</c:f>
              <c:numCache>
                <c:formatCode>#,##0.0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-279.15420960753784</c:v>
                </c:pt>
                <c:pt idx="16">
                  <c:v>-563.18021915468307</c:v>
                </c:pt>
                <c:pt idx="17">
                  <c:v>-853.25792980747883</c:v>
                </c:pt>
                <c:pt idx="18">
                  <c:v>-1129.0224858291317</c:v>
                </c:pt>
                <c:pt idx="19">
                  <c:v>-1426.6029362013417</c:v>
                </c:pt>
                <c:pt idx="20">
                  <c:v>-1835.2246218134796</c:v>
                </c:pt>
                <c:pt idx="21">
                  <c:v>-2260.7244102016539</c:v>
                </c:pt>
                <c:pt idx="22">
                  <c:v>-2532.105815449223</c:v>
                </c:pt>
                <c:pt idx="23">
                  <c:v>-2830.2518607040711</c:v>
                </c:pt>
                <c:pt idx="24">
                  <c:v>-3092.7697499016153</c:v>
                </c:pt>
                <c:pt idx="25">
                  <c:v>-3378.839915303723</c:v>
                </c:pt>
                <c:pt idx="26">
                  <c:v>-3713.5706170490262</c:v>
                </c:pt>
                <c:pt idx="27">
                  <c:v>-4686.424229831463</c:v>
                </c:pt>
                <c:pt idx="28">
                  <c:v>-4909.2710201273558</c:v>
                </c:pt>
                <c:pt idx="29">
                  <c:v>-5880.7111689161184</c:v>
                </c:pt>
                <c:pt idx="30">
                  <c:v>-5968.721604695992</c:v>
                </c:pt>
                <c:pt idx="31">
                  <c:v>-7459.7559117901401</c:v>
                </c:pt>
                <c:pt idx="32">
                  <c:v>-8521.9250966499421</c:v>
                </c:pt>
                <c:pt idx="33">
                  <c:v>-9060.1271592488156</c:v>
                </c:pt>
                <c:pt idx="34">
                  <c:v>-9729.3906946846218</c:v>
                </c:pt>
                <c:pt idx="35">
                  <c:v>-10224.848179523327</c:v>
                </c:pt>
                <c:pt idx="36">
                  <c:v>-10943.807894740039</c:v>
                </c:pt>
                <c:pt idx="37">
                  <c:v>-11583.006280764703</c:v>
                </c:pt>
                <c:pt idx="38">
                  <c:v>-11527.662064712578</c:v>
                </c:pt>
                <c:pt idx="39">
                  <c:v>-11973.373967488184</c:v>
                </c:pt>
                <c:pt idx="40">
                  <c:v>-12665.336997436585</c:v>
                </c:pt>
                <c:pt idx="41">
                  <c:v>-13221.718050798154</c:v>
                </c:pt>
                <c:pt idx="42">
                  <c:v>-13764.461755004537</c:v>
                </c:pt>
                <c:pt idx="43">
                  <c:v>-14200.080514350917</c:v>
                </c:pt>
                <c:pt idx="44">
                  <c:v>-14862.748647372115</c:v>
                </c:pt>
                <c:pt idx="45">
                  <c:v>-14986.079432005532</c:v>
                </c:pt>
                <c:pt idx="46">
                  <c:v>-15204.522650023453</c:v>
                </c:pt>
                <c:pt idx="47">
                  <c:v>-15335.255858588327</c:v>
                </c:pt>
                <c:pt idx="48">
                  <c:v>-15002.325708546072</c:v>
                </c:pt>
                <c:pt idx="49">
                  <c:v>-15065.939246436235</c:v>
                </c:pt>
                <c:pt idx="50">
                  <c:v>-14949.496938656277</c:v>
                </c:pt>
                <c:pt idx="51">
                  <c:v>-15397.413246477441</c:v>
                </c:pt>
                <c:pt idx="52">
                  <c:v>-15653.739714891119</c:v>
                </c:pt>
                <c:pt idx="53">
                  <c:v>-15962.112684301297</c:v>
                </c:pt>
                <c:pt idx="54">
                  <c:v>-15962.416444002491</c:v>
                </c:pt>
                <c:pt idx="55">
                  <c:v>-16151.032170261082</c:v>
                </c:pt>
                <c:pt idx="56">
                  <c:v>-15998.026422407227</c:v>
                </c:pt>
                <c:pt idx="57">
                  <c:v>-16271.879698448691</c:v>
                </c:pt>
                <c:pt idx="58">
                  <c:v>-16670.901511233915</c:v>
                </c:pt>
                <c:pt idx="59">
                  <c:v>-16798.206065738577</c:v>
                </c:pt>
                <c:pt idx="60">
                  <c:v>-16993.318155011861</c:v>
                </c:pt>
                <c:pt idx="61">
                  <c:v>-16774.795246403359</c:v>
                </c:pt>
                <c:pt idx="62">
                  <c:v>-17010.107742085354</c:v>
                </c:pt>
                <c:pt idx="63">
                  <c:v>-17254.481585314777</c:v>
                </c:pt>
                <c:pt idx="64">
                  <c:v>-17370.351779091598</c:v>
                </c:pt>
                <c:pt idx="65">
                  <c:v>-17200.647927714988</c:v>
                </c:pt>
                <c:pt idx="66">
                  <c:v>-16926.765108879681</c:v>
                </c:pt>
                <c:pt idx="67">
                  <c:v>-16912.084203838323</c:v>
                </c:pt>
                <c:pt idx="68">
                  <c:v>-16990.909117603129</c:v>
                </c:pt>
                <c:pt idx="69">
                  <c:v>-17032.488767993535</c:v>
                </c:pt>
                <c:pt idx="70">
                  <c:v>-17075.060558018824</c:v>
                </c:pt>
                <c:pt idx="71">
                  <c:v>-17047.293832679625</c:v>
                </c:pt>
                <c:pt idx="72">
                  <c:v>-16804.405278240563</c:v>
                </c:pt>
                <c:pt idx="73">
                  <c:v>-16667.357911439867</c:v>
                </c:pt>
                <c:pt idx="74">
                  <c:v>-16763.09689326537</c:v>
                </c:pt>
                <c:pt idx="75">
                  <c:v>-16664.661969082608</c:v>
                </c:pt>
                <c:pt idx="76">
                  <c:v>-16514.668012099628</c:v>
                </c:pt>
                <c:pt idx="77">
                  <c:v>-16283.638813357968</c:v>
                </c:pt>
                <c:pt idx="78">
                  <c:v>-16115.751666864089</c:v>
                </c:pt>
                <c:pt idx="79">
                  <c:v>-16267.86717690363</c:v>
                </c:pt>
                <c:pt idx="80">
                  <c:v>-16187.79836595021</c:v>
                </c:pt>
              </c:numCache>
            </c:numRef>
          </c:val>
          <c:extLst>
            <c:ext xmlns:c16="http://schemas.microsoft.com/office/drawing/2014/chart" uri="{C3380CC4-5D6E-409C-BE32-E72D297353CC}">
              <c16:uniqueId val="{00000001-ABB7-49B8-8414-A892874E83C1}"/>
            </c:ext>
          </c:extLst>
        </c:ser>
        <c:ser>
          <c:idx val="2"/>
          <c:order val="2"/>
          <c:tx>
            <c:strRef>
              <c:f>'S5b-BE_NZ'!$BF$5</c:f>
              <c:strCache>
                <c:ptCount val="1"/>
                <c:pt idx="0">
                  <c:v>Ag</c:v>
                </c:pt>
              </c:strCache>
            </c:strRef>
          </c:tx>
          <c:spPr>
            <a:solidFill>
              <a:srgbClr val="FFC000">
                <a:lumMod val="75000"/>
              </a:srgbClr>
            </a:solidFill>
            <a:ln w="25400">
              <a:noFill/>
            </a:ln>
            <a:effectLst/>
          </c:spPr>
          <c:cat>
            <c:numRef>
              <c:f>'S5b-BE_NZ'!$A$6:$A$86</c:f>
              <c:numCache>
                <c:formatCode>0_ ;\-0\ </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'S5b-BE_NZ'!$BF$6:$BF$86</c:f>
              <c:numCache>
                <c:formatCode>#,##0.0</c:formatCode>
                <c:ptCount val="81"/>
                <c:pt idx="0">
                  <c:v>27012.457799505723</c:v>
                </c:pt>
                <c:pt idx="1">
                  <c:v>26467.419486499864</c:v>
                </c:pt>
                <c:pt idx="2">
                  <c:v>25454.799486499865</c:v>
                </c:pt>
                <c:pt idx="3">
                  <c:v>26467.742372523415</c:v>
                </c:pt>
                <c:pt idx="4">
                  <c:v>24146.735784679859</c:v>
                </c:pt>
                <c:pt idx="5">
                  <c:v>24352.696615078163</c:v>
                </c:pt>
                <c:pt idx="6">
                  <c:v>23586.928801018857</c:v>
                </c:pt>
                <c:pt idx="7">
                  <c:v>22587.744167553305</c:v>
                </c:pt>
                <c:pt idx="8">
                  <c:v>22059.853772830073</c:v>
                </c:pt>
                <c:pt idx="9">
                  <c:v>21232.8282516156</c:v>
                </c:pt>
                <c:pt idx="10">
                  <c:v>20723.567180277605</c:v>
                </c:pt>
                <c:pt idx="11">
                  <c:v>21336.360872268848</c:v>
                </c:pt>
                <c:pt idx="12">
                  <c:v>21389.126189221031</c:v>
                </c:pt>
                <c:pt idx="13">
                  <c:v>20450.797818640203</c:v>
                </c:pt>
                <c:pt idx="14">
                  <c:v>21471.643848458585</c:v>
                </c:pt>
                <c:pt idx="15">
                  <c:v>20263.35338931196</c:v>
                </c:pt>
                <c:pt idx="16">
                  <c:v>19398.531997239985</c:v>
                </c:pt>
                <c:pt idx="17">
                  <c:v>18840.654205192688</c:v>
                </c:pt>
                <c:pt idx="18">
                  <c:v>17726.271984683241</c:v>
                </c:pt>
                <c:pt idx="19">
                  <c:v>16299.137541558051</c:v>
                </c:pt>
                <c:pt idx="20">
                  <c:v>14042.874465286735</c:v>
                </c:pt>
                <c:pt idx="21">
                  <c:v>13383.492889099382</c:v>
                </c:pt>
                <c:pt idx="22">
                  <c:v>11830.500059568363</c:v>
                </c:pt>
                <c:pt idx="23">
                  <c:v>10542.002279194161</c:v>
                </c:pt>
                <c:pt idx="24">
                  <c:v>9724.1156502657832</c:v>
                </c:pt>
                <c:pt idx="25">
                  <c:v>8775.8738992487397</c:v>
                </c:pt>
                <c:pt idx="26">
                  <c:v>7721.4236590063283</c:v>
                </c:pt>
                <c:pt idx="27">
                  <c:v>6864.7589942667601</c:v>
                </c:pt>
                <c:pt idx="28">
                  <c:v>6281.8280018780442</c:v>
                </c:pt>
                <c:pt idx="29">
                  <c:v>5698.897009489332</c:v>
                </c:pt>
                <c:pt idx="30">
                  <c:v>5115.966017100618</c:v>
                </c:pt>
                <c:pt idx="31">
                  <c:v>5115.966017100618</c:v>
                </c:pt>
                <c:pt idx="32">
                  <c:v>5115.966017100618</c:v>
                </c:pt>
                <c:pt idx="33">
                  <c:v>5115.966017100618</c:v>
                </c:pt>
                <c:pt idx="34">
                  <c:v>5115.966017100618</c:v>
                </c:pt>
                <c:pt idx="35">
                  <c:v>5115.966017100618</c:v>
                </c:pt>
                <c:pt idx="36">
                  <c:v>5115.966017100618</c:v>
                </c:pt>
                <c:pt idx="37">
                  <c:v>5115.966017100618</c:v>
                </c:pt>
                <c:pt idx="38">
                  <c:v>5115.966017100618</c:v>
                </c:pt>
                <c:pt idx="39">
                  <c:v>5115.966017100618</c:v>
                </c:pt>
                <c:pt idx="40">
                  <c:v>5115.966017100618</c:v>
                </c:pt>
                <c:pt idx="41">
                  <c:v>5115.966017100618</c:v>
                </c:pt>
                <c:pt idx="42">
                  <c:v>5115.966017100618</c:v>
                </c:pt>
                <c:pt idx="43">
                  <c:v>5115.966017100618</c:v>
                </c:pt>
                <c:pt idx="44">
                  <c:v>5115.966017100618</c:v>
                </c:pt>
                <c:pt idx="45">
                  <c:v>5115.966017100618</c:v>
                </c:pt>
                <c:pt idx="46">
                  <c:v>5115.966017100618</c:v>
                </c:pt>
                <c:pt idx="47">
                  <c:v>5115.966017100618</c:v>
                </c:pt>
                <c:pt idx="48">
                  <c:v>5115.966017100618</c:v>
                </c:pt>
                <c:pt idx="49">
                  <c:v>5115.966017100618</c:v>
                </c:pt>
                <c:pt idx="50">
                  <c:v>5115.966017100618</c:v>
                </c:pt>
                <c:pt idx="51">
                  <c:v>5115.966017100618</c:v>
                </c:pt>
                <c:pt idx="52">
                  <c:v>5115.966017100618</c:v>
                </c:pt>
                <c:pt idx="53">
                  <c:v>5115.966017100618</c:v>
                </c:pt>
                <c:pt idx="54">
                  <c:v>5115.966017100618</c:v>
                </c:pt>
                <c:pt idx="55">
                  <c:v>5115.966017100618</c:v>
                </c:pt>
                <c:pt idx="56">
                  <c:v>5115.966017100618</c:v>
                </c:pt>
                <c:pt idx="57">
                  <c:v>5115.966017100618</c:v>
                </c:pt>
                <c:pt idx="58">
                  <c:v>5115.966017100618</c:v>
                </c:pt>
                <c:pt idx="59">
                  <c:v>5115.966017100618</c:v>
                </c:pt>
                <c:pt idx="60">
                  <c:v>5115.966017100618</c:v>
                </c:pt>
                <c:pt idx="61">
                  <c:v>5115.966017100618</c:v>
                </c:pt>
                <c:pt idx="62">
                  <c:v>5115.966017100618</c:v>
                </c:pt>
                <c:pt idx="63">
                  <c:v>5115.966017100618</c:v>
                </c:pt>
                <c:pt idx="64">
                  <c:v>5115.966017100618</c:v>
                </c:pt>
                <c:pt idx="65">
                  <c:v>5115.966017100618</c:v>
                </c:pt>
                <c:pt idx="66">
                  <c:v>5115.966017100618</c:v>
                </c:pt>
                <c:pt idx="67">
                  <c:v>5115.966017100618</c:v>
                </c:pt>
                <c:pt idx="68">
                  <c:v>5115.966017100618</c:v>
                </c:pt>
                <c:pt idx="69">
                  <c:v>5115.966017100618</c:v>
                </c:pt>
                <c:pt idx="70">
                  <c:v>5115.966017100618</c:v>
                </c:pt>
                <c:pt idx="71">
                  <c:v>5115.966017100618</c:v>
                </c:pt>
                <c:pt idx="72">
                  <c:v>5115.966017100618</c:v>
                </c:pt>
                <c:pt idx="73">
                  <c:v>5115.966017100618</c:v>
                </c:pt>
                <c:pt idx="74">
                  <c:v>5115.966017100618</c:v>
                </c:pt>
                <c:pt idx="75">
                  <c:v>5115.966017100618</c:v>
                </c:pt>
                <c:pt idx="76">
                  <c:v>5115.966017100618</c:v>
                </c:pt>
                <c:pt idx="77">
                  <c:v>5115.966017100618</c:v>
                </c:pt>
                <c:pt idx="78">
                  <c:v>5115.966017100618</c:v>
                </c:pt>
                <c:pt idx="79">
                  <c:v>5115.966017100618</c:v>
                </c:pt>
                <c:pt idx="80">
                  <c:v>5115.966017100618</c:v>
                </c:pt>
              </c:numCache>
            </c:numRef>
          </c:val>
          <c:extLst>
            <c:ext xmlns:c16="http://schemas.microsoft.com/office/drawing/2014/chart" uri="{C3380CC4-5D6E-409C-BE32-E72D297353CC}">
              <c16:uniqueId val="{00000002-ABB7-49B8-8414-A892874E83C1}"/>
            </c:ext>
          </c:extLst>
        </c:ser>
        <c:ser>
          <c:idx val="3"/>
          <c:order val="3"/>
          <c:tx>
            <c:strRef>
              <c:f>'S5b-BE_NZ'!$BG$5</c:f>
              <c:strCache>
                <c:ptCount val="1"/>
                <c:pt idx="0">
                  <c:v>LULUCF</c:v>
                </c:pt>
              </c:strCache>
            </c:strRef>
          </c:tx>
          <c:spPr>
            <a:solidFill>
              <a:schemeClr val="accent6">
                <a:lumMod val="50000"/>
              </a:schemeClr>
            </a:solidFill>
            <a:ln w="25400">
              <a:noFill/>
            </a:ln>
            <a:effectLst/>
          </c:spPr>
          <c:cat>
            <c:numRef>
              <c:f>'S5b-BE_NZ'!$A$6:$A$86</c:f>
              <c:numCache>
                <c:formatCode>0_ ;\-0\ </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'S5b-BE_NZ'!$BG$6:$BG$86</c:f>
              <c:numCache>
                <c:formatCode>#,##0.0</c:formatCode>
                <c:ptCount val="81"/>
                <c:pt idx="0">
                  <c:v>4646.3433130058575</c:v>
                </c:pt>
                <c:pt idx="1">
                  <c:v>4101.3050000000003</c:v>
                </c:pt>
                <c:pt idx="2">
                  <c:v>3088.6849999999999</c:v>
                </c:pt>
                <c:pt idx="3">
                  <c:v>4800.5689637266723</c:v>
                </c:pt>
                <c:pt idx="4">
                  <c:v>3178.5034535862374</c:v>
                </c:pt>
                <c:pt idx="5">
                  <c:v>4083.4053616876595</c:v>
                </c:pt>
                <c:pt idx="6">
                  <c:v>4016.5786253314714</c:v>
                </c:pt>
                <c:pt idx="7">
                  <c:v>3716.3350695690374</c:v>
                </c:pt>
                <c:pt idx="8">
                  <c:v>3887.3857525489252</c:v>
                </c:pt>
                <c:pt idx="9">
                  <c:v>3759.3013090375721</c:v>
                </c:pt>
                <c:pt idx="10">
                  <c:v>3948.9813154027074</c:v>
                </c:pt>
                <c:pt idx="11">
                  <c:v>5144.7059997826627</c:v>
                </c:pt>
                <c:pt idx="12">
                  <c:v>5780.4023091235631</c:v>
                </c:pt>
                <c:pt idx="13">
                  <c:v>5425.0049309314509</c:v>
                </c:pt>
                <c:pt idx="14">
                  <c:v>7028.7819531385421</c:v>
                </c:pt>
                <c:pt idx="15">
                  <c:v>6403.4224863806357</c:v>
                </c:pt>
                <c:pt idx="16">
                  <c:v>6121.5320866973698</c:v>
                </c:pt>
                <c:pt idx="17">
                  <c:v>6146.5852870387916</c:v>
                </c:pt>
                <c:pt idx="18">
                  <c:v>5615.1340589180536</c:v>
                </c:pt>
                <c:pt idx="19">
                  <c:v>4770.9306081815812</c:v>
                </c:pt>
                <c:pt idx="20">
                  <c:v>3097.5985242989768</c:v>
                </c:pt>
                <c:pt idx="21">
                  <c:v>3021.1479405003388</c:v>
                </c:pt>
                <c:pt idx="22">
                  <c:v>2051.0861033580336</c:v>
                </c:pt>
                <c:pt idx="23">
                  <c:v>1345.5193153725472</c:v>
                </c:pt>
                <c:pt idx="24">
                  <c:v>1110.5636788328816</c:v>
                </c:pt>
                <c:pt idx="25">
                  <c:v>745.25292020455356</c:v>
                </c:pt>
                <c:pt idx="26">
                  <c:v>273.73367235085578</c:v>
                </c:pt>
                <c:pt idx="27">
                  <c:v>-539.25807645769987</c:v>
                </c:pt>
                <c:pt idx="28">
                  <c:v>-425.78761751363629</c:v>
                </c:pt>
                <c:pt idx="29">
                  <c:v>-1074.7784752486541</c:v>
                </c:pt>
                <c:pt idx="30">
                  <c:v>-860.43695578083043</c:v>
                </c:pt>
                <c:pt idx="31">
                  <c:v>-1968.8198652248866</c:v>
                </c:pt>
                <c:pt idx="32">
                  <c:v>-2880.6609835405634</c:v>
                </c:pt>
                <c:pt idx="33">
                  <c:v>-2993.6808266055668</c:v>
                </c:pt>
                <c:pt idx="34">
                  <c:v>-3336.076478353948</c:v>
                </c:pt>
                <c:pt idx="35">
                  <c:v>-3434.4878087402203</c:v>
                </c:pt>
                <c:pt idx="36">
                  <c:v>-3870.4539165070664</c:v>
                </c:pt>
                <c:pt idx="37">
                  <c:v>-4160.7214990653256</c:v>
                </c:pt>
                <c:pt idx="38">
                  <c:v>-3400.0246789568009</c:v>
                </c:pt>
                <c:pt idx="39">
                  <c:v>-3480.5370594985116</c:v>
                </c:pt>
                <c:pt idx="40">
                  <c:v>-3982.5589165475749</c:v>
                </c:pt>
                <c:pt idx="41">
                  <c:v>-4126.5157822523988</c:v>
                </c:pt>
                <c:pt idx="42">
                  <c:v>-4308.1848764522101</c:v>
                </c:pt>
                <c:pt idx="43">
                  <c:v>-4270.4228938836977</c:v>
                </c:pt>
                <c:pt idx="44">
                  <c:v>-4716.3609306309036</c:v>
                </c:pt>
                <c:pt idx="45">
                  <c:v>-4616.8093432067553</c:v>
                </c:pt>
                <c:pt idx="46">
                  <c:v>-4797.3425912821231</c:v>
                </c:pt>
                <c:pt idx="47">
                  <c:v>-4828.0074360996614</c:v>
                </c:pt>
                <c:pt idx="48">
                  <c:v>-3893.3256076168154</c:v>
                </c:pt>
                <c:pt idx="49">
                  <c:v>-4077.9060747545127</c:v>
                </c:pt>
                <c:pt idx="50">
                  <c:v>-3673.3593545311478</c:v>
                </c:pt>
                <c:pt idx="51">
                  <c:v>-4415.1619411427355</c:v>
                </c:pt>
                <c:pt idx="52">
                  <c:v>-4621.5754550282754</c:v>
                </c:pt>
                <c:pt idx="53">
                  <c:v>-4915.9813662518891</c:v>
                </c:pt>
                <c:pt idx="54">
                  <c:v>-4658.5414412071268</c:v>
                </c:pt>
                <c:pt idx="55">
                  <c:v>-4684.9338389593968</c:v>
                </c:pt>
                <c:pt idx="56">
                  <c:v>-4278.163495271162</c:v>
                </c:pt>
                <c:pt idx="57">
                  <c:v>-4620.2417277141731</c:v>
                </c:pt>
                <c:pt idx="58">
                  <c:v>-5025.5497065984464</c:v>
                </c:pt>
                <c:pt idx="59">
                  <c:v>-5055.1996258981117</c:v>
                </c:pt>
                <c:pt idx="60">
                  <c:v>-5087.5985981430213</c:v>
                </c:pt>
                <c:pt idx="61">
                  <c:v>-4619.1266577584984</c:v>
                </c:pt>
                <c:pt idx="62">
                  <c:v>-4930.0497958831156</c:v>
                </c:pt>
                <c:pt idx="63">
                  <c:v>-5207.5669615746583</c:v>
                </c:pt>
                <c:pt idx="64">
                  <c:v>-5321.150159208667</c:v>
                </c:pt>
                <c:pt idx="65">
                  <c:v>-4686.3220950878322</c:v>
                </c:pt>
                <c:pt idx="66">
                  <c:v>-4281.0664997596441</c:v>
                </c:pt>
                <c:pt idx="67">
                  <c:v>-4300.8770366369508</c:v>
                </c:pt>
                <c:pt idx="68">
                  <c:v>-4368.0510132408481</c:v>
                </c:pt>
                <c:pt idx="69">
                  <c:v>-4290.1104036785373</c:v>
                </c:pt>
                <c:pt idx="70">
                  <c:v>-4355.2219599050995</c:v>
                </c:pt>
                <c:pt idx="71">
                  <c:v>-4295.6187781658873</c:v>
                </c:pt>
                <c:pt idx="72">
                  <c:v>-3810.0997287409782</c:v>
                </c:pt>
                <c:pt idx="73">
                  <c:v>-3526.5543054434593</c:v>
                </c:pt>
                <c:pt idx="74">
                  <c:v>-3785.4667815129369</c:v>
                </c:pt>
                <c:pt idx="75">
                  <c:v>-3613.9468761280359</c:v>
                </c:pt>
                <c:pt idx="76">
                  <c:v>-3234.1065820177109</c:v>
                </c:pt>
                <c:pt idx="77">
                  <c:v>-2876.2648096843413</c:v>
                </c:pt>
                <c:pt idx="78">
                  <c:v>-2645.878604311597</c:v>
                </c:pt>
                <c:pt idx="79">
                  <c:v>-3026.4625297313833</c:v>
                </c:pt>
                <c:pt idx="80">
                  <c:v>-3146.0757143989131</c:v>
                </c:pt>
              </c:numCache>
            </c:numRef>
          </c:val>
          <c:extLst>
            <c:ext xmlns:c16="http://schemas.microsoft.com/office/drawing/2014/chart" uri="{C3380CC4-5D6E-409C-BE32-E72D297353CC}">
              <c16:uniqueId val="{00000003-ABB7-49B8-8414-A892874E83C1}"/>
            </c:ext>
          </c:extLst>
        </c:ser>
        <c:dLbls>
          <c:showLegendKey val="0"/>
          <c:showVal val="0"/>
          <c:showCatName val="0"/>
          <c:showSerName val="0"/>
          <c:showPercent val="0"/>
          <c:showBubbleSize val="0"/>
        </c:dLbls>
        <c:axId val="697554928"/>
        <c:axId val="697549648"/>
      </c:areaChart>
      <c:catAx>
        <c:axId val="697554928"/>
        <c:scaling>
          <c:orientation val="minMax"/>
        </c:scaling>
        <c:delete val="0"/>
        <c:axPos val="b"/>
        <c:numFmt formatCode="0_ ;\-0\ "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en-US"/>
          </a:p>
        </c:txPr>
        <c:crossAx val="697549648"/>
        <c:crosses val="autoZero"/>
        <c:auto val="1"/>
        <c:lblAlgn val="ctr"/>
        <c:lblOffset val="100"/>
        <c:noMultiLvlLbl val="0"/>
      </c:catAx>
      <c:valAx>
        <c:axId val="697549648"/>
        <c:scaling>
          <c:orientation val="minMax"/>
        </c:scaling>
        <c:delete val="0"/>
        <c:axPos val="l"/>
        <c:title>
          <c:tx>
            <c:rich>
              <a:bodyPr rot="-54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r>
                  <a:rPr lang="en-IE"/>
                  <a:t>Mt CO</a:t>
                </a:r>
                <a:r>
                  <a:rPr lang="en-IE" baseline="-25000"/>
                  <a:t>2</a:t>
                </a:r>
                <a:r>
                  <a:rPr lang="en-IE"/>
                  <a:t>e </a:t>
                </a:r>
              </a:p>
            </c:rich>
          </c:tx>
          <c:layout>
            <c:manualLayout>
              <c:xMode val="edge"/>
              <c:yMode val="edge"/>
              <c:x val="3.8095238095238095E-3"/>
              <c:y val="0.2743049963270966"/>
            </c:manualLayout>
          </c:layout>
          <c:overlay val="0"/>
          <c:spPr>
            <a:noFill/>
            <a:ln>
              <a:noFill/>
            </a:ln>
            <a:effectLst/>
          </c:spPr>
          <c:txPr>
            <a:bodyPr rot="-54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en-US"/>
          </a:p>
        </c:txPr>
        <c:crossAx val="697554928"/>
        <c:crosses val="autoZero"/>
        <c:crossBetween val="midCat"/>
        <c:majorUnit val="5000"/>
        <c:dispUnits>
          <c:builtInUnit val="thousands"/>
        </c:dispUnits>
      </c:valAx>
      <c:spPr>
        <a:noFill/>
        <a:ln>
          <a:solidFill>
            <a:schemeClr val="tx1"/>
          </a:solidFill>
        </a:ln>
        <a:effectLst/>
      </c:spPr>
    </c:plotArea>
    <c:legend>
      <c:legendPos val="t"/>
      <c:layout>
        <c:manualLayout>
          <c:xMode val="edge"/>
          <c:yMode val="edge"/>
          <c:x val="0.51791592381163265"/>
          <c:y val="6.0633072181439762E-2"/>
          <c:w val="0.44717358713867383"/>
          <c:h val="9.0359847032784824E-2"/>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600">
          <a:solidFill>
            <a:sysClr val="windowText" lastClr="000000"/>
          </a:solidFill>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55958097688259"/>
          <c:y val="5.2614832244556445E-2"/>
          <c:w val="0.8665641975816657"/>
          <c:h val="0.78905525292527534"/>
        </c:manualLayout>
      </c:layout>
      <c:areaChart>
        <c:grouping val="standard"/>
        <c:varyColors val="0"/>
        <c:ser>
          <c:idx val="0"/>
          <c:order val="0"/>
          <c:tx>
            <c:strRef>
              <c:f>'S5c-BE_SG'!$BD$5</c:f>
              <c:strCache>
                <c:ptCount val="1"/>
                <c:pt idx="0">
                  <c:v>Subs</c:v>
                </c:pt>
              </c:strCache>
            </c:strRef>
          </c:tx>
          <c:spPr>
            <a:solidFill>
              <a:schemeClr val="bg1">
                <a:alpha val="50000"/>
              </a:schemeClr>
            </a:solidFill>
            <a:ln w="9525">
              <a:solidFill>
                <a:schemeClr val="bg1">
                  <a:lumMod val="50000"/>
                </a:schemeClr>
              </a:solidFill>
              <a:prstDash val="sysDash"/>
            </a:ln>
            <a:effectLst/>
          </c:spPr>
          <c:cat>
            <c:numRef>
              <c:f>'S5c-BE_SG'!$A$6:$A$86</c:f>
              <c:numCache>
                <c:formatCode>0_ ;\-0\ </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'S5c-BE_SG'!$BD$6:$BD$86</c:f>
              <c:numCache>
                <c:formatCode>#,##0.0</c:formatCode>
                <c:ptCount val="81"/>
                <c:pt idx="0">
                  <c:v>-3272.493261749014</c:v>
                </c:pt>
                <c:pt idx="1">
                  <c:v>-3272.493261749014</c:v>
                </c:pt>
                <c:pt idx="2">
                  <c:v>-3272.493261749014</c:v>
                </c:pt>
                <c:pt idx="3">
                  <c:v>-3272.493261749014</c:v>
                </c:pt>
                <c:pt idx="4">
                  <c:v>-3391.2357656302243</c:v>
                </c:pt>
                <c:pt idx="5">
                  <c:v>-4952.5866075729991</c:v>
                </c:pt>
                <c:pt idx="6">
                  <c:v>-5410.1868120764893</c:v>
                </c:pt>
                <c:pt idx="7">
                  <c:v>-6459.8237152072697</c:v>
                </c:pt>
                <c:pt idx="8">
                  <c:v>-7434.1068831597349</c:v>
                </c:pt>
                <c:pt idx="9">
                  <c:v>-8804.2910300393778</c:v>
                </c:pt>
                <c:pt idx="10">
                  <c:v>-10809.445992976016</c:v>
                </c:pt>
                <c:pt idx="11">
                  <c:v>-10677.809682166251</c:v>
                </c:pt>
                <c:pt idx="12">
                  <c:v>-10471.366206306244</c:v>
                </c:pt>
                <c:pt idx="13">
                  <c:v>-10958.343593358333</c:v>
                </c:pt>
                <c:pt idx="14">
                  <c:v>-11749.251624098493</c:v>
                </c:pt>
                <c:pt idx="15">
                  <c:v>-11098.586391384821</c:v>
                </c:pt>
                <c:pt idx="16">
                  <c:v>-11168.613692642046</c:v>
                </c:pt>
                <c:pt idx="17">
                  <c:v>-11464.23284778899</c:v>
                </c:pt>
                <c:pt idx="18">
                  <c:v>-10994.480855605556</c:v>
                </c:pt>
                <c:pt idx="19">
                  <c:v>-11047.438551386711</c:v>
                </c:pt>
                <c:pt idx="20">
                  <c:v>-9768.2095374739911</c:v>
                </c:pt>
                <c:pt idx="21">
                  <c:v>-11222.329722500728</c:v>
                </c:pt>
                <c:pt idx="22">
                  <c:v>-10511.605569301186</c:v>
                </c:pt>
                <c:pt idx="23">
                  <c:v>-10199.96976119672</c:v>
                </c:pt>
                <c:pt idx="24">
                  <c:v>-10066.849058360382</c:v>
                </c:pt>
                <c:pt idx="25">
                  <c:v>-9902.2480701979948</c:v>
                </c:pt>
                <c:pt idx="26">
                  <c:v>-9984.0387620835099</c:v>
                </c:pt>
                <c:pt idx="27">
                  <c:v>-10555.593583108614</c:v>
                </c:pt>
                <c:pt idx="28">
                  <c:v>-10658.367434820819</c:v>
                </c:pt>
                <c:pt idx="29">
                  <c:v>-10453.575040590034</c:v>
                </c:pt>
                <c:pt idx="30">
                  <c:v>-10561.609479435376</c:v>
                </c:pt>
                <c:pt idx="31">
                  <c:v>-10981.58356939168</c:v>
                </c:pt>
                <c:pt idx="32">
                  <c:v>-10212.925712147746</c:v>
                </c:pt>
                <c:pt idx="33">
                  <c:v>-10501.649833307561</c:v>
                </c:pt>
                <c:pt idx="34">
                  <c:v>-10532.34396228713</c:v>
                </c:pt>
                <c:pt idx="35">
                  <c:v>-10668.913662985145</c:v>
                </c:pt>
                <c:pt idx="36">
                  <c:v>-10811.625668653403</c:v>
                </c:pt>
                <c:pt idx="37">
                  <c:v>-11070.023473729067</c:v>
                </c:pt>
                <c:pt idx="38">
                  <c:v>-11376.566998197497</c:v>
                </c:pt>
                <c:pt idx="39">
                  <c:v>-11401.120437515498</c:v>
                </c:pt>
                <c:pt idx="40">
                  <c:v>-11281.851066095584</c:v>
                </c:pt>
                <c:pt idx="41">
                  <c:v>-11477.365641469876</c:v>
                </c:pt>
                <c:pt idx="42">
                  <c:v>-11551.310539240352</c:v>
                </c:pt>
                <c:pt idx="43">
                  <c:v>-11645.74476592154</c:v>
                </c:pt>
                <c:pt idx="44">
                  <c:v>-11894.086860450838</c:v>
                </c:pt>
                <c:pt idx="45">
                  <c:v>-12085.238324694123</c:v>
                </c:pt>
                <c:pt idx="46">
                  <c:v>-12202.183684802761</c:v>
                </c:pt>
                <c:pt idx="47">
                  <c:v>-12287.744721668452</c:v>
                </c:pt>
                <c:pt idx="48">
                  <c:v>-12277.721453263746</c:v>
                </c:pt>
                <c:pt idx="49">
                  <c:v>-12097.143125996712</c:v>
                </c:pt>
                <c:pt idx="50">
                  <c:v>-12416.647907705639</c:v>
                </c:pt>
                <c:pt idx="51">
                  <c:v>-12320.268804773626</c:v>
                </c:pt>
                <c:pt idx="52">
                  <c:v>-12373.138324378908</c:v>
                </c:pt>
                <c:pt idx="53">
                  <c:v>-12597.511542680775</c:v>
                </c:pt>
                <c:pt idx="54">
                  <c:v>-12596.556954608925</c:v>
                </c:pt>
                <c:pt idx="55">
                  <c:v>-12707.721779305657</c:v>
                </c:pt>
                <c:pt idx="56">
                  <c:v>-12769.599625753797</c:v>
                </c:pt>
                <c:pt idx="57">
                  <c:v>-12687.812400099228</c:v>
                </c:pt>
                <c:pt idx="58">
                  <c:v>-12971.781994782044</c:v>
                </c:pt>
                <c:pt idx="59">
                  <c:v>-13082.338099221974</c:v>
                </c:pt>
                <c:pt idx="60">
                  <c:v>-13216.469429116456</c:v>
                </c:pt>
                <c:pt idx="61">
                  <c:v>-13148.110599314037</c:v>
                </c:pt>
                <c:pt idx="62">
                  <c:v>-13192.159212824199</c:v>
                </c:pt>
                <c:pt idx="63">
                  <c:v>-13386.080947452358</c:v>
                </c:pt>
                <c:pt idx="64">
                  <c:v>-13447.176472647679</c:v>
                </c:pt>
                <c:pt idx="65">
                  <c:v>-13483.89370173078</c:v>
                </c:pt>
                <c:pt idx="66">
                  <c:v>-13553.780623221948</c:v>
                </c:pt>
                <c:pt idx="67">
                  <c:v>-13475.309217648643</c:v>
                </c:pt>
                <c:pt idx="68">
                  <c:v>-13433.976710757586</c:v>
                </c:pt>
                <c:pt idx="69">
                  <c:v>-13598.442947468451</c:v>
                </c:pt>
                <c:pt idx="70">
                  <c:v>-13500.63768217064</c:v>
                </c:pt>
                <c:pt idx="71">
                  <c:v>-13490.962693897918</c:v>
                </c:pt>
                <c:pt idx="72">
                  <c:v>-13831.093343237031</c:v>
                </c:pt>
                <c:pt idx="73">
                  <c:v>-13989.130464619268</c:v>
                </c:pt>
                <c:pt idx="74">
                  <c:v>-13673.241274574901</c:v>
                </c:pt>
                <c:pt idx="75">
                  <c:v>-13759.9230491322</c:v>
                </c:pt>
                <c:pt idx="76">
                  <c:v>-14054.89537414868</c:v>
                </c:pt>
                <c:pt idx="77">
                  <c:v>-14155.468711652135</c:v>
                </c:pt>
                <c:pt idx="78">
                  <c:v>-14180.465190536437</c:v>
                </c:pt>
                <c:pt idx="79">
                  <c:v>-13828.728922989842</c:v>
                </c:pt>
                <c:pt idx="80">
                  <c:v>-13539.533851750761</c:v>
                </c:pt>
              </c:numCache>
            </c:numRef>
          </c:val>
          <c:extLst>
            <c:ext xmlns:c16="http://schemas.microsoft.com/office/drawing/2014/chart" uri="{C3380CC4-5D6E-409C-BE32-E72D297353CC}">
              <c16:uniqueId val="{00000000-46EB-449C-82D7-B0E0F6512F7C}"/>
            </c:ext>
          </c:extLst>
        </c:ser>
        <c:ser>
          <c:idx val="1"/>
          <c:order val="1"/>
          <c:tx>
            <c:strRef>
              <c:f>'S5c-BE_SG'!$BE$5</c:f>
              <c:strCache>
                <c:ptCount val="1"/>
                <c:pt idx="0">
                  <c:v>tCDR</c:v>
                </c:pt>
              </c:strCache>
            </c:strRef>
          </c:tx>
          <c:spPr>
            <a:pattFill prst="dotDmnd">
              <a:fgClr>
                <a:schemeClr val="tx1">
                  <a:lumMod val="95000"/>
                  <a:lumOff val="5000"/>
                </a:schemeClr>
              </a:fgClr>
              <a:bgClr>
                <a:schemeClr val="accent6">
                  <a:lumMod val="20000"/>
                  <a:lumOff val="80000"/>
                </a:schemeClr>
              </a:bgClr>
            </a:pattFill>
            <a:ln w="25400">
              <a:noFill/>
            </a:ln>
            <a:effectLst/>
          </c:spPr>
          <c:cat>
            <c:numRef>
              <c:f>'S5c-BE_SG'!$A$6:$A$86</c:f>
              <c:numCache>
                <c:formatCode>0_ ;\-0\ </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'S5c-BE_SG'!$BE$6:$BE$86</c:f>
              <c:numCache>
                <c:formatCode>#,##0.0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-283.9029155427055</c:v>
                </c:pt>
                <c:pt idx="16">
                  <c:v>-573.99422902915353</c:v>
                </c:pt>
                <c:pt idx="17">
                  <c:v>-872.55150159464279</c:v>
                </c:pt>
                <c:pt idx="18">
                  <c:v>-1149.3705109443069</c:v>
                </c:pt>
                <c:pt idx="19">
                  <c:v>-1441.7464335239292</c:v>
                </c:pt>
                <c:pt idx="20">
                  <c:v>-1849.7252092328029</c:v>
                </c:pt>
                <c:pt idx="21">
                  <c:v>-2265.7881455851716</c:v>
                </c:pt>
                <c:pt idx="22">
                  <c:v>-2541.4645652218474</c:v>
                </c:pt>
                <c:pt idx="23">
                  <c:v>-2830.8351915918884</c:v>
                </c:pt>
                <c:pt idx="24">
                  <c:v>-3104.7498515686475</c:v>
                </c:pt>
                <c:pt idx="25">
                  <c:v>-3399.8517279626608</c:v>
                </c:pt>
                <c:pt idx="26">
                  <c:v>-3732.1234539064221</c:v>
                </c:pt>
                <c:pt idx="27">
                  <c:v>-4137.4213464511686</c:v>
                </c:pt>
                <c:pt idx="28">
                  <c:v>-4488.4964382411636</c:v>
                </c:pt>
                <c:pt idx="29">
                  <c:v>-4810.0946012508939</c:v>
                </c:pt>
                <c:pt idx="30">
                  <c:v>-5124.9548127425587</c:v>
                </c:pt>
                <c:pt idx="31">
                  <c:v>-5557.0023172595756</c:v>
                </c:pt>
                <c:pt idx="32">
                  <c:v>-5676.1115809786061</c:v>
                </c:pt>
                <c:pt idx="33">
                  <c:v>-6079.5382499128227</c:v>
                </c:pt>
                <c:pt idx="34">
                  <c:v>-6420.3916931677804</c:v>
                </c:pt>
                <c:pt idx="35">
                  <c:v>-6781.8461397147439</c:v>
                </c:pt>
                <c:pt idx="36">
                  <c:v>-7334.9446223190271</c:v>
                </c:pt>
                <c:pt idx="37">
                  <c:v>-7882.4678389642886</c:v>
                </c:pt>
                <c:pt idx="38">
                  <c:v>-8072.6227270175368</c:v>
                </c:pt>
                <c:pt idx="39">
                  <c:v>-8445.6061975324283</c:v>
                </c:pt>
                <c:pt idx="40">
                  <c:v>-8843.2905323953764</c:v>
                </c:pt>
                <c:pt idx="41">
                  <c:v>-9329.7236369584243</c:v>
                </c:pt>
                <c:pt idx="42">
                  <c:v>-9756.7484752142609</c:v>
                </c:pt>
                <c:pt idx="43">
                  <c:v>-10145.62434223295</c:v>
                </c:pt>
                <c:pt idx="44">
                  <c:v>-10797.034154051913</c:v>
                </c:pt>
                <c:pt idx="45">
                  <c:v>-10915.52194616351</c:v>
                </c:pt>
                <c:pt idx="46">
                  <c:v>-11042.650236723348</c:v>
                </c:pt>
                <c:pt idx="47">
                  <c:v>-11103.278632380428</c:v>
                </c:pt>
                <c:pt idx="48">
                  <c:v>-10880.654921786032</c:v>
                </c:pt>
                <c:pt idx="49">
                  <c:v>-10781.190524767109</c:v>
                </c:pt>
                <c:pt idx="50">
                  <c:v>-11008.183053082776</c:v>
                </c:pt>
                <c:pt idx="51">
                  <c:v>-11039.206310534692</c:v>
                </c:pt>
                <c:pt idx="52">
                  <c:v>-11105.354376702133</c:v>
                </c:pt>
                <c:pt idx="53">
                  <c:v>-11340.765191676983</c:v>
                </c:pt>
                <c:pt idx="54">
                  <c:v>-11258.54207687073</c:v>
                </c:pt>
                <c:pt idx="55">
                  <c:v>-11325.25690335</c:v>
                </c:pt>
                <c:pt idx="56">
                  <c:v>-11309.910341549741</c:v>
                </c:pt>
                <c:pt idx="57">
                  <c:v>-11277.225241966429</c:v>
                </c:pt>
                <c:pt idx="58">
                  <c:v>-11584.331060748904</c:v>
                </c:pt>
                <c:pt idx="59">
                  <c:v>-11685.279001540308</c:v>
                </c:pt>
                <c:pt idx="60">
                  <c:v>-11776.818717892675</c:v>
                </c:pt>
                <c:pt idx="61">
                  <c:v>-11657.344432051312</c:v>
                </c:pt>
                <c:pt idx="62">
                  <c:v>-11751.626754975907</c:v>
                </c:pt>
                <c:pt idx="63">
                  <c:v>-11975.058593482903</c:v>
                </c:pt>
                <c:pt idx="64">
                  <c:v>-12054.748411552227</c:v>
                </c:pt>
                <c:pt idx="65">
                  <c:v>-11930.097791834311</c:v>
                </c:pt>
                <c:pt idx="66">
                  <c:v>-11995.447957838149</c:v>
                </c:pt>
                <c:pt idx="67">
                  <c:v>-11952.482310143134</c:v>
                </c:pt>
                <c:pt idx="68">
                  <c:v>-11930.664276301584</c:v>
                </c:pt>
                <c:pt idx="69">
                  <c:v>-12064.829575612452</c:v>
                </c:pt>
                <c:pt idx="70">
                  <c:v>-11999.829077604634</c:v>
                </c:pt>
                <c:pt idx="71">
                  <c:v>-11999.528470536479</c:v>
                </c:pt>
                <c:pt idx="72">
                  <c:v>-12264.075562483577</c:v>
                </c:pt>
                <c:pt idx="73">
                  <c:v>-12389.645096689752</c:v>
                </c:pt>
                <c:pt idx="74">
                  <c:v>-12157.41054032839</c:v>
                </c:pt>
                <c:pt idx="75">
                  <c:v>-12232.920299305079</c:v>
                </c:pt>
                <c:pt idx="76">
                  <c:v>-12460.604013147909</c:v>
                </c:pt>
                <c:pt idx="77">
                  <c:v>-12544.893193880835</c:v>
                </c:pt>
                <c:pt idx="78">
                  <c:v>-12567.786341695932</c:v>
                </c:pt>
                <c:pt idx="79">
                  <c:v>-12326.27632641813</c:v>
                </c:pt>
                <c:pt idx="80">
                  <c:v>-12122.377169234103</c:v>
                </c:pt>
              </c:numCache>
            </c:numRef>
          </c:val>
          <c:extLst>
            <c:ext xmlns:c16="http://schemas.microsoft.com/office/drawing/2014/chart" uri="{C3380CC4-5D6E-409C-BE32-E72D297353CC}">
              <c16:uniqueId val="{00000001-46EB-449C-82D7-B0E0F6512F7C}"/>
            </c:ext>
          </c:extLst>
        </c:ser>
        <c:ser>
          <c:idx val="2"/>
          <c:order val="2"/>
          <c:tx>
            <c:strRef>
              <c:f>'S5c-BE_SG'!$BF$5</c:f>
              <c:strCache>
                <c:ptCount val="1"/>
                <c:pt idx="0">
                  <c:v>Ag</c:v>
                </c:pt>
              </c:strCache>
            </c:strRef>
          </c:tx>
          <c:spPr>
            <a:solidFill>
              <a:srgbClr val="FFC000">
                <a:lumMod val="75000"/>
              </a:srgbClr>
            </a:solidFill>
            <a:ln w="25400">
              <a:noFill/>
            </a:ln>
            <a:effectLst/>
          </c:spPr>
          <c:cat>
            <c:numRef>
              <c:f>'S5c-BE_SG'!$A$6:$A$86</c:f>
              <c:numCache>
                <c:formatCode>0_ ;\-0\ </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'S5c-BE_SG'!$BF$6:$BF$86</c:f>
              <c:numCache>
                <c:formatCode>#,##0.0</c:formatCode>
                <c:ptCount val="81"/>
                <c:pt idx="0">
                  <c:v>27012.457799505723</c:v>
                </c:pt>
                <c:pt idx="1">
                  <c:v>26467.419486499864</c:v>
                </c:pt>
                <c:pt idx="2">
                  <c:v>25454.799486499865</c:v>
                </c:pt>
                <c:pt idx="3">
                  <c:v>26467.742372523415</c:v>
                </c:pt>
                <c:pt idx="4">
                  <c:v>24148.650971034465</c:v>
                </c:pt>
                <c:pt idx="5">
                  <c:v>24359.774431839931</c:v>
                </c:pt>
                <c:pt idx="6">
                  <c:v>23607.299190882444</c:v>
                </c:pt>
                <c:pt idx="7">
                  <c:v>22629.502237790857</c:v>
                </c:pt>
                <c:pt idx="8">
                  <c:v>22131.521780339448</c:v>
                </c:pt>
                <c:pt idx="9">
                  <c:v>21342.914058533246</c:v>
                </c:pt>
                <c:pt idx="10">
                  <c:v>20880.43097194023</c:v>
                </c:pt>
                <c:pt idx="11">
                  <c:v>21902.398840157472</c:v>
                </c:pt>
                <c:pt idx="12">
                  <c:v>22376.274803316956</c:v>
                </c:pt>
                <c:pt idx="13">
                  <c:v>21870.641002622222</c:v>
                </c:pt>
                <c:pt idx="14">
                  <c:v>23333.496454429172</c:v>
                </c:pt>
                <c:pt idx="15">
                  <c:v>22589.86316745021</c:v>
                </c:pt>
                <c:pt idx="16">
                  <c:v>22194.74332839025</c:v>
                </c:pt>
                <c:pt idx="17">
                  <c:v>22112.756881603204</c:v>
                </c:pt>
                <c:pt idx="18">
                  <c:v>21477.919153934512</c:v>
                </c:pt>
                <c:pt idx="19">
                  <c:v>20542.665928490518</c:v>
                </c:pt>
                <c:pt idx="20">
                  <c:v>18794.027832649095</c:v>
                </c:pt>
                <c:pt idx="21">
                  <c:v>18640.071512672275</c:v>
                </c:pt>
                <c:pt idx="22">
                  <c:v>17598.780106423797</c:v>
                </c:pt>
                <c:pt idx="23">
                  <c:v>16815.182705355175</c:v>
                </c:pt>
                <c:pt idx="24">
                  <c:v>16503.500208208578</c:v>
                </c:pt>
                <c:pt idx="25">
                  <c:v>16068.318527511676</c:v>
                </c:pt>
                <c:pt idx="26">
                  <c:v>15524.926645054868</c:v>
                </c:pt>
                <c:pt idx="27">
                  <c:v>14639.414408776565</c:v>
                </c:pt>
                <c:pt idx="28">
                  <c:v>14672.937981845575</c:v>
                </c:pt>
                <c:pt idx="29">
                  <c:v>13939.210703711702</c:v>
                </c:pt>
                <c:pt idx="30">
                  <c:v>14064.734588195472</c:v>
                </c:pt>
                <c:pt idx="31">
                  <c:v>13064.027664254712</c:v>
                </c:pt>
                <c:pt idx="32">
                  <c:v>12274.588002506533</c:v>
                </c:pt>
                <c:pt idx="33">
                  <c:v>12180.487865151073</c:v>
                </c:pt>
                <c:pt idx="34">
                  <c:v>11922.262970843582</c:v>
                </c:pt>
                <c:pt idx="35">
                  <c:v>11860.535508665416</c:v>
                </c:pt>
                <c:pt idx="36">
                  <c:v>11758.815539643367</c:v>
                </c:pt>
                <c:pt idx="37">
                  <c:v>11758.815539643367</c:v>
                </c:pt>
                <c:pt idx="38">
                  <c:v>12034.418178011245</c:v>
                </c:pt>
                <c:pt idx="39">
                  <c:v>12017.057452921272</c:v>
                </c:pt>
                <c:pt idx="40">
                  <c:v>11758.815539643367</c:v>
                </c:pt>
                <c:pt idx="41">
                  <c:v>11758.815539643367</c:v>
                </c:pt>
                <c:pt idx="42">
                  <c:v>11758.815539643367</c:v>
                </c:pt>
                <c:pt idx="43">
                  <c:v>11758.815539643367</c:v>
                </c:pt>
                <c:pt idx="44">
                  <c:v>11758.815539643367</c:v>
                </c:pt>
                <c:pt idx="45">
                  <c:v>11758.815539643367</c:v>
                </c:pt>
                <c:pt idx="46">
                  <c:v>11758.815539643367</c:v>
                </c:pt>
                <c:pt idx="47">
                  <c:v>11758.815539643367</c:v>
                </c:pt>
                <c:pt idx="48">
                  <c:v>11861.135204570208</c:v>
                </c:pt>
                <c:pt idx="49">
                  <c:v>11758.815539643367</c:v>
                </c:pt>
                <c:pt idx="50">
                  <c:v>12158.31114585799</c:v>
                </c:pt>
                <c:pt idx="51">
                  <c:v>11758.815539643367</c:v>
                </c:pt>
                <c:pt idx="52">
                  <c:v>11758.815539643367</c:v>
                </c:pt>
                <c:pt idx="53">
                  <c:v>11758.815539643367</c:v>
                </c:pt>
                <c:pt idx="54">
                  <c:v>11758.815539643367</c:v>
                </c:pt>
                <c:pt idx="55">
                  <c:v>11758.815539643367</c:v>
                </c:pt>
                <c:pt idx="56">
                  <c:v>11970.753738125984</c:v>
                </c:pt>
                <c:pt idx="57">
                  <c:v>11758.815539643367</c:v>
                </c:pt>
                <c:pt idx="58">
                  <c:v>11758.815539643367</c:v>
                </c:pt>
                <c:pt idx="59">
                  <c:v>11758.815539643367</c:v>
                </c:pt>
                <c:pt idx="60">
                  <c:v>11758.815539643367</c:v>
                </c:pt>
                <c:pt idx="61">
                  <c:v>11841.429094853258</c:v>
                </c:pt>
                <c:pt idx="62">
                  <c:v>11758.815539643367</c:v>
                </c:pt>
                <c:pt idx="63">
                  <c:v>11758.815539643367</c:v>
                </c:pt>
                <c:pt idx="64">
                  <c:v>11758.815539643367</c:v>
                </c:pt>
                <c:pt idx="65">
                  <c:v>11854.997395177768</c:v>
                </c:pt>
                <c:pt idx="66">
                  <c:v>12182.345218165312</c:v>
                </c:pt>
                <c:pt idx="67">
                  <c:v>12149.229880549075</c:v>
                </c:pt>
                <c:pt idx="68">
                  <c:v>12065.446364574356</c:v>
                </c:pt>
                <c:pt idx="69">
                  <c:v>12134.355339152737</c:v>
                </c:pt>
                <c:pt idx="70">
                  <c:v>12041.443063374767</c:v>
                </c:pt>
                <c:pt idx="71">
                  <c:v>12076.037722511788</c:v>
                </c:pt>
                <c:pt idx="72">
                  <c:v>12540.973773703514</c:v>
                </c:pt>
                <c:pt idx="73">
                  <c:v>12780.661584429054</c:v>
                </c:pt>
                <c:pt idx="74">
                  <c:v>12501.546212322954</c:v>
                </c:pt>
                <c:pt idx="75">
                  <c:v>12632.572979023582</c:v>
                </c:pt>
                <c:pt idx="76">
                  <c:v>12948.663580287835</c:v>
                </c:pt>
                <c:pt idx="77">
                  <c:v>13217.54217523686</c:v>
                </c:pt>
                <c:pt idx="78">
                  <c:v>13376.695867135179</c:v>
                </c:pt>
                <c:pt idx="79">
                  <c:v>12933.180899719164</c:v>
                </c:pt>
                <c:pt idx="80">
                  <c:v>12762.108495439754</c:v>
                </c:pt>
              </c:numCache>
            </c:numRef>
          </c:val>
          <c:extLst>
            <c:ext xmlns:c16="http://schemas.microsoft.com/office/drawing/2014/chart" uri="{C3380CC4-5D6E-409C-BE32-E72D297353CC}">
              <c16:uniqueId val="{00000002-46EB-449C-82D7-B0E0F6512F7C}"/>
            </c:ext>
          </c:extLst>
        </c:ser>
        <c:ser>
          <c:idx val="3"/>
          <c:order val="3"/>
          <c:tx>
            <c:strRef>
              <c:f>'S5c-BE_SG'!$BG$5</c:f>
              <c:strCache>
                <c:ptCount val="1"/>
                <c:pt idx="0">
                  <c:v>LULUCF</c:v>
                </c:pt>
              </c:strCache>
            </c:strRef>
          </c:tx>
          <c:spPr>
            <a:solidFill>
              <a:schemeClr val="accent6">
                <a:lumMod val="50000"/>
              </a:schemeClr>
            </a:solidFill>
            <a:ln w="25400">
              <a:noFill/>
            </a:ln>
            <a:effectLst/>
          </c:spPr>
          <c:cat>
            <c:numRef>
              <c:f>'S5c-BE_SG'!$A$6:$A$86</c:f>
              <c:numCache>
                <c:formatCode>0_ ;\-0\ </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'S5c-BE_SG'!$BG$6:$BG$86</c:f>
              <c:numCache>
                <c:formatCode>#,##0.0</c:formatCode>
                <c:ptCount val="81"/>
                <c:pt idx="0">
                  <c:v>4646.3433130058575</c:v>
                </c:pt>
                <c:pt idx="1">
                  <c:v>4101.3050000000003</c:v>
                </c:pt>
                <c:pt idx="2">
                  <c:v>3088.6849999999999</c:v>
                </c:pt>
                <c:pt idx="3">
                  <c:v>4800.5689637266723</c:v>
                </c:pt>
                <c:pt idx="4">
                  <c:v>3180.4186399408413</c:v>
                </c:pt>
                <c:pt idx="5">
                  <c:v>4090.4831784494286</c:v>
                </c:pt>
                <c:pt idx="6">
                  <c:v>4036.9490151950608</c:v>
                </c:pt>
                <c:pt idx="7">
                  <c:v>3758.09313980659</c:v>
                </c:pt>
                <c:pt idx="8">
                  <c:v>3959.0537600583007</c:v>
                </c:pt>
                <c:pt idx="9">
                  <c:v>3869.3871159552177</c:v>
                </c:pt>
                <c:pt idx="10">
                  <c:v>4105.8451070653327</c:v>
                </c:pt>
                <c:pt idx="11">
                  <c:v>5378.601491544151</c:v>
                </c:pt>
                <c:pt idx="12">
                  <c:v>6103.2659709652089</c:v>
                </c:pt>
                <c:pt idx="13">
                  <c:v>5848.4206865320566</c:v>
                </c:pt>
                <c:pt idx="14">
                  <c:v>7562.0646546005819</c:v>
                </c:pt>
                <c:pt idx="15">
                  <c:v>7069.2198838831955</c:v>
                </c:pt>
                <c:pt idx="16">
                  <c:v>6924.8885610848129</c:v>
                </c:pt>
                <c:pt idx="17">
                  <c:v>7093.6906305593438</c:v>
                </c:pt>
                <c:pt idx="18">
                  <c:v>6709.6414191522281</c:v>
                </c:pt>
                <c:pt idx="19">
                  <c:v>6025.1767099698127</c:v>
                </c:pt>
                <c:pt idx="20">
                  <c:v>4527.3271303899628</c:v>
                </c:pt>
                <c:pt idx="21">
                  <c:v>4624.1593266747241</c:v>
                </c:pt>
                <c:pt idx="22">
                  <c:v>3833.6564366878215</c:v>
                </c:pt>
                <c:pt idx="23">
                  <c:v>3300.8475518807772</c:v>
                </c:pt>
                <c:pt idx="24">
                  <c:v>3239.9535709957563</c:v>
                </c:pt>
                <c:pt idx="25">
                  <c:v>3055.5604065604289</c:v>
                </c:pt>
                <c:pt idx="26">
                  <c:v>2762.9570403651978</c:v>
                </c:pt>
                <c:pt idx="27">
                  <c:v>2128.2333203484741</c:v>
                </c:pt>
                <c:pt idx="28">
                  <c:v>2412.545409679059</c:v>
                </c:pt>
                <c:pt idx="29">
                  <c:v>1929.6066478067623</c:v>
                </c:pt>
                <c:pt idx="30">
                  <c:v>2305.9190485521049</c:v>
                </c:pt>
                <c:pt idx="31">
                  <c:v>1305.2121246113461</c:v>
                </c:pt>
                <c:pt idx="32">
                  <c:v>515.77246286316631</c:v>
                </c:pt>
                <c:pt idx="33">
                  <c:v>421.67232550770586</c:v>
                </c:pt>
                <c:pt idx="34">
                  <c:v>163.44743120021485</c:v>
                </c:pt>
                <c:pt idx="35">
                  <c:v>101.71996902205046</c:v>
                </c:pt>
                <c:pt idx="36">
                  <c:v>-263.29112918998726</c:v>
                </c:pt>
                <c:pt idx="37">
                  <c:v>-471.90036451434753</c:v>
                </c:pt>
                <c:pt idx="38">
                  <c:v>275.60263836787726</c:v>
                </c:pt>
                <c:pt idx="39">
                  <c:v>258.24191327790595</c:v>
                </c:pt>
                <c:pt idx="40">
                  <c:v>-180.39725816165264</c:v>
                </c:pt>
                <c:pt idx="41">
                  <c:v>-284.97236490385239</c:v>
                </c:pt>
                <c:pt idx="42">
                  <c:v>-415.06861794750694</c:v>
                </c:pt>
                <c:pt idx="43">
                  <c:v>-388.88814722333791</c:v>
                </c:pt>
                <c:pt idx="44">
                  <c:v>-822.09876646008161</c:v>
                </c:pt>
                <c:pt idx="45">
                  <c:v>-680.63812233447425</c:v>
                </c:pt>
                <c:pt idx="46">
                  <c:v>-865.81877693878323</c:v>
                </c:pt>
                <c:pt idx="47">
                  <c:v>-853.98013074642222</c:v>
                </c:pt>
                <c:pt idx="48">
                  <c:v>102.31966492684023</c:v>
                </c:pt>
                <c:pt idx="49">
                  <c:v>-53.818556086457647</c:v>
                </c:pt>
                <c:pt idx="50">
                  <c:v>399.49560621462342</c:v>
                </c:pt>
                <c:pt idx="51">
                  <c:v>-279.11624593334636</c:v>
                </c:pt>
                <c:pt idx="52">
                  <c:v>-443.39267053684034</c:v>
                </c:pt>
                <c:pt idx="53">
                  <c:v>-660.88241397091861</c:v>
                </c:pt>
                <c:pt idx="54">
                  <c:v>-326.58869153606247</c:v>
                </c:pt>
                <c:pt idx="55">
                  <c:v>-275.44636445365632</c:v>
                </c:pt>
                <c:pt idx="56">
                  <c:v>211.93819848261774</c:v>
                </c:pt>
                <c:pt idx="57">
                  <c:v>-47.413757981262279</c:v>
                </c:pt>
                <c:pt idx="58">
                  <c:v>-375.61984721139834</c:v>
                </c:pt>
                <c:pt idx="59">
                  <c:v>-365.52407098452659</c:v>
                </c:pt>
                <c:pt idx="60">
                  <c:v>-328.88780058270368</c:v>
                </c:pt>
                <c:pt idx="61">
                  <c:v>82.613555209892183</c:v>
                </c:pt>
                <c:pt idx="62">
                  <c:v>-201.47362674329906</c:v>
                </c:pt>
                <c:pt idx="63">
                  <c:v>-461.43447667069177</c:v>
                </c:pt>
                <c:pt idx="64">
                  <c:v>-556.51361239600374</c:v>
                </c:pt>
                <c:pt idx="65">
                  <c:v>96.18185553440253</c:v>
                </c:pt>
                <c:pt idx="66">
                  <c:v>423.5296785219457</c:v>
                </c:pt>
                <c:pt idx="67">
                  <c:v>390.4143409057092</c:v>
                </c:pt>
                <c:pt idx="68">
                  <c:v>306.63082493099046</c:v>
                </c:pt>
                <c:pt idx="69">
                  <c:v>375.53979950936946</c:v>
                </c:pt>
                <c:pt idx="70">
                  <c:v>282.62752373140074</c:v>
                </c:pt>
                <c:pt idx="71">
                  <c:v>317.22218286842235</c:v>
                </c:pt>
                <c:pt idx="72">
                  <c:v>782.15823406014715</c:v>
                </c:pt>
                <c:pt idx="73">
                  <c:v>1021.8460447856864</c:v>
                </c:pt>
                <c:pt idx="74">
                  <c:v>742.73067267958731</c:v>
                </c:pt>
                <c:pt idx="75">
                  <c:v>873.75743938021606</c:v>
                </c:pt>
                <c:pt idx="76">
                  <c:v>1189.8480406444683</c:v>
                </c:pt>
                <c:pt idx="77">
                  <c:v>1458.7266355934926</c:v>
                </c:pt>
                <c:pt idx="78">
                  <c:v>1617.8803274918123</c:v>
                </c:pt>
                <c:pt idx="79">
                  <c:v>1174.3653600757966</c:v>
                </c:pt>
                <c:pt idx="80">
                  <c:v>1003.2929557963867</c:v>
                </c:pt>
              </c:numCache>
            </c:numRef>
          </c:val>
          <c:extLst>
            <c:ext xmlns:c16="http://schemas.microsoft.com/office/drawing/2014/chart" uri="{C3380CC4-5D6E-409C-BE32-E72D297353CC}">
              <c16:uniqueId val="{00000003-46EB-449C-82D7-B0E0F6512F7C}"/>
            </c:ext>
          </c:extLst>
        </c:ser>
        <c:dLbls>
          <c:showLegendKey val="0"/>
          <c:showVal val="0"/>
          <c:showCatName val="0"/>
          <c:showSerName val="0"/>
          <c:showPercent val="0"/>
          <c:showBubbleSize val="0"/>
        </c:dLbls>
        <c:axId val="697554928"/>
        <c:axId val="697549648"/>
      </c:areaChart>
      <c:catAx>
        <c:axId val="697554928"/>
        <c:scaling>
          <c:orientation val="minMax"/>
        </c:scaling>
        <c:delete val="0"/>
        <c:axPos val="b"/>
        <c:numFmt formatCode="0_ ;\-0\ "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en-US"/>
          </a:p>
        </c:txPr>
        <c:crossAx val="697549648"/>
        <c:crosses val="autoZero"/>
        <c:auto val="1"/>
        <c:lblAlgn val="ctr"/>
        <c:lblOffset val="100"/>
        <c:noMultiLvlLbl val="0"/>
      </c:catAx>
      <c:valAx>
        <c:axId val="697549648"/>
        <c:scaling>
          <c:orientation val="minMax"/>
        </c:scaling>
        <c:delete val="0"/>
        <c:axPos val="l"/>
        <c:title>
          <c:tx>
            <c:rich>
              <a:bodyPr rot="-54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r>
                  <a:rPr lang="en-IE"/>
                  <a:t>Mt CO</a:t>
                </a:r>
                <a:r>
                  <a:rPr lang="en-IE" baseline="-25000"/>
                  <a:t>2</a:t>
                </a:r>
                <a:r>
                  <a:rPr lang="en-IE"/>
                  <a:t>e </a:t>
                </a:r>
              </a:p>
            </c:rich>
          </c:tx>
          <c:layout>
            <c:manualLayout>
              <c:xMode val="edge"/>
              <c:yMode val="edge"/>
              <c:x val="3.8095238095238095E-3"/>
              <c:y val="0.2743049963270966"/>
            </c:manualLayout>
          </c:layout>
          <c:overlay val="0"/>
          <c:spPr>
            <a:noFill/>
            <a:ln>
              <a:noFill/>
            </a:ln>
            <a:effectLst/>
          </c:spPr>
          <c:txPr>
            <a:bodyPr rot="-54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en-US"/>
          </a:p>
        </c:txPr>
        <c:crossAx val="697554928"/>
        <c:crosses val="autoZero"/>
        <c:crossBetween val="midCat"/>
        <c:dispUnits>
          <c:builtInUnit val="thousands"/>
        </c:dispUnits>
      </c:valAx>
      <c:spPr>
        <a:noFill/>
        <a:ln>
          <a:solidFill>
            <a:schemeClr val="tx1"/>
          </a:solidFill>
        </a:ln>
        <a:effectLst/>
      </c:spPr>
    </c:plotArea>
    <c:legend>
      <c:legendPos val="t"/>
      <c:layout>
        <c:manualLayout>
          <c:xMode val="edge"/>
          <c:yMode val="edge"/>
          <c:x val="0.51791592381163265"/>
          <c:y val="6.0633072181439762E-2"/>
          <c:w val="0.44717358713867383"/>
          <c:h val="9.0359847032784824E-2"/>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600">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571499</xdr:colOff>
      <xdr:row>0</xdr:row>
      <xdr:rowOff>19050</xdr:rowOff>
    </xdr:from>
    <xdr:to>
      <xdr:col>13</xdr:col>
      <xdr:colOff>297604</xdr:colOff>
      <xdr:row>20</xdr:row>
      <xdr:rowOff>31750</xdr:rowOff>
    </xdr:to>
    <xdr:pic>
      <xdr:nvPicPr>
        <xdr:cNvPr id="2" name="Picture 1">
          <a:extLst>
            <a:ext uri="{FF2B5EF4-FFF2-40B4-BE49-F238E27FC236}">
              <a16:creationId xmlns:a16="http://schemas.microsoft.com/office/drawing/2014/main" id="{73BBA306-D794-DE3F-37EF-35F2003F77EC}"/>
            </a:ext>
          </a:extLst>
        </xdr:cNvPr>
        <xdr:cNvPicPr>
          <a:picLocks noChangeAspect="1"/>
        </xdr:cNvPicPr>
      </xdr:nvPicPr>
      <xdr:blipFill>
        <a:blip xmlns:r="http://schemas.openxmlformats.org/officeDocument/2006/relationships" r:embed="rId1"/>
        <a:stretch>
          <a:fillRect/>
        </a:stretch>
      </xdr:blipFill>
      <xdr:spPr>
        <a:xfrm>
          <a:off x="571499" y="19050"/>
          <a:ext cx="7650905" cy="3695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44</xdr:col>
      <xdr:colOff>0</xdr:colOff>
      <xdr:row>0</xdr:row>
      <xdr:rowOff>146539</xdr:rowOff>
    </xdr:from>
    <xdr:to>
      <xdr:col>44</xdr:col>
      <xdr:colOff>0</xdr:colOff>
      <xdr:row>16</xdr:row>
      <xdr:rowOff>35415</xdr:rowOff>
    </xdr:to>
    <xdr:graphicFrame macro="">
      <xdr:nvGraphicFramePr>
        <xdr:cNvPr id="2" name="Chart 1">
          <a:extLst>
            <a:ext uri="{FF2B5EF4-FFF2-40B4-BE49-F238E27FC236}">
              <a16:creationId xmlns:a16="http://schemas.microsoft.com/office/drawing/2014/main" id="{8131F693-CF7C-41C1-A8F8-84852E3DF8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45</xdr:col>
      <xdr:colOff>0</xdr:colOff>
      <xdr:row>90</xdr:row>
      <xdr:rowOff>0</xdr:rowOff>
    </xdr:from>
    <xdr:to>
      <xdr:col>56</xdr:col>
      <xdr:colOff>571500</xdr:colOff>
      <xdr:row>109</xdr:row>
      <xdr:rowOff>125413</xdr:rowOff>
    </xdr:to>
    <xdr:graphicFrame macro="">
      <xdr:nvGraphicFramePr>
        <xdr:cNvPr id="2" name="Chart 1">
          <a:extLst>
            <a:ext uri="{FF2B5EF4-FFF2-40B4-BE49-F238E27FC236}">
              <a16:creationId xmlns:a16="http://schemas.microsoft.com/office/drawing/2014/main" id="{7B4652DB-4BF3-4BE6-B727-2B4949E6CD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47</xdr:col>
      <xdr:colOff>552450</xdr:colOff>
      <xdr:row>90</xdr:row>
      <xdr:rowOff>0</xdr:rowOff>
    </xdr:from>
    <xdr:to>
      <xdr:col>59</xdr:col>
      <xdr:colOff>514350</xdr:colOff>
      <xdr:row>109</xdr:row>
      <xdr:rowOff>122238</xdr:rowOff>
    </xdr:to>
    <xdr:graphicFrame macro="">
      <xdr:nvGraphicFramePr>
        <xdr:cNvPr id="2" name="Chart 1">
          <a:extLst>
            <a:ext uri="{FF2B5EF4-FFF2-40B4-BE49-F238E27FC236}">
              <a16:creationId xmlns:a16="http://schemas.microsoft.com/office/drawing/2014/main" id="{5677A4DE-7CD2-4340-ABF9-94486BFDD9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48</xdr:col>
      <xdr:colOff>19049</xdr:colOff>
      <xdr:row>88</xdr:row>
      <xdr:rowOff>0</xdr:rowOff>
    </xdr:from>
    <xdr:to>
      <xdr:col>59</xdr:col>
      <xdr:colOff>412748</xdr:colOff>
      <xdr:row>107</xdr:row>
      <xdr:rowOff>122238</xdr:rowOff>
    </xdr:to>
    <xdr:graphicFrame macro="">
      <xdr:nvGraphicFramePr>
        <xdr:cNvPr id="2" name="Chart 1">
          <a:extLst>
            <a:ext uri="{FF2B5EF4-FFF2-40B4-BE49-F238E27FC236}">
              <a16:creationId xmlns:a16="http://schemas.microsoft.com/office/drawing/2014/main" id="{D844C40C-7298-4686-8406-DE12DEE09C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48</xdr:col>
      <xdr:colOff>19049</xdr:colOff>
      <xdr:row>88</xdr:row>
      <xdr:rowOff>0</xdr:rowOff>
    </xdr:from>
    <xdr:to>
      <xdr:col>59</xdr:col>
      <xdr:colOff>412748</xdr:colOff>
      <xdr:row>107</xdr:row>
      <xdr:rowOff>122238</xdr:rowOff>
    </xdr:to>
    <xdr:graphicFrame macro="">
      <xdr:nvGraphicFramePr>
        <xdr:cNvPr id="2" name="Chart 1">
          <a:extLst>
            <a:ext uri="{FF2B5EF4-FFF2-40B4-BE49-F238E27FC236}">
              <a16:creationId xmlns:a16="http://schemas.microsoft.com/office/drawing/2014/main" id="{58F04C88-B2EC-43A1-ACA5-F722C748D7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48</xdr:col>
      <xdr:colOff>0</xdr:colOff>
      <xdr:row>88</xdr:row>
      <xdr:rowOff>0</xdr:rowOff>
    </xdr:from>
    <xdr:to>
      <xdr:col>59</xdr:col>
      <xdr:colOff>390524</xdr:colOff>
      <xdr:row>107</xdr:row>
      <xdr:rowOff>125413</xdr:rowOff>
    </xdr:to>
    <xdr:graphicFrame macro="">
      <xdr:nvGraphicFramePr>
        <xdr:cNvPr id="2" name="Chart 1">
          <a:extLst>
            <a:ext uri="{FF2B5EF4-FFF2-40B4-BE49-F238E27FC236}">
              <a16:creationId xmlns:a16="http://schemas.microsoft.com/office/drawing/2014/main" id="{5B0C9FE2-5427-4DB8-A649-A9103E5EFF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48</xdr:col>
      <xdr:colOff>0</xdr:colOff>
      <xdr:row>90</xdr:row>
      <xdr:rowOff>0</xdr:rowOff>
    </xdr:from>
    <xdr:to>
      <xdr:col>59</xdr:col>
      <xdr:colOff>393699</xdr:colOff>
      <xdr:row>109</xdr:row>
      <xdr:rowOff>122238</xdr:rowOff>
    </xdr:to>
    <xdr:graphicFrame macro="">
      <xdr:nvGraphicFramePr>
        <xdr:cNvPr id="2" name="Chart 1">
          <a:extLst>
            <a:ext uri="{FF2B5EF4-FFF2-40B4-BE49-F238E27FC236}">
              <a16:creationId xmlns:a16="http://schemas.microsoft.com/office/drawing/2014/main" id="{8A508A1E-1C11-4CDE-9640-A96E8BF9AC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readedComments/threadedComment1.xml><?xml version="1.0" encoding="utf-8"?>
<ThreadedComments xmlns="http://schemas.microsoft.com/office/spreadsheetml/2018/threadedcomments" xmlns:x="http://schemas.openxmlformats.org/spreadsheetml/2006/main">
  <threadedComment ref="E91" dT="2023-12-11T16:56:53.20" personId="{00000000-0000-0000-0000-000000000000}" id="{58803AD8-9418-4E22-B205-B2634FF53AAF}">
    <text xml:space="preserve">Based on sum of MACC S2 P2 abatement measures excluding those based on animal number changes, subtracted from Sc-2 (MACC-) to deduce 19% reduction excluding diversification and animal numbers already represented by GOBLIN. </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clal.it/en/index.php?section=stat_irlanda" TargetMode="External"/><Relationship Id="rId7" Type="http://schemas.openxmlformats.org/officeDocument/2006/relationships/hyperlink" Target="https://www.cso.ie/en/releasesandpublications/ep/p-oiiaf/outputinputandincomeinagriculture-finalestimate2024/" TargetMode="External"/><Relationship Id="rId2" Type="http://schemas.openxmlformats.org/officeDocument/2006/relationships/hyperlink" Target="https://www.bordbia.ie/farmers-growers/prices-markets/" TargetMode="External"/><Relationship Id="rId1" Type="http://schemas.openxmlformats.org/officeDocument/2006/relationships/hyperlink" Target="https://www.ifa.ie/markets-and-prices/poultry-council-report-february-2024/" TargetMode="External"/><Relationship Id="rId6" Type="http://schemas.openxmlformats.org/officeDocument/2006/relationships/hyperlink" Target="https://www.utilityfair.ie/business-energy-insights/wholesale-gas-prices-in-ireland" TargetMode="External"/><Relationship Id="rId5" Type="http://schemas.openxmlformats.org/officeDocument/2006/relationships/hyperlink" Target="https://www.farmersjournal.ie/more/forestry/log-prices-stable-for-first-half-of-year-836993" TargetMode="External"/><Relationship Id="rId4" Type="http://schemas.openxmlformats.org/officeDocument/2006/relationships/hyperlink" Target="https://agridata.ec.europa.eu/extensions/DataPortal/prices.html"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100BA-05E7-4268-85E5-33A8F802E827}">
  <dimension ref="B21:M25"/>
  <sheetViews>
    <sheetView tabSelected="1" topLeftCell="A7" workbookViewId="0">
      <selection activeCell="Q22" sqref="Q22"/>
    </sheetView>
  </sheetViews>
  <sheetFormatPr defaultRowHeight="14.5" x14ac:dyDescent="0.35"/>
  <sheetData>
    <row r="21" spans="2:13" ht="14.5" customHeight="1" x14ac:dyDescent="0.35">
      <c r="B21" s="106" t="s">
        <v>284</v>
      </c>
      <c r="C21" s="106"/>
      <c r="D21" s="106"/>
      <c r="E21" s="106"/>
      <c r="F21" s="106"/>
      <c r="G21" s="106"/>
      <c r="H21" s="106"/>
      <c r="I21" s="106"/>
      <c r="J21" s="106"/>
      <c r="K21" s="106"/>
      <c r="L21" s="106"/>
      <c r="M21" s="106"/>
    </row>
    <row r="22" spans="2:13" x14ac:dyDescent="0.35">
      <c r="B22" s="106"/>
      <c r="C22" s="106"/>
      <c r="D22" s="106"/>
      <c r="E22" s="106"/>
      <c r="F22" s="106"/>
      <c r="G22" s="106"/>
      <c r="H22" s="106"/>
      <c r="I22" s="106"/>
      <c r="J22" s="106"/>
      <c r="K22" s="106"/>
      <c r="L22" s="106"/>
      <c r="M22" s="106"/>
    </row>
    <row r="23" spans="2:13" x14ac:dyDescent="0.35">
      <c r="B23" s="106"/>
      <c r="C23" s="106"/>
      <c r="D23" s="106"/>
      <c r="E23" s="106"/>
      <c r="F23" s="106"/>
      <c r="G23" s="106"/>
      <c r="H23" s="106"/>
      <c r="I23" s="106"/>
      <c r="J23" s="106"/>
      <c r="K23" s="106"/>
      <c r="L23" s="106"/>
      <c r="M23" s="106"/>
    </row>
    <row r="24" spans="2:13" x14ac:dyDescent="0.35">
      <c r="B24" s="106"/>
      <c r="C24" s="106"/>
      <c r="D24" s="106"/>
      <c r="E24" s="106"/>
      <c r="F24" s="106"/>
      <c r="G24" s="106"/>
      <c r="H24" s="106"/>
      <c r="I24" s="106"/>
      <c r="J24" s="106"/>
      <c r="K24" s="106"/>
      <c r="L24" s="106"/>
      <c r="M24" s="106"/>
    </row>
    <row r="25" spans="2:13" x14ac:dyDescent="0.35">
      <c r="B25" s="106"/>
      <c r="C25" s="106"/>
      <c r="D25" s="106"/>
      <c r="E25" s="106"/>
      <c r="F25" s="106"/>
      <c r="G25" s="106"/>
      <c r="H25" s="106"/>
      <c r="I25" s="106"/>
      <c r="J25" s="106"/>
      <c r="K25" s="106"/>
      <c r="L25" s="106"/>
      <c r="M25" s="106"/>
    </row>
  </sheetData>
  <mergeCells count="1">
    <mergeCell ref="B21:M2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FD441-1AF3-47E9-93B0-D46DE6801820}">
  <dimension ref="A1:AT91"/>
  <sheetViews>
    <sheetView workbookViewId="0">
      <selection activeCell="K19" sqref="K19"/>
    </sheetView>
  </sheetViews>
  <sheetFormatPr defaultRowHeight="14.5" x14ac:dyDescent="0.35"/>
  <cols>
    <col min="1" max="30" width="8.7265625" style="82"/>
    <col min="31" max="31" width="12.54296875" style="82" customWidth="1"/>
    <col min="32" max="33" width="8.7265625" style="83"/>
    <col min="34" max="34" width="16.453125" style="83" bestFit="1" customWidth="1"/>
    <col min="35" max="35" width="17" style="83" bestFit="1" customWidth="1"/>
    <col min="36" max="36" width="8.7265625" style="82"/>
    <col min="37" max="44" width="8.7265625" style="84"/>
    <col min="45" max="16384" width="8.7265625" style="82"/>
  </cols>
  <sheetData>
    <row r="1" spans="1:44" ht="18.5" x14ac:dyDescent="0.45">
      <c r="A1" s="81" t="s">
        <v>266</v>
      </c>
      <c r="C1" s="81"/>
      <c r="D1" s="81"/>
      <c r="E1" s="81"/>
      <c r="F1" s="81"/>
      <c r="G1" s="81"/>
      <c r="H1" s="81"/>
      <c r="I1" s="81"/>
      <c r="J1" s="81"/>
      <c r="K1" s="81"/>
      <c r="L1" s="81"/>
      <c r="M1" s="81"/>
      <c r="N1" s="81"/>
      <c r="O1" s="81"/>
    </row>
    <row r="2" spans="1:44" x14ac:dyDescent="0.35">
      <c r="A2" s="82" t="s">
        <v>204</v>
      </c>
    </row>
    <row r="3" spans="1:44" x14ac:dyDescent="0.35">
      <c r="A3" s="82" t="s">
        <v>205</v>
      </c>
      <c r="Z3" s="82" t="s">
        <v>244</v>
      </c>
    </row>
    <row r="4" spans="1:44" x14ac:dyDescent="0.35">
      <c r="B4" s="104" t="s">
        <v>206</v>
      </c>
      <c r="C4" s="104"/>
      <c r="D4" s="104"/>
      <c r="E4" s="104"/>
      <c r="F4" s="82" t="s">
        <v>207</v>
      </c>
      <c r="G4" s="82" t="s">
        <v>208</v>
      </c>
      <c r="H4" s="104" t="s">
        <v>209</v>
      </c>
      <c r="I4" s="104"/>
      <c r="J4" s="104"/>
      <c r="K4" s="104"/>
      <c r="L4" s="104" t="s">
        <v>210</v>
      </c>
      <c r="M4" s="104"/>
      <c r="N4" s="104"/>
      <c r="O4" s="104"/>
      <c r="P4" s="104" t="s">
        <v>211</v>
      </c>
      <c r="Q4" s="104"/>
      <c r="R4" s="104"/>
      <c r="S4" s="104"/>
      <c r="T4" s="83" t="s">
        <v>212</v>
      </c>
      <c r="U4" s="83" t="s">
        <v>213</v>
      </c>
      <c r="V4" s="83"/>
      <c r="W4" s="83"/>
      <c r="X4" s="83"/>
      <c r="Z4" s="104" t="s">
        <v>214</v>
      </c>
      <c r="AA4" s="104"/>
      <c r="AB4" s="104"/>
      <c r="AC4" s="104"/>
      <c r="AF4" s="102" t="s">
        <v>215</v>
      </c>
      <c r="AG4" s="102"/>
      <c r="AH4" s="102" t="s">
        <v>216</v>
      </c>
      <c r="AI4" s="102"/>
      <c r="AK4" s="103" t="s">
        <v>217</v>
      </c>
      <c r="AL4" s="103"/>
      <c r="AM4" s="103"/>
      <c r="AN4" s="87"/>
      <c r="AO4" s="103" t="s">
        <v>218</v>
      </c>
      <c r="AP4" s="103"/>
      <c r="AQ4" s="103"/>
      <c r="AR4" s="103"/>
    </row>
    <row r="5" spans="1:44" x14ac:dyDescent="0.35">
      <c r="B5" s="82" t="s">
        <v>219</v>
      </c>
      <c r="C5" s="82" t="s">
        <v>220</v>
      </c>
      <c r="D5" s="82" t="s">
        <v>221</v>
      </c>
      <c r="E5" s="82" t="s">
        <v>222</v>
      </c>
      <c r="F5" s="82" t="s">
        <v>222</v>
      </c>
      <c r="G5" s="82" t="s">
        <v>222</v>
      </c>
      <c r="H5" s="82" t="s">
        <v>219</v>
      </c>
      <c r="I5" s="82" t="s">
        <v>220</v>
      </c>
      <c r="J5" s="82" t="s">
        <v>221</v>
      </c>
      <c r="K5" s="82" t="s">
        <v>222</v>
      </c>
      <c r="L5" s="82" t="s">
        <v>219</v>
      </c>
      <c r="M5" s="82" t="s">
        <v>220</v>
      </c>
      <c r="N5" s="82" t="s">
        <v>221</v>
      </c>
      <c r="O5" s="82" t="s">
        <v>222</v>
      </c>
      <c r="P5" s="82" t="s">
        <v>219</v>
      </c>
      <c r="Q5" s="82" t="s">
        <v>220</v>
      </c>
      <c r="R5" s="82" t="s">
        <v>221</v>
      </c>
      <c r="S5" s="82" t="s">
        <v>222</v>
      </c>
      <c r="T5" s="82" t="s">
        <v>222</v>
      </c>
      <c r="U5" s="82" t="s">
        <v>222</v>
      </c>
      <c r="V5" s="82" t="s">
        <v>223</v>
      </c>
      <c r="W5" s="82" t="s">
        <v>224</v>
      </c>
      <c r="X5" s="82" t="s">
        <v>225</v>
      </c>
      <c r="Z5" s="82" t="s">
        <v>219</v>
      </c>
      <c r="AA5" s="82" t="s">
        <v>220</v>
      </c>
      <c r="AB5" s="82" t="s">
        <v>221</v>
      </c>
      <c r="AC5" s="82" t="s">
        <v>222</v>
      </c>
      <c r="AF5" s="85" t="s">
        <v>219</v>
      </c>
      <c r="AG5" s="85" t="s">
        <v>222</v>
      </c>
      <c r="AH5" s="85" t="s">
        <v>219</v>
      </c>
      <c r="AI5" s="85" t="s">
        <v>222</v>
      </c>
      <c r="AK5" s="86" t="s">
        <v>219</v>
      </c>
      <c r="AL5" s="86" t="s">
        <v>220</v>
      </c>
      <c r="AM5" s="86" t="s">
        <v>221</v>
      </c>
      <c r="AO5" s="86" t="s">
        <v>226</v>
      </c>
      <c r="AP5" s="86" t="s">
        <v>227</v>
      </c>
      <c r="AQ5" s="86" t="s">
        <v>220</v>
      </c>
      <c r="AR5" s="86" t="s">
        <v>221</v>
      </c>
    </row>
    <row r="6" spans="1:44" x14ac:dyDescent="0.35">
      <c r="A6" s="88">
        <v>2020</v>
      </c>
      <c r="B6" s="82">
        <v>515.05166188888859</v>
      </c>
      <c r="C6" s="82">
        <v>519.84411334132994</v>
      </c>
      <c r="D6" s="82">
        <v>27.52991566435372</v>
      </c>
      <c r="E6" s="82">
        <v>22366.114486499864</v>
      </c>
      <c r="F6" s="82">
        <v>-2082.3216869941434</v>
      </c>
      <c r="G6" s="82">
        <v>0</v>
      </c>
      <c r="H6" s="82">
        <v>3890</v>
      </c>
      <c r="I6" s="82">
        <v>130</v>
      </c>
      <c r="J6" s="82">
        <v>2.9000000000000001E-2</v>
      </c>
      <c r="K6" s="82">
        <v>7537.6850000000004</v>
      </c>
      <c r="M6" s="82">
        <v>0</v>
      </c>
      <c r="N6" s="82">
        <v>0</v>
      </c>
      <c r="O6" s="82">
        <v>0</v>
      </c>
      <c r="P6" s="82">
        <v>0</v>
      </c>
      <c r="Q6" s="82">
        <v>0</v>
      </c>
      <c r="R6" s="82">
        <v>0</v>
      </c>
      <c r="S6" s="82">
        <v>0</v>
      </c>
      <c r="U6" s="82">
        <v>0</v>
      </c>
      <c r="V6" s="82">
        <v>-809.02</v>
      </c>
      <c r="Z6" s="82">
        <v>1513.7099748947453</v>
      </c>
      <c r="AA6" s="82">
        <v>649.84411334132994</v>
      </c>
      <c r="AB6" s="82">
        <v>27.558915664353719</v>
      </c>
      <c r="AC6" s="82">
        <v>27012.457799505723</v>
      </c>
      <c r="AF6" s="85">
        <v>515.05166188888859</v>
      </c>
      <c r="AG6" s="85">
        <v>22366.114486499864</v>
      </c>
      <c r="AH6" s="85">
        <v>998.65831300585671</v>
      </c>
      <c r="AI6" s="85">
        <v>4646.3433130058584</v>
      </c>
      <c r="AK6" s="84">
        <v>515.05166188888859</v>
      </c>
      <c r="AL6" s="84">
        <v>519.84411334132994</v>
      </c>
      <c r="AM6" s="84">
        <v>27.52991566435372</v>
      </c>
      <c r="AO6" s="84">
        <v>998.6583130058566</v>
      </c>
      <c r="AP6" s="84">
        <v>998.6583130058566</v>
      </c>
      <c r="AQ6" s="84">
        <v>130</v>
      </c>
      <c r="AR6" s="84">
        <v>2.9000000000000001E-2</v>
      </c>
    </row>
    <row r="7" spans="1:44" x14ac:dyDescent="0.35">
      <c r="A7" s="88">
        <v>2021</v>
      </c>
      <c r="B7" s="82">
        <v>515.05166188888859</v>
      </c>
      <c r="C7" s="82">
        <v>519.84411334132994</v>
      </c>
      <c r="D7" s="82">
        <v>27.52991566435372</v>
      </c>
      <c r="E7" s="82">
        <v>22366.114486499864</v>
      </c>
      <c r="F7" s="82">
        <v>-1440.38</v>
      </c>
      <c r="G7" s="82">
        <v>0</v>
      </c>
      <c r="H7" s="82">
        <v>2745</v>
      </c>
      <c r="I7" s="82">
        <v>134</v>
      </c>
      <c r="J7" s="82">
        <v>2.9000000000000001E-2</v>
      </c>
      <c r="K7" s="82">
        <v>6504.6850000000004</v>
      </c>
      <c r="M7" s="82">
        <v>0</v>
      </c>
      <c r="N7" s="82">
        <v>0</v>
      </c>
      <c r="O7" s="82">
        <v>0</v>
      </c>
      <c r="P7" s="82">
        <v>0</v>
      </c>
      <c r="Q7" s="82">
        <v>0</v>
      </c>
      <c r="R7" s="82">
        <v>0</v>
      </c>
      <c r="S7" s="82">
        <v>0</v>
      </c>
      <c r="U7" s="82">
        <v>0</v>
      </c>
      <c r="V7" s="82">
        <v>-963</v>
      </c>
      <c r="Z7" s="82">
        <v>856.67166188888859</v>
      </c>
      <c r="AA7" s="82">
        <v>653.84411334132994</v>
      </c>
      <c r="AB7" s="82">
        <v>27.558915664353719</v>
      </c>
      <c r="AC7" s="82">
        <v>26467.419486499864</v>
      </c>
      <c r="AF7" s="85">
        <v>515.05166188888859</v>
      </c>
      <c r="AG7" s="85">
        <v>22366.114486499864</v>
      </c>
      <c r="AH7" s="85">
        <v>341.62</v>
      </c>
      <c r="AI7" s="85">
        <v>4101.3050000000003</v>
      </c>
      <c r="AK7" s="84">
        <v>515.05166188888859</v>
      </c>
      <c r="AL7" s="84">
        <v>519.84411334132994</v>
      </c>
      <c r="AM7" s="84">
        <v>27.52991566435372</v>
      </c>
      <c r="AO7" s="84">
        <v>341.61999999999989</v>
      </c>
      <c r="AP7" s="84">
        <v>341.61999999999989</v>
      </c>
      <c r="AQ7" s="84">
        <v>134</v>
      </c>
      <c r="AR7" s="84">
        <v>2.9000000000000001E-2</v>
      </c>
    </row>
    <row r="8" spans="1:44" x14ac:dyDescent="0.35">
      <c r="A8" s="88">
        <v>2022</v>
      </c>
      <c r="B8" s="82">
        <v>515.05166188888859</v>
      </c>
      <c r="C8" s="82">
        <v>519.84411334132994</v>
      </c>
      <c r="D8" s="82">
        <v>27.52991566435372</v>
      </c>
      <c r="E8" s="82">
        <v>22366.114486499864</v>
      </c>
      <c r="F8" s="82">
        <v>-1879</v>
      </c>
      <c r="G8" s="82">
        <v>0</v>
      </c>
      <c r="H8" s="82">
        <v>1934</v>
      </c>
      <c r="I8" s="82">
        <v>139</v>
      </c>
      <c r="J8" s="82">
        <v>2.9000000000000001E-2</v>
      </c>
      <c r="K8" s="82">
        <v>5813</v>
      </c>
      <c r="M8" s="82">
        <v>0</v>
      </c>
      <c r="N8" s="82">
        <v>0</v>
      </c>
      <c r="O8" s="82">
        <v>0</v>
      </c>
      <c r="P8" s="82">
        <v>0</v>
      </c>
      <c r="Q8" s="82">
        <v>0</v>
      </c>
      <c r="R8" s="82">
        <v>0</v>
      </c>
      <c r="S8" s="82">
        <v>0</v>
      </c>
      <c r="U8" s="82">
        <v>0</v>
      </c>
      <c r="V8" s="82">
        <v>-866</v>
      </c>
      <c r="Z8" s="82">
        <v>-295.9483381111113</v>
      </c>
      <c r="AA8" s="82">
        <v>658.84411334132994</v>
      </c>
      <c r="AB8" s="82">
        <v>27.558915664353719</v>
      </c>
      <c r="AC8" s="82">
        <v>25434.114486499864</v>
      </c>
      <c r="AF8" s="85">
        <v>515.05166188888859</v>
      </c>
      <c r="AG8" s="85">
        <v>22366.114486499864</v>
      </c>
      <c r="AH8" s="85">
        <v>-810.99999999999989</v>
      </c>
      <c r="AI8" s="85">
        <v>3068</v>
      </c>
      <c r="AK8" s="84">
        <v>515.05166188888859</v>
      </c>
      <c r="AL8" s="84">
        <v>519.84411334132994</v>
      </c>
      <c r="AM8" s="84">
        <v>27.52991566435372</v>
      </c>
      <c r="AO8" s="84">
        <v>-811</v>
      </c>
      <c r="AP8" s="84">
        <v>-811</v>
      </c>
      <c r="AQ8" s="84">
        <v>139</v>
      </c>
      <c r="AR8" s="84">
        <v>2.9000000000000001E-2</v>
      </c>
    </row>
    <row r="9" spans="1:44" x14ac:dyDescent="0.35">
      <c r="A9" s="88">
        <v>2023</v>
      </c>
      <c r="B9" s="82">
        <v>498.95629745486082</v>
      </c>
      <c r="C9" s="82">
        <v>503.59898479941342</v>
      </c>
      <c r="D9" s="82">
        <v>26.669605799842664</v>
      </c>
      <c r="E9" s="82">
        <v>21667.173408796742</v>
      </c>
      <c r="F9" s="82">
        <v>1080.7834079413799</v>
      </c>
      <c r="G9" s="82">
        <v>0</v>
      </c>
      <c r="H9" s="82">
        <v>1758</v>
      </c>
      <c r="I9" s="82">
        <v>140.69999999999999</v>
      </c>
      <c r="J9" s="82">
        <v>2.9000000000000001E-2</v>
      </c>
      <c r="K9" s="82">
        <v>5525.9314999999997</v>
      </c>
      <c r="M9" s="82">
        <v>0</v>
      </c>
      <c r="N9" s="82">
        <v>0</v>
      </c>
      <c r="O9" s="82">
        <v>0</v>
      </c>
      <c r="P9" s="82">
        <v>0</v>
      </c>
      <c r="Q9" s="82">
        <v>0</v>
      </c>
      <c r="R9" s="82">
        <v>0</v>
      </c>
      <c r="S9" s="82">
        <v>0</v>
      </c>
      <c r="U9" s="82">
        <v>0</v>
      </c>
      <c r="V9" s="82">
        <v>-1985.4994442147099</v>
      </c>
      <c r="Z9" s="82">
        <v>1352.2402611815305</v>
      </c>
      <c r="AA9" s="82">
        <v>644.29898479941335</v>
      </c>
      <c r="AB9" s="82">
        <v>26.698605799842664</v>
      </c>
      <c r="AC9" s="82">
        <v>26288.38887252341</v>
      </c>
      <c r="AF9" s="85">
        <v>498.95629745486082</v>
      </c>
      <c r="AG9" s="85">
        <v>21667.173408796742</v>
      </c>
      <c r="AH9" s="85">
        <v>853.28396372666975</v>
      </c>
      <c r="AI9" s="85">
        <v>4621.2154637266685</v>
      </c>
      <c r="AK9" s="84">
        <v>498.95629745486082</v>
      </c>
      <c r="AL9" s="84">
        <v>503.59898479941342</v>
      </c>
      <c r="AM9" s="84">
        <v>26.669605799842664</v>
      </c>
      <c r="AO9" s="84">
        <v>853.28396372666975</v>
      </c>
      <c r="AP9" s="84">
        <v>853.28396372666975</v>
      </c>
      <c r="AQ9" s="84">
        <v>140.69999999999999</v>
      </c>
      <c r="AR9" s="84">
        <v>2.9000000000000001E-2</v>
      </c>
    </row>
    <row r="10" spans="1:44" x14ac:dyDescent="0.35">
      <c r="A10" s="88">
        <v>2024</v>
      </c>
      <c r="B10" s="82">
        <v>482.86093302083304</v>
      </c>
      <c r="C10" s="82">
        <v>487.35385625749689</v>
      </c>
      <c r="D10" s="82">
        <v>25.809295935331612</v>
      </c>
      <c r="E10" s="82">
        <v>20968.232331093619</v>
      </c>
      <c r="F10" s="82">
        <v>-1157.5010781179458</v>
      </c>
      <c r="G10" s="82">
        <v>-3.6461471692415826</v>
      </c>
      <c r="H10" s="82">
        <v>1582</v>
      </c>
      <c r="I10" s="82">
        <v>142.39999999999998</v>
      </c>
      <c r="J10" s="82">
        <v>2.9000000000000001E-2</v>
      </c>
      <c r="K10" s="82">
        <v>5238.8629999999994</v>
      </c>
      <c r="M10" s="82">
        <v>0</v>
      </c>
      <c r="N10" s="82">
        <v>0</v>
      </c>
      <c r="O10" s="82">
        <v>0</v>
      </c>
      <c r="P10" s="82">
        <v>0</v>
      </c>
      <c r="Q10" s="82">
        <v>0</v>
      </c>
      <c r="R10" s="82">
        <v>0</v>
      </c>
      <c r="S10" s="82">
        <v>0</v>
      </c>
      <c r="T10" s="82">
        <v>-5409.3761150129303</v>
      </c>
      <c r="U10" s="82">
        <v>0</v>
      </c>
      <c r="V10" s="82">
        <v>-2564.150263956868</v>
      </c>
      <c r="W10" s="82">
        <v>0</v>
      </c>
      <c r="Z10" s="82">
        <v>-1660.4365562232224</v>
      </c>
      <c r="AA10" s="82">
        <v>629.75385625749686</v>
      </c>
      <c r="AB10" s="82">
        <v>25.838295935331612</v>
      </c>
      <c r="AC10" s="82">
        <v>22481.797841849566</v>
      </c>
      <c r="AF10" s="85">
        <v>482.86093302083304</v>
      </c>
      <c r="AG10" s="85">
        <v>20968.232331093619</v>
      </c>
      <c r="AH10" s="85">
        <v>-2143.2974892440552</v>
      </c>
      <c r="AI10" s="85">
        <v>1513.5655107559469</v>
      </c>
      <c r="AK10" s="84">
        <v>482.86093302083304</v>
      </c>
      <c r="AL10" s="84">
        <v>487.35385625749689</v>
      </c>
      <c r="AM10" s="84">
        <v>25.809295935331612</v>
      </c>
      <c r="AO10" s="84">
        <v>-2143.2974892440552</v>
      </c>
      <c r="AP10" s="84">
        <v>-2143.2974892440552</v>
      </c>
      <c r="AQ10" s="84">
        <v>142.39999999999998</v>
      </c>
      <c r="AR10" s="84">
        <v>2.9000000000000001E-2</v>
      </c>
    </row>
    <row r="11" spans="1:44" x14ac:dyDescent="0.35">
      <c r="A11" s="88">
        <v>2025</v>
      </c>
      <c r="B11" s="82">
        <v>466.76556858680527</v>
      </c>
      <c r="C11" s="82">
        <v>471.10872771558036</v>
      </c>
      <c r="D11" s="82">
        <v>24.94898607082056</v>
      </c>
      <c r="E11" s="82">
        <v>20269.291253390496</v>
      </c>
      <c r="F11" s="82">
        <v>800.0554784102826</v>
      </c>
      <c r="G11" s="82">
        <v>-12.36356165244856</v>
      </c>
      <c r="H11" s="82">
        <v>1406</v>
      </c>
      <c r="I11" s="82">
        <v>144.09999999999997</v>
      </c>
      <c r="J11" s="82">
        <v>2.9000000000000001E-2</v>
      </c>
      <c r="K11" s="82">
        <v>4951.7944999999991</v>
      </c>
      <c r="M11" s="82">
        <v>1.4683184983884734</v>
      </c>
      <c r="N11" s="82">
        <v>4.6242096344047939E-2</v>
      </c>
      <c r="O11" s="82">
        <v>53.367073486049961</v>
      </c>
      <c r="P11" s="82">
        <v>-127.48960484532009</v>
      </c>
      <c r="Q11" s="82">
        <v>0</v>
      </c>
      <c r="R11" s="82">
        <v>0</v>
      </c>
      <c r="S11" s="82">
        <v>-127.48960484532009</v>
      </c>
      <c r="T11" s="82">
        <v>-5838.0885597873694</v>
      </c>
      <c r="U11" s="82">
        <v>0</v>
      </c>
      <c r="V11" s="82">
        <v>-2779.3587829724211</v>
      </c>
      <c r="W11" s="82">
        <v>0</v>
      </c>
      <c r="X11" s="82">
        <v>0</v>
      </c>
      <c r="Z11" s="82">
        <v>-118.90129762778179</v>
      </c>
      <c r="AA11" s="82">
        <v>616.67704621396888</v>
      </c>
      <c r="AB11" s="82">
        <v>25.024228167164608</v>
      </c>
      <c r="AC11" s="82">
        <v>23282.78596066196</v>
      </c>
      <c r="AF11" s="85">
        <v>466.76556858680527</v>
      </c>
      <c r="AG11" s="85">
        <v>20269.291253390496</v>
      </c>
      <c r="AH11" s="85">
        <v>-585.66686621458712</v>
      </c>
      <c r="AI11" s="85">
        <v>3013.494707271464</v>
      </c>
      <c r="AK11" s="84">
        <v>466.76556858680527</v>
      </c>
      <c r="AL11" s="84">
        <v>471.10872771558036</v>
      </c>
      <c r="AM11" s="84">
        <v>24.94898607082056</v>
      </c>
      <c r="AO11" s="84">
        <v>-585.66686621458712</v>
      </c>
      <c r="AP11" s="84">
        <v>-585.66686621458712</v>
      </c>
      <c r="AQ11" s="84">
        <v>144.09999999999997</v>
      </c>
      <c r="AR11" s="84">
        <v>2.9000000000000001E-2</v>
      </c>
    </row>
    <row r="12" spans="1:44" x14ac:dyDescent="0.35">
      <c r="A12" s="88">
        <v>2026</v>
      </c>
      <c r="B12" s="82">
        <v>450.6702041527775</v>
      </c>
      <c r="C12" s="82">
        <v>454.86359917366383</v>
      </c>
      <c r="D12" s="82">
        <v>24.088676206309508</v>
      </c>
      <c r="E12" s="82">
        <v>19570.350175687374</v>
      </c>
      <c r="F12" s="82">
        <v>415.77327072372668</v>
      </c>
      <c r="G12" s="82">
        <v>-32.858917053998468</v>
      </c>
      <c r="H12" s="82">
        <v>1230</v>
      </c>
      <c r="I12" s="82">
        <v>145.79999999999995</v>
      </c>
      <c r="J12" s="82">
        <v>2.9000000000000001E-2</v>
      </c>
      <c r="K12" s="82">
        <v>4664.7259999999987</v>
      </c>
      <c r="M12" s="82">
        <v>2.1756255898949743</v>
      </c>
      <c r="N12" s="82">
        <v>3.7755752810037291E-2</v>
      </c>
      <c r="O12" s="82">
        <v>70.92279101171917</v>
      </c>
      <c r="P12" s="82">
        <v>-388.64161160047479</v>
      </c>
      <c r="Q12" s="82">
        <v>-0.20666461500000002</v>
      </c>
      <c r="R12" s="82">
        <v>-2.5259612519270336E-2</v>
      </c>
      <c r="S12" s="82">
        <v>-401.12201813808144</v>
      </c>
      <c r="T12" s="82">
        <v>-5816.6765208828083</v>
      </c>
      <c r="U12" s="82">
        <v>0</v>
      </c>
      <c r="V12" s="82">
        <v>-2699.8795786109795</v>
      </c>
      <c r="W12" s="82">
        <v>0</v>
      </c>
      <c r="X12" s="82">
        <v>0</v>
      </c>
      <c r="Z12" s="82">
        <v>-636.29502078847372</v>
      </c>
      <c r="AA12" s="82">
        <v>602.6325601485587</v>
      </c>
      <c r="AB12" s="82">
        <v>24.130172346600276</v>
      </c>
      <c r="AC12" s="82">
        <v>21989.033741757838</v>
      </c>
      <c r="AF12" s="85">
        <v>450.6702041527775</v>
      </c>
      <c r="AG12" s="85">
        <v>19570.350175687374</v>
      </c>
      <c r="AH12" s="85">
        <v>-1086.9652249412511</v>
      </c>
      <c r="AI12" s="85">
        <v>2418.6835660704637</v>
      </c>
      <c r="AK12" s="84">
        <v>450.6702041527775</v>
      </c>
      <c r="AL12" s="84">
        <v>454.86359917366383</v>
      </c>
      <c r="AM12" s="84">
        <v>24.088676206309508</v>
      </c>
      <c r="AO12" s="84">
        <v>-1086.9652249412513</v>
      </c>
      <c r="AP12" s="84">
        <v>-1086.9652249412513</v>
      </c>
      <c r="AQ12" s="84">
        <v>145.79999999999995</v>
      </c>
      <c r="AR12" s="84">
        <v>2.9000000000000001E-2</v>
      </c>
    </row>
    <row r="13" spans="1:44" x14ac:dyDescent="0.35">
      <c r="A13" s="88">
        <v>2027</v>
      </c>
      <c r="B13" s="82">
        <v>434.57483971874973</v>
      </c>
      <c r="C13" s="82">
        <v>438.6184706317473</v>
      </c>
      <c r="D13" s="82">
        <v>23.228366341798456</v>
      </c>
      <c r="E13" s="82">
        <v>18871.409097984251</v>
      </c>
      <c r="F13" s="82">
        <v>320.2938559214615</v>
      </c>
      <c r="G13" s="82">
        <v>-73.780421859856745</v>
      </c>
      <c r="H13" s="82">
        <v>1054</v>
      </c>
      <c r="I13" s="82">
        <v>147.49999999999994</v>
      </c>
      <c r="J13" s="82">
        <v>2.9000000000000001E-2</v>
      </c>
      <c r="K13" s="82">
        <v>4377.6574999999984</v>
      </c>
      <c r="M13" s="82">
        <v>2.8827730057471812</v>
      </c>
      <c r="N13" s="82">
        <v>2.9269409276026642E-2</v>
      </c>
      <c r="O13" s="82">
        <v>88.474037619068127</v>
      </c>
      <c r="P13" s="82">
        <v>-649.76553050528821</v>
      </c>
      <c r="Q13" s="82">
        <v>-0.41332923000000005</v>
      </c>
      <c r="R13" s="82">
        <v>-5.0519225038540672E-2</v>
      </c>
      <c r="S13" s="82">
        <v>-674.72634358050152</v>
      </c>
      <c r="T13" s="82">
        <v>-5215.2370688477286</v>
      </c>
      <c r="U13" s="82">
        <v>0</v>
      </c>
      <c r="V13" s="82">
        <v>-2261.0484892820587</v>
      </c>
      <c r="W13" s="82">
        <v>0</v>
      </c>
      <c r="X13" s="82">
        <v>0</v>
      </c>
      <c r="Z13" s="82">
        <v>-525.96021550170417</v>
      </c>
      <c r="AA13" s="82">
        <v>588.58791440749428</v>
      </c>
      <c r="AB13" s="82">
        <v>23.236116526035939</v>
      </c>
      <c r="AC13" s="82">
        <v>21323.005580382865</v>
      </c>
      <c r="AF13" s="85">
        <v>434.57483971874973</v>
      </c>
      <c r="AG13" s="85">
        <v>18871.409097984251</v>
      </c>
      <c r="AH13" s="85">
        <v>-960.53505522045384</v>
      </c>
      <c r="AI13" s="85">
        <v>2451.5964823986142</v>
      </c>
      <c r="AK13" s="84">
        <v>434.57483971874973</v>
      </c>
      <c r="AL13" s="84">
        <v>438.6184706317473</v>
      </c>
      <c r="AM13" s="84">
        <v>23.228366341798456</v>
      </c>
      <c r="AO13" s="84">
        <v>-960.53505522045384</v>
      </c>
      <c r="AP13" s="84">
        <v>-960.53505522045384</v>
      </c>
      <c r="AQ13" s="84">
        <v>147.49999999999994</v>
      </c>
      <c r="AR13" s="84">
        <v>2.9000000000000001E-2</v>
      </c>
    </row>
    <row r="14" spans="1:44" x14ac:dyDescent="0.35">
      <c r="A14" s="88">
        <v>2028</v>
      </c>
      <c r="B14" s="82">
        <v>418.47947528472196</v>
      </c>
      <c r="C14" s="82">
        <v>422.37334208983077</v>
      </c>
      <c r="D14" s="82">
        <v>22.368056477287404</v>
      </c>
      <c r="E14" s="82">
        <v>18172.468020281129</v>
      </c>
      <c r="F14" s="82">
        <v>615.79935660089041</v>
      </c>
      <c r="G14" s="82">
        <v>-135.07900408985398</v>
      </c>
      <c r="H14" s="82">
        <v>878</v>
      </c>
      <c r="I14" s="82">
        <v>149.19999999999993</v>
      </c>
      <c r="J14" s="82">
        <v>2.9000000000000001E-2</v>
      </c>
      <c r="K14" s="82">
        <v>4090.5889999999986</v>
      </c>
      <c r="M14" s="82">
        <v>3.5898990756865357</v>
      </c>
      <c r="N14" s="82">
        <v>2.0783065742016143E-2</v>
      </c>
      <c r="O14" s="82">
        <v>106.02468654085727</v>
      </c>
      <c r="P14" s="82">
        <v>-910.88569454334913</v>
      </c>
      <c r="Q14" s="82">
        <v>-0.61999384499999999</v>
      </c>
      <c r="R14" s="82">
        <v>-7.577883755781098E-2</v>
      </c>
      <c r="S14" s="82">
        <v>-948.32691415616898</v>
      </c>
      <c r="T14" s="82">
        <v>-5279.8859755317844</v>
      </c>
      <c r="U14" s="82">
        <v>0</v>
      </c>
      <c r="V14" s="82">
        <v>-2249.9485623011724</v>
      </c>
      <c r="W14" s="82">
        <v>0</v>
      </c>
      <c r="X14" s="82">
        <v>0</v>
      </c>
      <c r="Z14" s="82">
        <v>-472.74873450541395</v>
      </c>
      <c r="AA14" s="82">
        <v>574.54324732051725</v>
      </c>
      <c r="AB14" s="82">
        <v>22.34206070547161</v>
      </c>
      <c r="AC14" s="82">
        <v>20599.853497031854</v>
      </c>
      <c r="AF14" s="85">
        <v>418.47947528472196</v>
      </c>
      <c r="AG14" s="85">
        <v>18172.468020281129</v>
      </c>
      <c r="AH14" s="85">
        <v>-891.22820979013591</v>
      </c>
      <c r="AI14" s="85">
        <v>2427.3854767507255</v>
      </c>
      <c r="AK14" s="84">
        <v>418.47947528472196</v>
      </c>
      <c r="AL14" s="84">
        <v>422.37334208983077</v>
      </c>
      <c r="AM14" s="84">
        <v>22.368056477287404</v>
      </c>
      <c r="AO14" s="84">
        <v>-891.22820979013591</v>
      </c>
      <c r="AP14" s="84">
        <v>-891.22820979013591</v>
      </c>
      <c r="AQ14" s="84">
        <v>149.19999999999993</v>
      </c>
      <c r="AR14" s="84">
        <v>2.9000000000000001E-2</v>
      </c>
    </row>
    <row r="15" spans="1:44" x14ac:dyDescent="0.35">
      <c r="A15" s="88">
        <v>2029</v>
      </c>
      <c r="B15" s="82">
        <v>402.38411085069419</v>
      </c>
      <c r="C15" s="82">
        <v>406.12821354791424</v>
      </c>
      <c r="D15" s="82">
        <v>21.507746612776351</v>
      </c>
      <c r="E15" s="82">
        <v>17473.526942578006</v>
      </c>
      <c r="F15" s="82">
        <v>927.13790853441697</v>
      </c>
      <c r="G15" s="82">
        <v>-216.50671720550943</v>
      </c>
      <c r="H15" s="82">
        <v>702</v>
      </c>
      <c r="I15" s="82">
        <v>150.89999999999992</v>
      </c>
      <c r="J15" s="82">
        <v>2.9000000000000001E-2</v>
      </c>
      <c r="K15" s="82">
        <v>3803.5204999999987</v>
      </c>
      <c r="M15" s="82">
        <v>4.2970181485064609</v>
      </c>
      <c r="N15" s="82">
        <v>1.2296722208005362E-2</v>
      </c>
      <c r="O15" s="82">
        <v>123.57513954330233</v>
      </c>
      <c r="P15" s="82">
        <v>-1172.0046277485428</v>
      </c>
      <c r="Q15" s="82">
        <v>-0.82665846000000009</v>
      </c>
      <c r="R15" s="82">
        <v>-0.10103845007708134</v>
      </c>
      <c r="S15" s="82">
        <v>-1221.9262538989694</v>
      </c>
      <c r="T15" s="82">
        <v>-5572.6363076881244</v>
      </c>
      <c r="U15" s="82">
        <v>0</v>
      </c>
      <c r="V15" s="82">
        <v>-2385.0355292905388</v>
      </c>
      <c r="W15" s="82">
        <v>0</v>
      </c>
      <c r="X15" s="82">
        <v>0</v>
      </c>
      <c r="Z15" s="82">
        <v>-570.02022711093696</v>
      </c>
      <c r="AA15" s="82">
        <v>560.49857323642073</v>
      </c>
      <c r="AB15" s="82">
        <v>21.448004884907277</v>
      </c>
      <c r="AC15" s="82">
        <v>19726.218244159674</v>
      </c>
      <c r="AF15" s="85">
        <v>402.38411085069419</v>
      </c>
      <c r="AG15" s="85">
        <v>17473.526942578006</v>
      </c>
      <c r="AH15" s="85">
        <v>-972.4043379616312</v>
      </c>
      <c r="AI15" s="85">
        <v>2252.6913015816681</v>
      </c>
      <c r="AK15" s="84">
        <v>402.38411085069419</v>
      </c>
      <c r="AL15" s="84">
        <v>406.12821354791424</v>
      </c>
      <c r="AM15" s="84">
        <v>21.507746612776351</v>
      </c>
      <c r="AO15" s="84">
        <v>-972.4043379616312</v>
      </c>
      <c r="AP15" s="84">
        <v>-972.4043379616312</v>
      </c>
      <c r="AQ15" s="84">
        <v>150.89999999999992</v>
      </c>
      <c r="AR15" s="84">
        <v>2.9000000000000001E-2</v>
      </c>
    </row>
    <row r="16" spans="1:44" x14ac:dyDescent="0.35">
      <c r="A16" s="88">
        <v>2030</v>
      </c>
      <c r="B16" s="82">
        <v>386.28874641666641</v>
      </c>
      <c r="C16" s="82">
        <v>389.88308500599749</v>
      </c>
      <c r="D16" s="82">
        <v>20.647436748265289</v>
      </c>
      <c r="E16" s="82">
        <v>16774.585864874898</v>
      </c>
      <c r="F16" s="82">
        <v>1691.5245305037524</v>
      </c>
      <c r="G16" s="82">
        <v>-317.55806799030483</v>
      </c>
      <c r="H16" s="82">
        <v>526</v>
      </c>
      <c r="I16" s="82">
        <v>147</v>
      </c>
      <c r="J16" s="82">
        <v>2.9000000000000001E-2</v>
      </c>
      <c r="K16" s="82">
        <v>4667</v>
      </c>
      <c r="M16" s="82">
        <v>5.0041340667122451</v>
      </c>
      <c r="N16" s="82">
        <v>3.810378673994739E-3</v>
      </c>
      <c r="O16" s="82">
        <v>141.12550421655146</v>
      </c>
      <c r="P16" s="82">
        <v>-1433.1230060392736</v>
      </c>
      <c r="Q16" s="82">
        <v>-1.033323075</v>
      </c>
      <c r="R16" s="82">
        <v>-0.12629806259635165</v>
      </c>
      <c r="S16" s="82">
        <v>-1495.5250387273068</v>
      </c>
      <c r="T16" s="82">
        <v>-6725.8362422111995</v>
      </c>
      <c r="U16" s="82">
        <v>590</v>
      </c>
      <c r="V16" s="82">
        <v>-2601.7322891642302</v>
      </c>
      <c r="W16" s="82">
        <v>0</v>
      </c>
      <c r="X16" s="82">
        <v>0</v>
      </c>
      <c r="Z16" s="82">
        <v>274.52291976588367</v>
      </c>
      <c r="AA16" s="82">
        <v>540.85389599770974</v>
      </c>
      <c r="AB16" s="82">
        <v>20.55394906434293</v>
      </c>
      <c r="AC16" s="82">
        <v>20944.945542440666</v>
      </c>
      <c r="AF16" s="85">
        <v>386.28874641666641</v>
      </c>
      <c r="AG16" s="85">
        <v>16774.585864874898</v>
      </c>
      <c r="AH16" s="85">
        <v>-111.76582665078274</v>
      </c>
      <c r="AI16" s="85">
        <v>4170.3596775657679</v>
      </c>
      <c r="AK16" s="84">
        <v>386.28874641666641</v>
      </c>
      <c r="AL16" s="84">
        <v>389.88308500599749</v>
      </c>
      <c r="AM16" s="84">
        <v>20.647436748265289</v>
      </c>
      <c r="AO16" s="84">
        <v>-701.76582665078263</v>
      </c>
      <c r="AP16" s="84">
        <v>-701.76582665078263</v>
      </c>
      <c r="AQ16" s="84">
        <v>147</v>
      </c>
      <c r="AR16" s="84">
        <v>2.9000000000000001E-2</v>
      </c>
    </row>
    <row r="17" spans="1:44" x14ac:dyDescent="0.35">
      <c r="A17" s="88">
        <v>2031</v>
      </c>
      <c r="B17" s="82">
        <v>368.54724914079583</v>
      </c>
      <c r="C17" s="82">
        <v>371.4560115163182</v>
      </c>
      <c r="D17" s="82">
        <v>19.81598454980929</v>
      </c>
      <c r="E17" s="82">
        <v>16020.551477297167</v>
      </c>
      <c r="F17" s="82">
        <v>2843.6487524301765</v>
      </c>
      <c r="G17" s="82">
        <v>-440.18808428893203</v>
      </c>
      <c r="H17" s="82">
        <v>568.25423924400945</v>
      </c>
      <c r="I17" s="82">
        <v>147.5897582070572</v>
      </c>
      <c r="J17" s="82">
        <v>2.7550000000000002E-2</v>
      </c>
      <c r="K17" s="82">
        <v>4724.5955993701828</v>
      </c>
      <c r="M17" s="82">
        <v>5.0041340667122451</v>
      </c>
      <c r="N17" s="82">
        <v>3.810378673994739E-3</v>
      </c>
      <c r="O17" s="82">
        <v>141.12550421655146</v>
      </c>
      <c r="P17" s="82">
        <v>-1433.1230060392736</v>
      </c>
      <c r="Q17" s="82">
        <v>-1.033323075</v>
      </c>
      <c r="R17" s="82">
        <v>-0.12629806259635165</v>
      </c>
      <c r="S17" s="82">
        <v>-1495.5250387273068</v>
      </c>
      <c r="T17" s="82">
        <v>-6547.8378460569547</v>
      </c>
      <c r="U17" s="82">
        <v>590</v>
      </c>
      <c r="V17" s="82">
        <v>-2406.8767747834586</v>
      </c>
      <c r="W17" s="82">
        <v>0</v>
      </c>
      <c r="X17" s="82">
        <v>0</v>
      </c>
      <c r="Z17" s="82">
        <v>1523.3853817425911</v>
      </c>
      <c r="AA17" s="82">
        <v>523.01658071508768</v>
      </c>
      <c r="AB17" s="82">
        <v>19.721046865886933</v>
      </c>
      <c r="AC17" s="82">
        <v>21472.856474241689</v>
      </c>
      <c r="AF17" s="85">
        <v>368.54724914079583</v>
      </c>
      <c r="AG17" s="85">
        <v>16020.551477297167</v>
      </c>
      <c r="AH17" s="85">
        <v>1154.8381326017952</v>
      </c>
      <c r="AI17" s="85">
        <v>5452.3049969445219</v>
      </c>
      <c r="AK17" s="84">
        <v>368.54724914079583</v>
      </c>
      <c r="AL17" s="84">
        <v>371.4560115163182</v>
      </c>
      <c r="AM17" s="84">
        <v>19.81598454980929</v>
      </c>
      <c r="AO17" s="84">
        <v>564.83813260179522</v>
      </c>
      <c r="AP17" s="84">
        <v>564.83813260179522</v>
      </c>
      <c r="AQ17" s="84">
        <v>147.5897582070572</v>
      </c>
      <c r="AR17" s="84">
        <v>2.7550000000000002E-2</v>
      </c>
    </row>
    <row r="18" spans="1:44" x14ac:dyDescent="0.35">
      <c r="A18" s="88">
        <v>2032</v>
      </c>
      <c r="B18" s="82">
        <v>350.80575186492524</v>
      </c>
      <c r="C18" s="82">
        <v>353.02893802663891</v>
      </c>
      <c r="D18" s="82">
        <v>18.984532351353291</v>
      </c>
      <c r="E18" s="82">
        <v>15266.517089719437</v>
      </c>
      <c r="F18" s="82">
        <v>3437.8495934354878</v>
      </c>
      <c r="G18" s="82">
        <v>-591.41559423429931</v>
      </c>
      <c r="H18" s="82">
        <v>610.50847848801891</v>
      </c>
      <c r="I18" s="82">
        <v>148.1795164141144</v>
      </c>
      <c r="J18" s="82">
        <v>2.6100000000000002E-2</v>
      </c>
      <c r="K18" s="82">
        <v>4782.1911987403655</v>
      </c>
      <c r="M18" s="82">
        <v>5.0041340667122451</v>
      </c>
      <c r="N18" s="82">
        <v>3.810378673994739E-3</v>
      </c>
      <c r="O18" s="82">
        <v>141.12550421655146</v>
      </c>
      <c r="P18" s="82">
        <v>-1433.1230060392736</v>
      </c>
      <c r="Q18" s="82">
        <v>-1.033323075</v>
      </c>
      <c r="R18" s="82">
        <v>-0.12629806259635165</v>
      </c>
      <c r="S18" s="82">
        <v>-1495.5250387273068</v>
      </c>
      <c r="T18" s="82">
        <v>-6271.74881977936</v>
      </c>
      <c r="U18" s="82">
        <v>590</v>
      </c>
      <c r="V18" s="82">
        <v>-2156.8500692105558</v>
      </c>
      <c r="W18" s="82">
        <v>0</v>
      </c>
      <c r="X18" s="82">
        <v>0</v>
      </c>
      <c r="Z18" s="82">
        <v>2240.8981603435764</v>
      </c>
      <c r="AA18" s="82">
        <v>505.17926543246557</v>
      </c>
      <c r="AB18" s="82">
        <v>18.888144667430932</v>
      </c>
      <c r="AC18" s="82">
        <v>21469.417722666985</v>
      </c>
      <c r="AF18" s="85">
        <v>350.80575186492524</v>
      </c>
      <c r="AG18" s="85">
        <v>15266.517089719437</v>
      </c>
      <c r="AH18" s="85">
        <v>1890.0924084786511</v>
      </c>
      <c r="AI18" s="85">
        <v>6202.9006329475487</v>
      </c>
      <c r="AK18" s="84">
        <v>350.80575186492524</v>
      </c>
      <c r="AL18" s="84">
        <v>353.02893802663891</v>
      </c>
      <c r="AM18" s="84">
        <v>18.984532351353291</v>
      </c>
      <c r="AO18" s="84">
        <v>1300.0924084786516</v>
      </c>
      <c r="AP18" s="84">
        <v>1300.0924084786516</v>
      </c>
      <c r="AQ18" s="84">
        <v>148.1795164141144</v>
      </c>
      <c r="AR18" s="84">
        <v>2.6100000000000002E-2</v>
      </c>
    </row>
    <row r="19" spans="1:44" x14ac:dyDescent="0.35">
      <c r="A19" s="88">
        <v>2033</v>
      </c>
      <c r="B19" s="82">
        <v>333.06425458905466</v>
      </c>
      <c r="C19" s="82">
        <v>334.60186453695962</v>
      </c>
      <c r="D19" s="82">
        <v>18.153080152897292</v>
      </c>
      <c r="E19" s="82">
        <v>14512.482702141706</v>
      </c>
      <c r="F19" s="82">
        <v>3515.0234075075</v>
      </c>
      <c r="G19" s="82">
        <v>-770.03022363011985</v>
      </c>
      <c r="H19" s="82">
        <v>652.76271773202836</v>
      </c>
      <c r="I19" s="82">
        <v>148.7692746211716</v>
      </c>
      <c r="J19" s="82">
        <v>2.4650000000000002E-2</v>
      </c>
      <c r="K19" s="82">
        <v>4839.7867981105483</v>
      </c>
      <c r="M19" s="82">
        <v>5.0041340667122451</v>
      </c>
      <c r="N19" s="82">
        <v>3.810378673994739E-3</v>
      </c>
      <c r="O19" s="82">
        <v>141.12550421655146</v>
      </c>
      <c r="P19" s="82">
        <v>-1433.1230060392736</v>
      </c>
      <c r="Q19" s="82">
        <v>-1.033323075</v>
      </c>
      <c r="R19" s="82">
        <v>-0.12629806259635165</v>
      </c>
      <c r="S19" s="82">
        <v>-1495.5250387273068</v>
      </c>
      <c r="T19" s="82">
        <v>-6657.0722159029783</v>
      </c>
      <c r="U19" s="82">
        <v>590</v>
      </c>
      <c r="V19" s="82">
        <v>-2329.7275294550991</v>
      </c>
      <c r="W19" s="82">
        <v>0</v>
      </c>
      <c r="X19" s="82">
        <v>0</v>
      </c>
      <c r="Z19" s="82">
        <v>1991.0926267433638</v>
      </c>
      <c r="AA19" s="82">
        <v>487.34195014984346</v>
      </c>
      <c r="AB19" s="82">
        <v>18.055242468974935</v>
      </c>
      <c r="AC19" s="82">
        <v>20498.660658891084</v>
      </c>
      <c r="AF19" s="85">
        <v>333.06425458905466</v>
      </c>
      <c r="AG19" s="85">
        <v>14512.482702141706</v>
      </c>
      <c r="AH19" s="85">
        <v>1658.0283721543092</v>
      </c>
      <c r="AI19" s="85">
        <v>5986.1779567493777</v>
      </c>
      <c r="AK19" s="84">
        <v>333.06425458905466</v>
      </c>
      <c r="AL19" s="84">
        <v>334.60186453695962</v>
      </c>
      <c r="AM19" s="84">
        <v>18.153080152897292</v>
      </c>
      <c r="AO19" s="84">
        <v>1068.0283721543092</v>
      </c>
      <c r="AP19" s="84">
        <v>1068.0283721543092</v>
      </c>
      <c r="AQ19" s="84">
        <v>148.7692746211716</v>
      </c>
      <c r="AR19" s="84">
        <v>2.4650000000000002E-2</v>
      </c>
    </row>
    <row r="20" spans="1:44" x14ac:dyDescent="0.35">
      <c r="A20" s="88">
        <v>2034</v>
      </c>
      <c r="B20" s="82">
        <v>315.32275731318407</v>
      </c>
      <c r="C20" s="82">
        <v>316.17479104728034</v>
      </c>
      <c r="D20" s="82">
        <v>17.321627954441293</v>
      </c>
      <c r="E20" s="82">
        <v>13758.448314563975</v>
      </c>
      <c r="F20" s="82">
        <v>5726.2045940086937</v>
      </c>
      <c r="G20" s="82">
        <v>-971.01641368815331</v>
      </c>
      <c r="H20" s="82">
        <v>695.01695697603782</v>
      </c>
      <c r="I20" s="82">
        <v>149.35903282822881</v>
      </c>
      <c r="J20" s="82">
        <v>2.3200000000000002E-2</v>
      </c>
      <c r="K20" s="82">
        <v>4897.382397480731</v>
      </c>
      <c r="M20" s="82">
        <v>5.0041340667122451</v>
      </c>
      <c r="N20" s="82">
        <v>3.810378673994739E-3</v>
      </c>
      <c r="O20" s="82">
        <v>141.12550421655146</v>
      </c>
      <c r="P20" s="82">
        <v>-1433.1230060392736</v>
      </c>
      <c r="Q20" s="82">
        <v>-1.033323075</v>
      </c>
      <c r="R20" s="82">
        <v>-0.12629806259635165</v>
      </c>
      <c r="S20" s="82">
        <v>-1495.5250387273068</v>
      </c>
      <c r="T20" s="82">
        <v>-7434.8142486170309</v>
      </c>
      <c r="U20" s="82">
        <v>590</v>
      </c>
      <c r="V20" s="82">
        <v>-2742.8423530598384</v>
      </c>
      <c r="W20" s="82">
        <v>0</v>
      </c>
      <c r="X20" s="82">
        <v>0</v>
      </c>
      <c r="Z20" s="82">
        <v>3612.685541549924</v>
      </c>
      <c r="AA20" s="82">
        <v>469.5046348672214</v>
      </c>
      <c r="AB20" s="82">
        <v>17.222340270518934</v>
      </c>
      <c r="AC20" s="82">
        <v>21399.302043521959</v>
      </c>
      <c r="AF20" s="85">
        <v>315.32275731318407</v>
      </c>
      <c r="AG20" s="85">
        <v>13758.448314563975</v>
      </c>
      <c r="AH20" s="85">
        <v>3297.36278423674</v>
      </c>
      <c r="AI20" s="85">
        <v>7640.8537289579835</v>
      </c>
      <c r="AK20" s="84">
        <v>315.32275731318407</v>
      </c>
      <c r="AL20" s="84">
        <v>316.17479104728034</v>
      </c>
      <c r="AM20" s="84">
        <v>17.321627954441293</v>
      </c>
      <c r="AO20" s="84">
        <v>2707.3627842367396</v>
      </c>
      <c r="AP20" s="84">
        <v>2707.3627842367396</v>
      </c>
      <c r="AQ20" s="84">
        <v>149.35903282822881</v>
      </c>
      <c r="AR20" s="84">
        <v>2.3200000000000002E-2</v>
      </c>
    </row>
    <row r="21" spans="1:44" x14ac:dyDescent="0.35">
      <c r="A21" s="88">
        <v>2035</v>
      </c>
      <c r="B21" s="82">
        <v>297.58126003731348</v>
      </c>
      <c r="C21" s="82">
        <v>297.74771755760105</v>
      </c>
      <c r="D21" s="82">
        <v>16.490175755985295</v>
      </c>
      <c r="E21" s="82">
        <v>13004.413926986244</v>
      </c>
      <c r="F21" s="82">
        <v>4854.3337586601465</v>
      </c>
      <c r="G21" s="82">
        <v>-1222.7176338303414</v>
      </c>
      <c r="H21" s="82">
        <v>737.27119622004727</v>
      </c>
      <c r="I21" s="82">
        <v>149.94879103528601</v>
      </c>
      <c r="J21" s="82">
        <v>2.1750000000000002E-2</v>
      </c>
      <c r="K21" s="82">
        <v>4954.9779968509138</v>
      </c>
      <c r="M21" s="82">
        <v>5.0041340667122451</v>
      </c>
      <c r="N21" s="82">
        <v>3.810378673994739E-3</v>
      </c>
      <c r="O21" s="82">
        <v>141.12550421655146</v>
      </c>
      <c r="P21" s="82">
        <v>-1433.1230060392736</v>
      </c>
      <c r="Q21" s="82">
        <v>-1.033323075</v>
      </c>
      <c r="R21" s="82">
        <v>-0.12629806259635165</v>
      </c>
      <c r="S21" s="82">
        <v>-1495.5250387273068</v>
      </c>
      <c r="T21" s="82">
        <v>-7538.1549466042015</v>
      </c>
      <c r="U21" s="82">
        <v>590</v>
      </c>
      <c r="V21" s="82">
        <v>-2868.0518208454405</v>
      </c>
      <c r="W21" s="82">
        <v>-105.58749045827534</v>
      </c>
      <c r="X21" s="82">
        <v>0</v>
      </c>
      <c r="Z21" s="82">
        <v>2282.8292697834495</v>
      </c>
      <c r="AA21" s="82">
        <v>451.66731958459934</v>
      </c>
      <c r="AB21" s="82">
        <v>16.389438072062937</v>
      </c>
      <c r="AC21" s="82">
        <v>19348.4942415798</v>
      </c>
      <c r="AF21" s="85">
        <v>297.58126003731348</v>
      </c>
      <c r="AG21" s="85">
        <v>13004.413926986244</v>
      </c>
      <c r="AH21" s="85">
        <v>1985.2480097461359</v>
      </c>
      <c r="AI21" s="85">
        <v>6344.0803145935552</v>
      </c>
      <c r="AK21" s="84">
        <v>297.58126003731348</v>
      </c>
      <c r="AL21" s="84">
        <v>297.74771755760105</v>
      </c>
      <c r="AM21" s="84">
        <v>16.490175755985295</v>
      </c>
      <c r="AO21" s="84">
        <v>1500.8355002044118</v>
      </c>
      <c r="AP21" s="84">
        <v>1395.2480097461364</v>
      </c>
      <c r="AQ21" s="84">
        <v>149.94879103528601</v>
      </c>
      <c r="AR21" s="84">
        <v>2.1750000000000002E-2</v>
      </c>
    </row>
    <row r="22" spans="1:44" x14ac:dyDescent="0.35">
      <c r="A22" s="88">
        <v>2036</v>
      </c>
      <c r="B22" s="82">
        <v>279.8397627614429</v>
      </c>
      <c r="C22" s="82">
        <v>279.32064406792176</v>
      </c>
      <c r="D22" s="82">
        <v>15.658723557529296</v>
      </c>
      <c r="E22" s="82">
        <v>12250.379539408514</v>
      </c>
      <c r="F22" s="82">
        <v>4809.2266540097262</v>
      </c>
      <c r="G22" s="82">
        <v>-1488.5444848216086</v>
      </c>
      <c r="H22" s="82">
        <v>779.52543546405673</v>
      </c>
      <c r="I22" s="82">
        <v>150.53854924234321</v>
      </c>
      <c r="J22" s="82">
        <v>2.0300000000000002E-2</v>
      </c>
      <c r="K22" s="82">
        <v>5012.5735962210965</v>
      </c>
      <c r="M22" s="82">
        <v>5.0041340667122451</v>
      </c>
      <c r="N22" s="82">
        <v>3.810378673994739E-3</v>
      </c>
      <c r="O22" s="82">
        <v>141.12550421655146</v>
      </c>
      <c r="P22" s="82">
        <v>-1433.1230060392736</v>
      </c>
      <c r="Q22" s="82">
        <v>-1.033323075</v>
      </c>
      <c r="R22" s="82">
        <v>-0.12629806259635165</v>
      </c>
      <c r="S22" s="82">
        <v>-1495.5250387273068</v>
      </c>
      <c r="T22" s="82">
        <v>-7655.2052420153805</v>
      </c>
      <c r="U22" s="82">
        <v>590</v>
      </c>
      <c r="V22" s="82">
        <v>-3008.5497279850911</v>
      </c>
      <c r="W22" s="82">
        <v>-221.32825697001272</v>
      </c>
      <c r="X22" s="82">
        <v>0</v>
      </c>
      <c r="Z22" s="82">
        <v>1740.1693824585136</v>
      </c>
      <c r="AA22" s="82">
        <v>433.83000430197723</v>
      </c>
      <c r="AB22" s="82">
        <v>15.55653587360694</v>
      </c>
      <c r="AC22" s="82">
        <v>18084.882824079174</v>
      </c>
      <c r="AF22" s="85">
        <v>279.8397627614429</v>
      </c>
      <c r="AG22" s="85">
        <v>12250.379539408514</v>
      </c>
      <c r="AH22" s="85">
        <v>1460.3296196970707</v>
      </c>
      <c r="AI22" s="85">
        <v>5834.5032846706599</v>
      </c>
      <c r="AK22" s="84">
        <v>279.8397627614429</v>
      </c>
      <c r="AL22" s="84">
        <v>279.32064406792176</v>
      </c>
      <c r="AM22" s="84">
        <v>15.658723557529296</v>
      </c>
      <c r="AO22" s="84">
        <v>1091.6578766670832</v>
      </c>
      <c r="AP22" s="84">
        <v>870.32961969707048</v>
      </c>
      <c r="AQ22" s="84">
        <v>150.53854924234321</v>
      </c>
      <c r="AR22" s="84">
        <v>2.0300000000000002E-2</v>
      </c>
    </row>
    <row r="23" spans="1:44" x14ac:dyDescent="0.35">
      <c r="A23" s="88">
        <v>2037</v>
      </c>
      <c r="B23" s="82">
        <v>262.09826548557231</v>
      </c>
      <c r="C23" s="82">
        <v>260.89357057824247</v>
      </c>
      <c r="D23" s="82">
        <v>14.827271359073297</v>
      </c>
      <c r="E23" s="82">
        <v>11496.345151830783</v>
      </c>
      <c r="F23" s="82">
        <v>5262.6975157769302</v>
      </c>
      <c r="G23" s="82">
        <v>-1774.2594912978982</v>
      </c>
      <c r="H23" s="82">
        <v>821.77967470806618</v>
      </c>
      <c r="I23" s="82">
        <v>151.12830744940041</v>
      </c>
      <c r="J23" s="82">
        <v>1.8850000000000002E-2</v>
      </c>
      <c r="K23" s="82">
        <v>5070.1691955912793</v>
      </c>
      <c r="M23" s="82">
        <v>5.0041340667122451</v>
      </c>
      <c r="N23" s="82">
        <v>3.810378673994739E-3</v>
      </c>
      <c r="O23" s="82">
        <v>141.12550421655146</v>
      </c>
      <c r="P23" s="82">
        <v>-1433.1230060392736</v>
      </c>
      <c r="Q23" s="82">
        <v>-1.033323075</v>
      </c>
      <c r="R23" s="82">
        <v>-0.12629806259635165</v>
      </c>
      <c r="S23" s="82">
        <v>-1495.5250387273068</v>
      </c>
      <c r="T23" s="82">
        <v>-7924.8200541418328</v>
      </c>
      <c r="U23" s="82">
        <v>590</v>
      </c>
      <c r="V23" s="82">
        <v>-3269.2153043191311</v>
      </c>
      <c r="W23" s="82">
        <v>-351.76416589444858</v>
      </c>
      <c r="X23" s="82">
        <v>0</v>
      </c>
      <c r="Z23" s="82">
        <v>1541.3364944590912</v>
      </c>
      <c r="AA23" s="82">
        <v>415.99268901935511</v>
      </c>
      <c r="AB23" s="82">
        <v>14.723633675150941</v>
      </c>
      <c r="AC23" s="82">
        <v>17165.098405904064</v>
      </c>
      <c r="AF23" s="85">
        <v>262.09826548557231</v>
      </c>
      <c r="AG23" s="85">
        <v>11496.345151830783</v>
      </c>
      <c r="AH23" s="85">
        <v>1279.238228973519</v>
      </c>
      <c r="AI23" s="85">
        <v>5668.7532540732809</v>
      </c>
      <c r="AK23" s="84">
        <v>262.09826548557231</v>
      </c>
      <c r="AL23" s="84">
        <v>260.89357057824247</v>
      </c>
      <c r="AM23" s="84">
        <v>14.827271359073297</v>
      </c>
      <c r="AO23" s="84">
        <v>1041.0023948679673</v>
      </c>
      <c r="AP23" s="84">
        <v>689.23822897351874</v>
      </c>
      <c r="AQ23" s="84">
        <v>151.12830744940041</v>
      </c>
      <c r="AR23" s="84">
        <v>1.8850000000000002E-2</v>
      </c>
    </row>
    <row r="24" spans="1:44" x14ac:dyDescent="0.35">
      <c r="A24" s="88">
        <v>2038</v>
      </c>
      <c r="B24" s="82">
        <v>244.35676820970173</v>
      </c>
      <c r="C24" s="82">
        <v>242.46649708856319</v>
      </c>
      <c r="D24" s="82">
        <v>13.995819160617298</v>
      </c>
      <c r="E24" s="82">
        <v>10742.310764253052</v>
      </c>
      <c r="F24" s="82">
        <v>4646.1080675249541</v>
      </c>
      <c r="G24" s="82">
        <v>-2060.2817073842471</v>
      </c>
      <c r="H24" s="82">
        <v>864.03391395207564</v>
      </c>
      <c r="I24" s="82">
        <v>151.71806565645761</v>
      </c>
      <c r="J24" s="82">
        <v>1.7400000000000002E-2</v>
      </c>
      <c r="K24" s="82">
        <v>5127.764794961462</v>
      </c>
      <c r="M24" s="82">
        <v>5.0041340667122451</v>
      </c>
      <c r="N24" s="82">
        <v>3.810378673994739E-3</v>
      </c>
      <c r="O24" s="82">
        <v>141.12550421655146</v>
      </c>
      <c r="P24" s="82">
        <v>-1433.1230060392736</v>
      </c>
      <c r="Q24" s="82">
        <v>-1.033323075</v>
      </c>
      <c r="R24" s="82">
        <v>-0.12629806259635165</v>
      </c>
      <c r="S24" s="82">
        <v>-1495.5250387273068</v>
      </c>
      <c r="T24" s="82">
        <v>-6956.6083950629863</v>
      </c>
      <c r="U24" s="82">
        <v>590</v>
      </c>
      <c r="V24" s="82">
        <v>-2657.9636978510639</v>
      </c>
      <c r="W24" s="82">
        <v>-448.86760451591272</v>
      </c>
      <c r="X24" s="82">
        <v>0</v>
      </c>
      <c r="Z24" s="82">
        <v>1177.3857399355079</v>
      </c>
      <c r="AA24" s="82">
        <v>398.15537373673305</v>
      </c>
      <c r="AB24" s="82">
        <v>13.890731476694942</v>
      </c>
      <c r="AC24" s="82">
        <v>16080.196121204797</v>
      </c>
      <c r="AF24" s="85">
        <v>244.35676820970173</v>
      </c>
      <c r="AG24" s="85">
        <v>10742.310764253052</v>
      </c>
      <c r="AH24" s="85">
        <v>933.02897172580617</v>
      </c>
      <c r="AI24" s="85">
        <v>5337.8853569517451</v>
      </c>
      <c r="AK24" s="84">
        <v>244.35676820970173</v>
      </c>
      <c r="AL24" s="84">
        <v>242.46649708856319</v>
      </c>
      <c r="AM24" s="84">
        <v>13.995819160617298</v>
      </c>
      <c r="AO24" s="84">
        <v>791.89657624171878</v>
      </c>
      <c r="AP24" s="84">
        <v>343.02897172580606</v>
      </c>
      <c r="AQ24" s="84">
        <v>151.71806565645761</v>
      </c>
      <c r="AR24" s="84">
        <v>1.7400000000000002E-2</v>
      </c>
    </row>
    <row r="25" spans="1:44" x14ac:dyDescent="0.35">
      <c r="A25" s="88">
        <v>2039</v>
      </c>
      <c r="B25" s="82">
        <v>226.61527093383114</v>
      </c>
      <c r="C25" s="82">
        <v>224.0394235988839</v>
      </c>
      <c r="D25" s="82">
        <v>13.164366962161299</v>
      </c>
      <c r="E25" s="82">
        <v>9988.2763766753214</v>
      </c>
      <c r="F25" s="82">
        <v>4116.598708149847</v>
      </c>
      <c r="G25" s="82">
        <v>-2345.6022820951125</v>
      </c>
      <c r="H25" s="82">
        <v>906.28815319608509</v>
      </c>
      <c r="I25" s="82">
        <v>152.30782386351481</v>
      </c>
      <c r="J25" s="82">
        <v>1.5950000000000002E-2</v>
      </c>
      <c r="K25" s="82">
        <v>5185.3603943316448</v>
      </c>
      <c r="M25" s="82">
        <v>5.0041340667122451</v>
      </c>
      <c r="N25" s="82">
        <v>3.810378673994739E-3</v>
      </c>
      <c r="O25" s="82">
        <v>141.12550421655146</v>
      </c>
      <c r="P25" s="82">
        <v>-1433.1230060392736</v>
      </c>
      <c r="Q25" s="82">
        <v>-1.033323075</v>
      </c>
      <c r="R25" s="82">
        <v>-0.12629806259635165</v>
      </c>
      <c r="S25" s="82">
        <v>-1495.5250387273068</v>
      </c>
      <c r="T25" s="82">
        <v>-6376.9467311760891</v>
      </c>
      <c r="U25" s="82">
        <v>590</v>
      </c>
      <c r="V25" s="82">
        <v>-2318.883662461998</v>
      </c>
      <c r="W25" s="82">
        <v>-551.45564371951241</v>
      </c>
      <c r="X25" s="82">
        <v>0</v>
      </c>
      <c r="Z25" s="82">
        <v>623.56054400314042</v>
      </c>
      <c r="AA25" s="82">
        <v>380.318058454111</v>
      </c>
      <c r="AB25" s="82">
        <v>13.057829278238943</v>
      </c>
      <c r="AC25" s="82">
        <v>14805.419395096742</v>
      </c>
      <c r="AF25" s="85">
        <v>226.61527093383114</v>
      </c>
      <c r="AG25" s="85">
        <v>9988.2763766753214</v>
      </c>
      <c r="AH25" s="85">
        <v>396.94527306930928</v>
      </c>
      <c r="AI25" s="85">
        <v>4817.1430184214205</v>
      </c>
      <c r="AK25" s="84">
        <v>226.61527093383114</v>
      </c>
      <c r="AL25" s="84">
        <v>224.0394235988839</v>
      </c>
      <c r="AM25" s="84">
        <v>13.164366962161299</v>
      </c>
      <c r="AO25" s="84">
        <v>358.40091678882163</v>
      </c>
      <c r="AP25" s="84">
        <v>-193.05472693069078</v>
      </c>
      <c r="AQ25" s="84">
        <v>152.30782386351481</v>
      </c>
      <c r="AR25" s="84">
        <v>1.5950000000000002E-2</v>
      </c>
    </row>
    <row r="26" spans="1:44" x14ac:dyDescent="0.35">
      <c r="A26" s="88">
        <v>2040</v>
      </c>
      <c r="B26" s="82">
        <v>208.87377365796056</v>
      </c>
      <c r="C26" s="82">
        <v>205.61235010920461</v>
      </c>
      <c r="D26" s="82">
        <v>12.3329147637053</v>
      </c>
      <c r="E26" s="82">
        <v>9234.2419890975907</v>
      </c>
      <c r="F26" s="82">
        <v>2370.9498067479672</v>
      </c>
      <c r="G26" s="82">
        <v>-2685.2674225140327</v>
      </c>
      <c r="H26" s="82">
        <v>948.54239244009455</v>
      </c>
      <c r="I26" s="82">
        <v>152.89758207057201</v>
      </c>
      <c r="J26" s="82">
        <v>1.4500000000000002E-2</v>
      </c>
      <c r="K26" s="82">
        <v>5242.9559937018275</v>
      </c>
      <c r="M26" s="82">
        <v>5.0041340667122451</v>
      </c>
      <c r="N26" s="82">
        <v>3.810378673994739E-3</v>
      </c>
      <c r="O26" s="82">
        <v>141.12550421655146</v>
      </c>
      <c r="P26" s="82">
        <v>-569.25259497180184</v>
      </c>
      <c r="Q26" s="82">
        <v>-1.033323075</v>
      </c>
      <c r="R26" s="82">
        <v>-0.12629806259635165</v>
      </c>
      <c r="S26" s="82">
        <v>-631.654627659835</v>
      </c>
      <c r="T26" s="82">
        <v>-5402.9815913608754</v>
      </c>
      <c r="U26" s="82">
        <v>590</v>
      </c>
      <c r="V26" s="82">
        <v>-1669.5700402625664</v>
      </c>
      <c r="W26" s="82">
        <v>-622.26681063258718</v>
      </c>
      <c r="X26" s="82">
        <v>-156.17707523251673</v>
      </c>
      <c r="Z26" s="82">
        <v>-1014.9153757956808</v>
      </c>
      <c r="AA26" s="82">
        <v>362.48074317148888</v>
      </c>
      <c r="AB26" s="82">
        <v>12.224927079782944</v>
      </c>
      <c r="AC26" s="82">
        <v>12445.991945122234</v>
      </c>
      <c r="AF26" s="85">
        <v>208.87377365796056</v>
      </c>
      <c r="AG26" s="85">
        <v>9234.2419890975907</v>
      </c>
      <c r="AH26" s="85">
        <v>-1223.7891494536414</v>
      </c>
      <c r="AI26" s="85">
        <v>3211.7499560246433</v>
      </c>
      <c r="AK26" s="84">
        <v>208.87377365796056</v>
      </c>
      <c r="AL26" s="84">
        <v>205.61235010920461</v>
      </c>
      <c r="AM26" s="84">
        <v>12.3329147637053</v>
      </c>
      <c r="AO26" s="84">
        <v>-1035.3452635885374</v>
      </c>
      <c r="AP26" s="84">
        <v>-1813.7891494536414</v>
      </c>
      <c r="AQ26" s="84">
        <v>152.89758207057201</v>
      </c>
      <c r="AR26" s="84">
        <v>1.4500000000000002E-2</v>
      </c>
    </row>
    <row r="27" spans="1:44" x14ac:dyDescent="0.35">
      <c r="A27" s="88">
        <v>2041</v>
      </c>
      <c r="B27" s="82">
        <v>191.13227638208997</v>
      </c>
      <c r="C27" s="82">
        <v>187.18527661952533</v>
      </c>
      <c r="D27" s="82">
        <v>11.501462565249302</v>
      </c>
      <c r="E27" s="82">
        <v>8480.20760151986</v>
      </c>
      <c r="F27" s="82">
        <v>3673.0812441022972</v>
      </c>
      <c r="G27" s="82">
        <v>-3015.4038194251093</v>
      </c>
      <c r="H27" s="82">
        <v>990.796631684104</v>
      </c>
      <c r="I27" s="82">
        <v>153.48734027762922</v>
      </c>
      <c r="J27" s="82">
        <v>1.3050000000000003E-2</v>
      </c>
      <c r="K27" s="82">
        <v>5300.5515930720103</v>
      </c>
      <c r="M27" s="82">
        <v>5.0041340667122451</v>
      </c>
      <c r="N27" s="82">
        <v>3.810378673994739E-3</v>
      </c>
      <c r="O27" s="82">
        <v>141.12550421655146</v>
      </c>
      <c r="P27" s="82">
        <v>-547.79971009716007</v>
      </c>
      <c r="Q27" s="82">
        <v>-1.033323075</v>
      </c>
      <c r="R27" s="82">
        <v>-0.12629806259635165</v>
      </c>
      <c r="S27" s="82">
        <v>-610.20174278519323</v>
      </c>
      <c r="T27" s="82">
        <v>-6292.3475125142631</v>
      </c>
      <c r="U27" s="82">
        <v>590</v>
      </c>
      <c r="V27" s="82">
        <v>-2484.5700759400315</v>
      </c>
      <c r="W27" s="82">
        <v>-815.99972957835109</v>
      </c>
      <c r="X27" s="82">
        <v>-182.13880927054373</v>
      </c>
      <c r="Z27" s="82">
        <v>-1053.1022820455446</v>
      </c>
      <c r="AA27" s="82">
        <v>344.64342788886677</v>
      </c>
      <c r="AB27" s="82">
        <v>11.392024881326945</v>
      </c>
      <c r="AC27" s="82">
        <v>11686.853508696684</v>
      </c>
      <c r="AF27" s="85">
        <v>191.13227638208997</v>
      </c>
      <c r="AG27" s="85">
        <v>8480.20760151986</v>
      </c>
      <c r="AH27" s="85">
        <v>-1244.2345584276345</v>
      </c>
      <c r="AI27" s="85">
        <v>3206.645907176824</v>
      </c>
      <c r="AK27" s="84">
        <v>191.13227638208997</v>
      </c>
      <c r="AL27" s="84">
        <v>187.18527661952533</v>
      </c>
      <c r="AM27" s="84">
        <v>11.501462565249302</v>
      </c>
      <c r="AO27" s="84">
        <v>-836.09601957873974</v>
      </c>
      <c r="AP27" s="84">
        <v>-1834.2345584276345</v>
      </c>
      <c r="AQ27" s="84">
        <v>153.48734027762922</v>
      </c>
      <c r="AR27" s="84">
        <v>1.3050000000000003E-2</v>
      </c>
    </row>
    <row r="28" spans="1:44" x14ac:dyDescent="0.35">
      <c r="A28" s="88">
        <v>2042</v>
      </c>
      <c r="B28" s="82">
        <v>173.39077910621938</v>
      </c>
      <c r="C28" s="82">
        <v>168.75820312984604</v>
      </c>
      <c r="D28" s="82">
        <v>10.670010366793303</v>
      </c>
      <c r="E28" s="82">
        <v>7726.1732139421292</v>
      </c>
      <c r="F28" s="82">
        <v>2475.497293606611</v>
      </c>
      <c r="G28" s="82">
        <v>-3368.624023114955</v>
      </c>
      <c r="H28" s="82">
        <v>1033.0508709281135</v>
      </c>
      <c r="I28" s="82">
        <v>154.07709848468642</v>
      </c>
      <c r="J28" s="82">
        <v>1.1600000000000003E-2</v>
      </c>
      <c r="K28" s="82">
        <v>5358.147192442193</v>
      </c>
      <c r="M28" s="82">
        <v>5.0041340667122451</v>
      </c>
      <c r="N28" s="82">
        <v>3.810378673994739E-3</v>
      </c>
      <c r="O28" s="82">
        <v>141.12550421655146</v>
      </c>
      <c r="P28" s="82">
        <v>-526.34682522251831</v>
      </c>
      <c r="Q28" s="82">
        <v>-1.033323075</v>
      </c>
      <c r="R28" s="82">
        <v>-0.12629806259635165</v>
      </c>
      <c r="S28" s="82">
        <v>-588.74885791055146</v>
      </c>
      <c r="T28" s="82">
        <v>-5497.6946518317454</v>
      </c>
      <c r="U28" s="82">
        <v>590</v>
      </c>
      <c r="V28" s="82">
        <v>-1944.3301366020471</v>
      </c>
      <c r="W28" s="82">
        <v>-893.52834724166814</v>
      </c>
      <c r="X28" s="82">
        <v>-208.08117802264908</v>
      </c>
      <c r="Z28" s="82">
        <v>-2142.6247413403753</v>
      </c>
      <c r="AA28" s="82">
        <v>326.80611260624471</v>
      </c>
      <c r="AB28" s="82">
        <v>10.559122682870946</v>
      </c>
      <c r="AC28" s="82">
        <v>9876.3795192261659</v>
      </c>
      <c r="AF28" s="85">
        <v>173.39077910621938</v>
      </c>
      <c r="AG28" s="85">
        <v>7726.1732139421292</v>
      </c>
      <c r="AH28" s="85">
        <v>-2316.0155204465946</v>
      </c>
      <c r="AI28" s="85">
        <v>2150.2063052840367</v>
      </c>
      <c r="AK28" s="84">
        <v>173.39077910621938</v>
      </c>
      <c r="AL28" s="84">
        <v>168.75820312984604</v>
      </c>
      <c r="AM28" s="84">
        <v>10.670010366793303</v>
      </c>
      <c r="AO28" s="84">
        <v>-1804.4059951822776</v>
      </c>
      <c r="AP28" s="84">
        <v>-2906.015520446595</v>
      </c>
      <c r="AQ28" s="84">
        <v>154.07709848468642</v>
      </c>
      <c r="AR28" s="84">
        <v>1.1600000000000003E-2</v>
      </c>
    </row>
    <row r="29" spans="1:44" x14ac:dyDescent="0.35">
      <c r="A29" s="88">
        <v>2043</v>
      </c>
      <c r="B29" s="82">
        <v>155.6492818303488</v>
      </c>
      <c r="C29" s="82">
        <v>150.33112964016675</v>
      </c>
      <c r="D29" s="82">
        <v>9.838558168337304</v>
      </c>
      <c r="E29" s="82">
        <v>6972.1388263643985</v>
      </c>
      <c r="F29" s="82">
        <v>1833.9077601151728</v>
      </c>
      <c r="G29" s="82">
        <v>-3685.2176865055794</v>
      </c>
      <c r="H29" s="82">
        <v>1075.305110172123</v>
      </c>
      <c r="I29" s="82">
        <v>154.66685669174362</v>
      </c>
      <c r="J29" s="82">
        <v>1.0150000000000003E-2</v>
      </c>
      <c r="K29" s="82">
        <v>5415.7427918123758</v>
      </c>
      <c r="M29" s="82">
        <v>5.0041340667122451</v>
      </c>
      <c r="N29" s="82">
        <v>3.810378673994739E-3</v>
      </c>
      <c r="O29" s="82">
        <v>141.12550421655146</v>
      </c>
      <c r="P29" s="82">
        <v>-504.89394034787659</v>
      </c>
      <c r="Q29" s="82">
        <v>-1.033323075</v>
      </c>
      <c r="R29" s="82">
        <v>-0.12629806259635165</v>
      </c>
      <c r="S29" s="82">
        <v>-567.29597303590981</v>
      </c>
      <c r="T29" s="82">
        <v>-4794.8014923831706</v>
      </c>
      <c r="U29" s="82">
        <v>590</v>
      </c>
      <c r="V29" s="82">
        <v>-1463.117731391585</v>
      </c>
      <c r="W29" s="82">
        <v>-963.4350378357417</v>
      </c>
      <c r="X29" s="82">
        <v>-234.00418148883284</v>
      </c>
      <c r="Z29" s="82">
        <v>-2690.9124851040942</v>
      </c>
      <c r="AA29" s="82">
        <v>308.96879732362265</v>
      </c>
      <c r="AB29" s="82">
        <v>9.7262204844149469</v>
      </c>
      <c r="AC29" s="82">
        <v>8607.1402452867624</v>
      </c>
      <c r="AF29" s="85">
        <v>155.6492818303488</v>
      </c>
      <c r="AG29" s="85">
        <v>6972.1388263643985</v>
      </c>
      <c r="AH29" s="85">
        <v>-2846.5617669344429</v>
      </c>
      <c r="AI29" s="85">
        <v>1635.0014189223639</v>
      </c>
      <c r="AK29" s="84">
        <v>155.6492818303488</v>
      </c>
      <c r="AL29" s="84">
        <v>150.33112964016675</v>
      </c>
      <c r="AM29" s="84">
        <v>9.838558168337304</v>
      </c>
      <c r="AO29" s="84">
        <v>-2239.1225476098689</v>
      </c>
      <c r="AP29" s="84">
        <v>-3436.5617669344433</v>
      </c>
      <c r="AQ29" s="84">
        <v>154.66685669174362</v>
      </c>
      <c r="AR29" s="84">
        <v>1.0150000000000003E-2</v>
      </c>
    </row>
    <row r="30" spans="1:44" x14ac:dyDescent="0.35">
      <c r="A30" s="88">
        <v>2044</v>
      </c>
      <c r="B30" s="82">
        <v>137.90778455447821</v>
      </c>
      <c r="C30" s="82">
        <v>131.90405615048746</v>
      </c>
      <c r="D30" s="82">
        <v>9.0071059698813052</v>
      </c>
      <c r="E30" s="82">
        <v>6218.1044387866677</v>
      </c>
      <c r="F30" s="82">
        <v>1876.9310133421493</v>
      </c>
      <c r="G30" s="82">
        <v>-4016.1358975937555</v>
      </c>
      <c r="H30" s="82">
        <v>1117.5593494161326</v>
      </c>
      <c r="I30" s="82">
        <v>155.25661489880082</v>
      </c>
      <c r="J30" s="82">
        <v>8.7000000000000029E-3</v>
      </c>
      <c r="K30" s="82">
        <v>5473.3383911825586</v>
      </c>
      <c r="M30" s="82">
        <v>5.0041340667122451</v>
      </c>
      <c r="N30" s="82">
        <v>3.810378673994739E-3</v>
      </c>
      <c r="O30" s="82">
        <v>141.12550421655146</v>
      </c>
      <c r="P30" s="82">
        <v>-483.44105547323483</v>
      </c>
      <c r="Q30" s="82">
        <v>-1.033323075</v>
      </c>
      <c r="R30" s="82">
        <v>-0.12629806259635165</v>
      </c>
      <c r="S30" s="82">
        <v>-545.84308816126804</v>
      </c>
      <c r="T30" s="82">
        <v>-4382.5238260196247</v>
      </c>
      <c r="U30" s="82">
        <v>590</v>
      </c>
      <c r="V30" s="82">
        <v>-1222.845682559232</v>
      </c>
      <c r="W30" s="82">
        <v>-1052.5015174460116</v>
      </c>
      <c r="X30" s="82">
        <v>-259.90781966909498</v>
      </c>
      <c r="Z30" s="82">
        <v>-2828.9927699553332</v>
      </c>
      <c r="AA30" s="82">
        <v>291.13148204100054</v>
      </c>
      <c r="AB30" s="82">
        <v>8.8933182859589479</v>
      </c>
      <c r="AC30" s="82">
        <v>7748.1084302598356</v>
      </c>
      <c r="AF30" s="85">
        <v>137.90778455447821</v>
      </c>
      <c r="AG30" s="85">
        <v>6218.1044387866677</v>
      </c>
      <c r="AH30" s="85">
        <v>-2966.9005545098116</v>
      </c>
      <c r="AI30" s="85">
        <v>1530.0039914731678</v>
      </c>
      <c r="AK30" s="84">
        <v>137.90778455447821</v>
      </c>
      <c r="AL30" s="84">
        <v>131.90405615048746</v>
      </c>
      <c r="AM30" s="84">
        <v>9.0071059698813052</v>
      </c>
      <c r="AO30" s="84">
        <v>-2244.4912173947055</v>
      </c>
      <c r="AP30" s="84">
        <v>-3556.9005545098121</v>
      </c>
      <c r="AQ30" s="84">
        <v>155.25661489880082</v>
      </c>
      <c r="AR30" s="84">
        <v>8.7000000000000029E-3</v>
      </c>
    </row>
    <row r="31" spans="1:44" x14ac:dyDescent="0.35">
      <c r="A31" s="88">
        <v>2045</v>
      </c>
      <c r="B31" s="82">
        <v>120.16628727860763</v>
      </c>
      <c r="C31" s="82">
        <v>113.47698266080818</v>
      </c>
      <c r="D31" s="82">
        <v>8.1756537714253064</v>
      </c>
      <c r="E31" s="82">
        <v>5464.070051208937</v>
      </c>
      <c r="F31" s="82">
        <v>1691.8211578093403</v>
      </c>
      <c r="G31" s="82">
        <v>-4333.1887485057423</v>
      </c>
      <c r="H31" s="82">
        <v>1159.8135886601422</v>
      </c>
      <c r="I31" s="82">
        <v>155.84637310585802</v>
      </c>
      <c r="J31" s="82">
        <v>7.250000000000003E-3</v>
      </c>
      <c r="K31" s="82">
        <v>5530.9339905527413</v>
      </c>
      <c r="M31" s="82">
        <v>5.0041340667122451</v>
      </c>
      <c r="N31" s="82">
        <v>3.810378673994739E-3</v>
      </c>
      <c r="O31" s="82">
        <v>141.12550421655146</v>
      </c>
      <c r="P31" s="82">
        <v>-461.98817059859311</v>
      </c>
      <c r="Q31" s="82">
        <v>-1.033323075</v>
      </c>
      <c r="R31" s="82">
        <v>-0.12629806259635165</v>
      </c>
      <c r="S31" s="82">
        <v>-524.39020328662627</v>
      </c>
      <c r="T31" s="82">
        <v>-4170.6967233230589</v>
      </c>
      <c r="U31" s="82">
        <v>590</v>
      </c>
      <c r="V31" s="82">
        <v>-1161.6126118924096</v>
      </c>
      <c r="W31" s="82">
        <v>-1162.280602554916</v>
      </c>
      <c r="X31" s="82">
        <v>-285.7920925634354</v>
      </c>
      <c r="Z31" s="82">
        <v>-3381.0730217684131</v>
      </c>
      <c r="AA31" s="82">
        <v>273.29416675837842</v>
      </c>
      <c r="AB31" s="82">
        <v>8.0604160875029507</v>
      </c>
      <c r="AC31" s="82">
        <v>6475.0766482710678</v>
      </c>
      <c r="AF31" s="85">
        <v>120.16628727860763</v>
      </c>
      <c r="AG31" s="85">
        <v>5464.070051208937</v>
      </c>
      <c r="AH31" s="85">
        <v>-3501.2393090470209</v>
      </c>
      <c r="AI31" s="85">
        <v>1011.0065970621308</v>
      </c>
      <c r="AK31" s="84">
        <v>120.16628727860763</v>
      </c>
      <c r="AL31" s="84">
        <v>113.47698266080818</v>
      </c>
      <c r="AM31" s="84">
        <v>8.1756537714253064</v>
      </c>
      <c r="AO31" s="84">
        <v>-2643.166613928669</v>
      </c>
      <c r="AP31" s="84">
        <v>-4091.2393090470205</v>
      </c>
      <c r="AQ31" s="84">
        <v>155.84637310585802</v>
      </c>
      <c r="AR31" s="84">
        <v>7.250000000000003E-3</v>
      </c>
    </row>
    <row r="32" spans="1:44" x14ac:dyDescent="0.35">
      <c r="A32" s="88">
        <v>2046</v>
      </c>
      <c r="B32" s="82">
        <v>102.42479000273704</v>
      </c>
      <c r="C32" s="82">
        <v>95.049909171128888</v>
      </c>
      <c r="D32" s="82">
        <v>7.3442015729693075</v>
      </c>
      <c r="E32" s="82">
        <v>4710.0356636312063</v>
      </c>
      <c r="F32" s="82">
        <v>1582.7483572644874</v>
      </c>
      <c r="G32" s="82">
        <v>-4660.449149110189</v>
      </c>
      <c r="H32" s="82">
        <v>1202.0678279041517</v>
      </c>
      <c r="I32" s="82">
        <v>156.43613131291522</v>
      </c>
      <c r="J32" s="82">
        <v>5.8000000000000031E-3</v>
      </c>
      <c r="K32" s="82">
        <v>5588.5295899229241</v>
      </c>
      <c r="M32" s="82">
        <v>5.0041340667122451</v>
      </c>
      <c r="N32" s="82">
        <v>3.810378673994739E-3</v>
      </c>
      <c r="O32" s="82">
        <v>141.12550421655146</v>
      </c>
      <c r="P32" s="82">
        <v>-440.53528572395146</v>
      </c>
      <c r="Q32" s="82">
        <v>-1.033323075</v>
      </c>
      <c r="R32" s="82">
        <v>-0.12629806259635165</v>
      </c>
      <c r="S32" s="82">
        <v>-502.93731841198468</v>
      </c>
      <c r="T32" s="82">
        <v>-4064.4971092435362</v>
      </c>
      <c r="U32" s="82">
        <v>590</v>
      </c>
      <c r="V32" s="82">
        <v>-1204.4053141095842</v>
      </c>
      <c r="W32" s="82">
        <v>-1289.1523063666887</v>
      </c>
      <c r="X32" s="82">
        <v>-311.65700017185418</v>
      </c>
      <c r="Z32" s="82">
        <v>-3988.4227945869388</v>
      </c>
      <c r="AA32" s="82">
        <v>255.45685147575637</v>
      </c>
      <c r="AB32" s="82">
        <v>7.2275138890469508</v>
      </c>
      <c r="AC32" s="82">
        <v>5146.7753452768538</v>
      </c>
      <c r="AF32" s="85">
        <v>102.42479000273704</v>
      </c>
      <c r="AG32" s="85">
        <v>4710.0356636312063</v>
      </c>
      <c r="AH32" s="85">
        <v>-4090.847584589676</v>
      </c>
      <c r="AI32" s="85">
        <v>436.73968164564758</v>
      </c>
      <c r="AK32" s="84">
        <v>102.42479000273704</v>
      </c>
      <c r="AL32" s="84">
        <v>95.049909171128888</v>
      </c>
      <c r="AM32" s="84">
        <v>7.3442015729693075</v>
      </c>
      <c r="AO32" s="84">
        <v>-3080.0382780511341</v>
      </c>
      <c r="AP32" s="84">
        <v>-4680.8475845896774</v>
      </c>
      <c r="AQ32" s="84">
        <v>156.43613131291522</v>
      </c>
      <c r="AR32" s="84">
        <v>5.8000000000000031E-3</v>
      </c>
    </row>
    <row r="33" spans="1:46" x14ac:dyDescent="0.35">
      <c r="A33" s="88">
        <v>2047</v>
      </c>
      <c r="B33" s="82">
        <v>84.683292726866455</v>
      </c>
      <c r="C33" s="82">
        <v>76.622835681449601</v>
      </c>
      <c r="D33" s="82">
        <v>6.5127493745133087</v>
      </c>
      <c r="E33" s="82">
        <v>3956.001276053476</v>
      </c>
      <c r="F33" s="82">
        <v>1573.3373626683042</v>
      </c>
      <c r="G33" s="82">
        <v>-4977.0466135459374</v>
      </c>
      <c r="H33" s="82">
        <v>1244.3220671481613</v>
      </c>
      <c r="I33" s="82">
        <v>157.02588951997242</v>
      </c>
      <c r="J33" s="82">
        <v>4.3500000000000032E-3</v>
      </c>
      <c r="K33" s="82">
        <v>5646.1251892931068</v>
      </c>
      <c r="M33" s="82">
        <v>5.0041340667122451</v>
      </c>
      <c r="N33" s="82">
        <v>3.810378673994739E-3</v>
      </c>
      <c r="O33" s="82">
        <v>141.12550421655146</v>
      </c>
      <c r="P33" s="82">
        <v>-419.08240084930975</v>
      </c>
      <c r="Q33" s="82">
        <v>-1.033323075</v>
      </c>
      <c r="R33" s="82">
        <v>-0.12629806259635165</v>
      </c>
      <c r="S33" s="82">
        <v>-481.48443353734297</v>
      </c>
      <c r="T33" s="82">
        <v>-4083.2077171093488</v>
      </c>
      <c r="U33" s="82">
        <v>590</v>
      </c>
      <c r="V33" s="82">
        <v>-1383.0044351714976</v>
      </c>
      <c r="W33" s="82">
        <v>-1444.0688230189528</v>
      </c>
      <c r="X33" s="82">
        <v>-337.50254249435147</v>
      </c>
      <c r="Z33" s="82">
        <v>-4649.2796916874067</v>
      </c>
      <c r="AA33" s="82">
        <v>237.61953619313428</v>
      </c>
      <c r="AB33" s="82">
        <v>6.3946116905909518</v>
      </c>
      <c r="AC33" s="82">
        <v>3764.9669180006986</v>
      </c>
      <c r="AF33" s="85">
        <v>84.683292726866455</v>
      </c>
      <c r="AG33" s="85">
        <v>3956.001276053476</v>
      </c>
      <c r="AH33" s="85">
        <v>-4733.9629844142728</v>
      </c>
      <c r="AI33" s="85">
        <v>-191.03435805277741</v>
      </c>
      <c r="AK33" s="84">
        <v>84.683292726866455</v>
      </c>
      <c r="AL33" s="84">
        <v>76.622835681449601</v>
      </c>
      <c r="AM33" s="84">
        <v>6.5127493745133087</v>
      </c>
      <c r="AO33" s="84">
        <v>-3542.3916189009697</v>
      </c>
      <c r="AP33" s="84">
        <v>-5323.9629844142737</v>
      </c>
      <c r="AQ33" s="84">
        <v>157.02588951997242</v>
      </c>
      <c r="AR33" s="84">
        <v>4.3500000000000032E-3</v>
      </c>
    </row>
    <row r="34" spans="1:46" x14ac:dyDescent="0.35">
      <c r="A34" s="88">
        <v>2048</v>
      </c>
      <c r="B34" s="82">
        <v>66.941795450995869</v>
      </c>
      <c r="C34" s="82">
        <v>58.195762191770314</v>
      </c>
      <c r="D34" s="82">
        <v>5.6812971760573099</v>
      </c>
      <c r="E34" s="82">
        <v>3201.9668884757457</v>
      </c>
      <c r="F34" s="82">
        <v>2046.1420345952399</v>
      </c>
      <c r="G34" s="82">
        <v>-5293.7324022090124</v>
      </c>
      <c r="H34" s="82">
        <v>1286.5763063921709</v>
      </c>
      <c r="I34" s="82">
        <v>157.61564772702963</v>
      </c>
      <c r="J34" s="82">
        <v>2.9000000000000033E-3</v>
      </c>
      <c r="K34" s="82">
        <v>5703.7207886632896</v>
      </c>
      <c r="M34" s="82">
        <v>5.0041340667122451</v>
      </c>
      <c r="N34" s="82">
        <v>3.810378673994739E-3</v>
      </c>
      <c r="O34" s="82">
        <v>141.12550421655146</v>
      </c>
      <c r="P34" s="82">
        <v>-397.6295159746681</v>
      </c>
      <c r="Q34" s="82">
        <v>-1.033323075</v>
      </c>
      <c r="R34" s="82">
        <v>-0.12629806259635165</v>
      </c>
      <c r="S34" s="82">
        <v>-460.03154866270131</v>
      </c>
      <c r="T34" s="82">
        <v>-4137.872003822964</v>
      </c>
      <c r="U34" s="82">
        <v>590</v>
      </c>
      <c r="V34" s="82">
        <v>-1616.2602278852439</v>
      </c>
      <c r="W34" s="82">
        <v>-1620.5223234248231</v>
      </c>
      <c r="X34" s="82">
        <v>-363.32871953092695</v>
      </c>
      <c r="Z34" s="82">
        <v>-4904.1835366115993</v>
      </c>
      <c r="AA34" s="82">
        <v>219.78222091051219</v>
      </c>
      <c r="AB34" s="82">
        <v>5.5617094921349537</v>
      </c>
      <c r="AC34" s="82">
        <v>2789.1115429008205</v>
      </c>
      <c r="AF34" s="85">
        <v>66.941795450995869</v>
      </c>
      <c r="AG34" s="85">
        <v>3201.9668884757457</v>
      </c>
      <c r="AH34" s="85">
        <v>-4971.1253320625947</v>
      </c>
      <c r="AI34" s="85">
        <v>-412.8553455749252</v>
      </c>
      <c r="AK34" s="84">
        <v>66.941795450995869</v>
      </c>
      <c r="AL34" s="84">
        <v>58.195762191770314</v>
      </c>
      <c r="AM34" s="84">
        <v>5.6812971760573099</v>
      </c>
      <c r="AO34" s="84">
        <v>-3577.2742891068456</v>
      </c>
      <c r="AP34" s="84">
        <v>-5561.1253320625956</v>
      </c>
      <c r="AQ34" s="84">
        <v>157.61564772702963</v>
      </c>
      <c r="AR34" s="84">
        <v>2.9000000000000033E-3</v>
      </c>
    </row>
    <row r="35" spans="1:46" x14ac:dyDescent="0.35">
      <c r="A35" s="88">
        <v>2049</v>
      </c>
      <c r="B35" s="82">
        <v>49.200298175125276</v>
      </c>
      <c r="C35" s="82">
        <v>39.768688702091026</v>
      </c>
      <c r="D35" s="82">
        <v>4.8498449776013111</v>
      </c>
      <c r="E35" s="82">
        <v>2447.9325008980154</v>
      </c>
      <c r="F35" s="82">
        <v>1406.1180048587325</v>
      </c>
      <c r="G35" s="82">
        <v>-5575.2857299280004</v>
      </c>
      <c r="H35" s="82">
        <v>1328.8305456361804</v>
      </c>
      <c r="I35" s="82">
        <v>158.20540593408683</v>
      </c>
      <c r="J35" s="82">
        <v>1.4500000000000032E-3</v>
      </c>
      <c r="K35" s="82">
        <v>5761.3163880334723</v>
      </c>
      <c r="M35" s="82">
        <v>5.0041340667122451</v>
      </c>
      <c r="N35" s="82">
        <v>3.810378673994739E-3</v>
      </c>
      <c r="O35" s="82">
        <v>141.12550421655146</v>
      </c>
      <c r="P35" s="82">
        <v>-376.17663110002638</v>
      </c>
      <c r="Q35" s="82">
        <v>-1.033323075</v>
      </c>
      <c r="R35" s="82">
        <v>-0.12629806259635165</v>
      </c>
      <c r="S35" s="82">
        <v>-438.5786637880596</v>
      </c>
      <c r="T35" s="82">
        <v>-3913.7179300243697</v>
      </c>
      <c r="U35" s="82">
        <v>590</v>
      </c>
      <c r="V35" s="82">
        <v>-1554.0920065983569</v>
      </c>
      <c r="W35" s="82">
        <v>-1747.3254790868484</v>
      </c>
      <c r="X35" s="82">
        <v>-389.13553128158088</v>
      </c>
      <c r="Z35" s="82">
        <v>-5891.6898982247494</v>
      </c>
      <c r="AA35" s="82">
        <v>201.94490562789011</v>
      </c>
      <c r="AB35" s="82">
        <v>4.7288072936789547</v>
      </c>
      <c r="AC35" s="82">
        <v>1080.653651111985</v>
      </c>
      <c r="AF35" s="85">
        <v>49.200298175125276</v>
      </c>
      <c r="AG35" s="85">
        <v>2447.9325008980154</v>
      </c>
      <c r="AH35" s="85">
        <v>-5940.8901963998751</v>
      </c>
      <c r="AI35" s="85">
        <v>-1367.2788497860304</v>
      </c>
      <c r="AK35" s="84">
        <v>49.200298175125276</v>
      </c>
      <c r="AL35" s="84">
        <v>39.768688702091026</v>
      </c>
      <c r="AM35" s="84">
        <v>4.8498449776013111</v>
      </c>
      <c r="AO35" s="84">
        <v>-4394.4291860314443</v>
      </c>
      <c r="AP35" s="84">
        <v>-6530.8901963998742</v>
      </c>
      <c r="AQ35" s="84">
        <v>158.20540593408683</v>
      </c>
      <c r="AR35" s="84">
        <v>1.4500000000000032E-3</v>
      </c>
    </row>
    <row r="36" spans="1:46" x14ac:dyDescent="0.35">
      <c r="A36" s="88">
        <v>2050</v>
      </c>
      <c r="B36" s="82">
        <v>31.458800899254598</v>
      </c>
      <c r="C36" s="82">
        <v>21.341615212411739</v>
      </c>
      <c r="D36" s="82">
        <v>4.0183927791453096</v>
      </c>
      <c r="E36" s="82">
        <v>1693.8981133202903</v>
      </c>
      <c r="F36" s="82">
        <v>2056.6316419915324</v>
      </c>
      <c r="G36" s="82">
        <v>-5846.2304373501165</v>
      </c>
      <c r="H36" s="82">
        <v>1371.0847848801895</v>
      </c>
      <c r="I36" s="82">
        <v>158.79516414114391</v>
      </c>
      <c r="J36" s="82">
        <v>0</v>
      </c>
      <c r="K36" s="82">
        <v>5818.9119874036478</v>
      </c>
      <c r="M36" s="82">
        <v>5.0041340667122451</v>
      </c>
      <c r="N36" s="82">
        <v>3.810378673994739E-3</v>
      </c>
      <c r="O36" s="82">
        <v>141.12550421655146</v>
      </c>
      <c r="P36" s="82">
        <v>-354.72374622538467</v>
      </c>
      <c r="Q36" s="82">
        <v>-1.033323075</v>
      </c>
      <c r="R36" s="82">
        <v>-0.12629806259635165</v>
      </c>
      <c r="S36" s="82">
        <v>-417.12577891341789</v>
      </c>
      <c r="T36" s="82">
        <v>-3748.1411263681457</v>
      </c>
      <c r="U36" s="82">
        <v>0</v>
      </c>
      <c r="V36" s="82">
        <v>-1561.3662489768294</v>
      </c>
      <c r="W36" s="82">
        <v>-1892.7253052274673</v>
      </c>
      <c r="X36" s="82">
        <v>-414.92297774631305</v>
      </c>
      <c r="Z36" s="82">
        <v>-6256.06974152975</v>
      </c>
      <c r="AA36" s="82">
        <v>184.10759034526791</v>
      </c>
      <c r="AB36" s="82">
        <v>3.895905095222953</v>
      </c>
      <c r="AC36" s="82">
        <v>-4.6777223687046785</v>
      </c>
      <c r="AF36" s="85">
        <v>31.458800899254598</v>
      </c>
      <c r="AG36" s="85">
        <v>1693.8981133202903</v>
      </c>
      <c r="AH36" s="85">
        <v>-6287.528542429005</v>
      </c>
      <c r="AI36" s="85">
        <v>-1698.5758356889951</v>
      </c>
      <c r="AK36" s="84">
        <v>31.458800899254598</v>
      </c>
      <c r="AL36" s="84">
        <v>21.341615212411739</v>
      </c>
      <c r="AM36" s="84">
        <v>4.0183927791453096</v>
      </c>
      <c r="AO36" s="84">
        <v>-3979.8802594552239</v>
      </c>
      <c r="AP36" s="84">
        <v>-6287.528542429005</v>
      </c>
      <c r="AQ36" s="84">
        <v>158.79516414114391</v>
      </c>
      <c r="AR36" s="84">
        <v>0</v>
      </c>
      <c r="AT36" s="92"/>
    </row>
    <row r="37" spans="1:46" x14ac:dyDescent="0.35">
      <c r="A37" s="88">
        <v>2051</v>
      </c>
      <c r="B37" s="82">
        <v>31.458800899254598</v>
      </c>
      <c r="C37" s="82">
        <v>21.341615212411739</v>
      </c>
      <c r="D37" s="82">
        <v>4.0183927791453096</v>
      </c>
      <c r="E37" s="82">
        <v>1693.8981133202903</v>
      </c>
      <c r="F37" s="82">
        <v>1513.1377928609456</v>
      </c>
      <c r="G37" s="82">
        <v>-5976.0979036869403</v>
      </c>
      <c r="H37" s="82">
        <v>1371.0847848801895</v>
      </c>
      <c r="I37" s="82">
        <v>158.79516414114391</v>
      </c>
      <c r="J37" s="82">
        <v>0</v>
      </c>
      <c r="K37" s="82">
        <v>5818.9119874036478</v>
      </c>
      <c r="M37" s="82">
        <v>5.0041340667122451</v>
      </c>
      <c r="N37" s="82">
        <v>3.810378673994739E-3</v>
      </c>
      <c r="O37" s="82">
        <v>141.12550421655146</v>
      </c>
      <c r="P37" s="82">
        <v>-333.27086135074296</v>
      </c>
      <c r="Q37" s="82">
        <v>-1.033323075</v>
      </c>
      <c r="R37" s="82">
        <v>-0.12629806259635165</v>
      </c>
      <c r="S37" s="82">
        <v>-395.67289403877618</v>
      </c>
      <c r="T37" s="82">
        <v>-4134.3055135704481</v>
      </c>
      <c r="U37" s="82">
        <v>0</v>
      </c>
      <c r="V37" s="82">
        <v>-2277.8787486531983</v>
      </c>
      <c r="W37" s="82">
        <v>-2217.8021681176765</v>
      </c>
      <c r="X37" s="82">
        <v>-440.69105892512374</v>
      </c>
      <c r="Z37" s="82">
        <v>-7996.7885007425484</v>
      </c>
      <c r="AA37" s="82">
        <v>184.10759034526791</v>
      </c>
      <c r="AB37" s="82">
        <v>3.895905095222953</v>
      </c>
      <c r="AC37" s="82">
        <v>-1745.3964815815038</v>
      </c>
      <c r="AF37" s="85">
        <v>31.458800899254598</v>
      </c>
      <c r="AG37" s="85">
        <v>1693.8981133202903</v>
      </c>
      <c r="AH37" s="85">
        <v>-8028.2473016418035</v>
      </c>
      <c r="AI37" s="85">
        <v>-3439.294594901794</v>
      </c>
      <c r="AK37" s="84">
        <v>31.458800899254598</v>
      </c>
      <c r="AL37" s="84">
        <v>21.341615212411739</v>
      </c>
      <c r="AM37" s="84">
        <v>4.0183927791453096</v>
      </c>
      <c r="AO37" s="84">
        <v>-5369.7540745990036</v>
      </c>
      <c r="AP37" s="84">
        <v>-8028.2473016418044</v>
      </c>
      <c r="AQ37" s="84">
        <v>158.79516414114391</v>
      </c>
      <c r="AR37" s="84">
        <v>0</v>
      </c>
    </row>
    <row r="38" spans="1:46" x14ac:dyDescent="0.35">
      <c r="A38" s="88">
        <v>2052</v>
      </c>
      <c r="B38" s="82">
        <v>31.458800899254598</v>
      </c>
      <c r="C38" s="82">
        <v>21.341615212411739</v>
      </c>
      <c r="D38" s="82">
        <v>4.0183927791453096</v>
      </c>
      <c r="E38" s="82">
        <v>1693.8981133202903</v>
      </c>
      <c r="F38" s="82">
        <v>136.20449216077219</v>
      </c>
      <c r="G38" s="82">
        <v>-6211.4357313415649</v>
      </c>
      <c r="H38" s="82">
        <v>1371.0847848801895</v>
      </c>
      <c r="I38" s="82">
        <v>158.79516414114391</v>
      </c>
      <c r="J38" s="82">
        <v>0</v>
      </c>
      <c r="K38" s="82">
        <v>5818.9119874036478</v>
      </c>
      <c r="M38" s="82">
        <v>5.0041340667122451</v>
      </c>
      <c r="N38" s="82">
        <v>3.810378673994739E-3</v>
      </c>
      <c r="O38" s="82">
        <v>141.12550421655146</v>
      </c>
      <c r="P38" s="82">
        <v>-311.81797647610114</v>
      </c>
      <c r="Q38" s="82">
        <v>-1.033323075</v>
      </c>
      <c r="R38" s="82">
        <v>-0.12629806259635165</v>
      </c>
      <c r="S38" s="82">
        <v>-374.22000916413435</v>
      </c>
      <c r="T38" s="82">
        <v>-3122.392603252586</v>
      </c>
      <c r="U38" s="82">
        <v>0</v>
      </c>
      <c r="V38" s="82">
        <v>-1179.5392032572151</v>
      </c>
      <c r="W38" s="82">
        <v>-2097.9069591219504</v>
      </c>
      <c r="X38" s="82">
        <v>-466.43977481801267</v>
      </c>
      <c r="Z38" s="82">
        <v>-8416.5735905985275</v>
      </c>
      <c r="AA38" s="82">
        <v>184.10759034526791</v>
      </c>
      <c r="AB38" s="82">
        <v>3.895905095222953</v>
      </c>
      <c r="AC38" s="82">
        <v>-2165.1815714374811</v>
      </c>
      <c r="AF38" s="85">
        <v>31.458800899254598</v>
      </c>
      <c r="AG38" s="85">
        <v>1693.8981133202903</v>
      </c>
      <c r="AH38" s="85">
        <v>-8448.0323914977816</v>
      </c>
      <c r="AI38" s="85">
        <v>-3859.0796847577712</v>
      </c>
      <c r="AK38" s="84">
        <v>31.458800899254598</v>
      </c>
      <c r="AL38" s="84">
        <v>21.341615212411739</v>
      </c>
      <c r="AM38" s="84">
        <v>4.0183927791453096</v>
      </c>
      <c r="AO38" s="84">
        <v>-5883.6856575578186</v>
      </c>
      <c r="AP38" s="84">
        <v>-8448.0323914977816</v>
      </c>
      <c r="AQ38" s="84">
        <v>158.79516414114391</v>
      </c>
      <c r="AR38" s="84">
        <v>0</v>
      </c>
    </row>
    <row r="39" spans="1:46" x14ac:dyDescent="0.35">
      <c r="A39" s="88">
        <v>2053</v>
      </c>
      <c r="B39" s="82">
        <v>31.458800899254598</v>
      </c>
      <c r="C39" s="82">
        <v>21.341615212411739</v>
      </c>
      <c r="D39" s="82">
        <v>4.0183927791453096</v>
      </c>
      <c r="E39" s="82">
        <v>1693.8981133202903</v>
      </c>
      <c r="F39" s="82">
        <v>110.35863596411735</v>
      </c>
      <c r="G39" s="82">
        <v>-6010.9010774151948</v>
      </c>
      <c r="H39" s="82">
        <v>1371.0847848801895</v>
      </c>
      <c r="I39" s="82">
        <v>158.79516414114391</v>
      </c>
      <c r="J39" s="82">
        <v>0</v>
      </c>
      <c r="K39" s="82">
        <v>5818.9119874036478</v>
      </c>
      <c r="M39" s="82">
        <v>5.0041340667122451</v>
      </c>
      <c r="N39" s="82">
        <v>3.810378673994739E-3</v>
      </c>
      <c r="O39" s="82">
        <v>141.12550421655146</v>
      </c>
      <c r="P39" s="82">
        <v>-290.36509160145948</v>
      </c>
      <c r="Q39" s="82">
        <v>-1.033323075</v>
      </c>
      <c r="R39" s="82">
        <v>-0.12629806259635165</v>
      </c>
      <c r="S39" s="82">
        <v>-352.7671242894927</v>
      </c>
      <c r="T39" s="82">
        <v>-3177.5772279532616</v>
      </c>
      <c r="U39" s="82">
        <v>0</v>
      </c>
      <c r="V39" s="82">
        <v>-1517.3596008346412</v>
      </c>
      <c r="W39" s="82">
        <v>-2332.0442375599569</v>
      </c>
      <c r="X39" s="82">
        <v>-492.16912542497994</v>
      </c>
      <c r="Z39" s="82">
        <v>-8839.5718194912097</v>
      </c>
      <c r="AA39" s="82">
        <v>184.10759034526791</v>
      </c>
      <c r="AB39" s="82">
        <v>3.895905095222953</v>
      </c>
      <c r="AC39" s="82">
        <v>-2588.1798003301656</v>
      </c>
      <c r="AF39" s="85">
        <v>31.458800899254598</v>
      </c>
      <c r="AG39" s="85">
        <v>1693.8981133202903</v>
      </c>
      <c r="AH39" s="85">
        <v>-8871.0306203904638</v>
      </c>
      <c r="AI39" s="85">
        <v>-4282.0779136504561</v>
      </c>
      <c r="AK39" s="84">
        <v>31.458800899254598</v>
      </c>
      <c r="AL39" s="84">
        <v>21.341615212411739</v>
      </c>
      <c r="AM39" s="84">
        <v>4.0183927791453096</v>
      </c>
      <c r="AO39" s="84">
        <v>-6046.8172574055288</v>
      </c>
      <c r="AP39" s="84">
        <v>-8871.0306203904656</v>
      </c>
      <c r="AQ39" s="84">
        <v>158.79516414114391</v>
      </c>
      <c r="AR39" s="84">
        <v>0</v>
      </c>
    </row>
    <row r="40" spans="1:46" x14ac:dyDescent="0.35">
      <c r="A40" s="88">
        <v>2054</v>
      </c>
      <c r="B40" s="82">
        <v>31.458800899254598</v>
      </c>
      <c r="C40" s="82">
        <v>21.341615212411739</v>
      </c>
      <c r="D40" s="82">
        <v>4.0183927791453096</v>
      </c>
      <c r="E40" s="82">
        <v>1693.8981133202903</v>
      </c>
      <c r="F40" s="82">
        <v>-53.967812637692816</v>
      </c>
      <c r="G40" s="82">
        <v>-6164.2677994888527</v>
      </c>
      <c r="H40" s="82">
        <v>1371.0847848801895</v>
      </c>
      <c r="I40" s="82">
        <v>158.79516414114391</v>
      </c>
      <c r="J40" s="82">
        <v>0</v>
      </c>
      <c r="K40" s="82">
        <v>5818.9119874036478</v>
      </c>
      <c r="M40" s="82">
        <v>5.0041340667122451</v>
      </c>
      <c r="N40" s="82">
        <v>3.810378673994739E-3</v>
      </c>
      <c r="O40" s="82">
        <v>141.12550421655146</v>
      </c>
      <c r="P40" s="82">
        <v>-268.91220672681777</v>
      </c>
      <c r="Q40" s="82">
        <v>-1.033323075</v>
      </c>
      <c r="R40" s="82">
        <v>-0.12629806259635165</v>
      </c>
      <c r="S40" s="82">
        <v>-331.31423941485099</v>
      </c>
      <c r="T40" s="82">
        <v>-3070.6821053986087</v>
      </c>
      <c r="U40" s="82">
        <v>0</v>
      </c>
      <c r="V40" s="82">
        <v>-1650.5907952610914</v>
      </c>
      <c r="W40" s="82">
        <v>-2521.4145685874673</v>
      </c>
      <c r="X40" s="82">
        <v>-517.87911074602562</v>
      </c>
      <c r="Z40" s="82">
        <v>-9505.5765009416846</v>
      </c>
      <c r="AA40" s="82">
        <v>184.10759034526791</v>
      </c>
      <c r="AB40" s="82">
        <v>3.895905095222953</v>
      </c>
      <c r="AC40" s="82">
        <v>-3254.1844817806405</v>
      </c>
      <c r="AF40" s="85">
        <v>31.458800899254598</v>
      </c>
      <c r="AG40" s="85">
        <v>1693.8981133202903</v>
      </c>
      <c r="AH40" s="85">
        <v>-9537.0353018409387</v>
      </c>
      <c r="AI40" s="85">
        <v>-4948.082595100931</v>
      </c>
      <c r="AK40" s="84">
        <v>31.458800899254598</v>
      </c>
      <c r="AL40" s="84">
        <v>21.341615212411739</v>
      </c>
      <c r="AM40" s="84">
        <v>4.0183927791453096</v>
      </c>
      <c r="AO40" s="84">
        <v>-6497.7416225074476</v>
      </c>
      <c r="AP40" s="84">
        <v>-9537.0353018409405</v>
      </c>
      <c r="AQ40" s="84">
        <v>158.79516414114391</v>
      </c>
      <c r="AR40" s="84">
        <v>0</v>
      </c>
    </row>
    <row r="41" spans="1:46" x14ac:dyDescent="0.35">
      <c r="A41" s="88">
        <v>2055</v>
      </c>
      <c r="B41" s="82">
        <v>31.458800899254598</v>
      </c>
      <c r="C41" s="82">
        <v>21.341615212411739</v>
      </c>
      <c r="D41" s="82">
        <v>4.0183927791453096</v>
      </c>
      <c r="E41" s="82">
        <v>1693.8981133202903</v>
      </c>
      <c r="F41" s="82">
        <v>-36.991319489088824</v>
      </c>
      <c r="G41" s="82">
        <v>-6079.8759636699815</v>
      </c>
      <c r="H41" s="82">
        <v>1371.0847848801895</v>
      </c>
      <c r="I41" s="82">
        <v>158.79516414114391</v>
      </c>
      <c r="J41" s="82">
        <v>0</v>
      </c>
      <c r="K41" s="82">
        <v>5818.9119874036478</v>
      </c>
      <c r="M41" s="82">
        <v>5.0041340667122451</v>
      </c>
      <c r="N41" s="82">
        <v>3.810378673994739E-3</v>
      </c>
      <c r="O41" s="82">
        <v>141.12550421655146</v>
      </c>
      <c r="P41" s="82">
        <v>-247.45932185217609</v>
      </c>
      <c r="Q41" s="82">
        <v>-1.033323075</v>
      </c>
      <c r="R41" s="82">
        <v>-0.12629806259635165</v>
      </c>
      <c r="S41" s="82">
        <v>-309.86135454020928</v>
      </c>
      <c r="T41" s="82">
        <v>-2823.1236908626888</v>
      </c>
      <c r="U41" s="82">
        <v>0</v>
      </c>
      <c r="V41" s="82">
        <v>-1571.7535316356871</v>
      </c>
      <c r="W41" s="82">
        <v>-2654.7685141207899</v>
      </c>
      <c r="X41" s="82">
        <v>-543.56973078114981</v>
      </c>
      <c r="Z41" s="82">
        <v>-9484.4154739172518</v>
      </c>
      <c r="AA41" s="82">
        <v>184.10759034526791</v>
      </c>
      <c r="AB41" s="82">
        <v>3.895905095222953</v>
      </c>
      <c r="AC41" s="82">
        <v>-3233.0234547562068</v>
      </c>
      <c r="AF41" s="85">
        <v>31.458800899254598</v>
      </c>
      <c r="AG41" s="85">
        <v>1693.8981133202903</v>
      </c>
      <c r="AH41" s="85">
        <v>-9515.8742748165059</v>
      </c>
      <c r="AI41" s="85">
        <v>-4926.9215680764974</v>
      </c>
      <c r="AK41" s="84">
        <v>31.458800899254598</v>
      </c>
      <c r="AL41" s="84">
        <v>21.341615212411739</v>
      </c>
      <c r="AM41" s="84">
        <v>4.0183927791453096</v>
      </c>
      <c r="AO41" s="84">
        <v>-6317.5360299145677</v>
      </c>
      <c r="AP41" s="84">
        <v>-9515.8742748165078</v>
      </c>
      <c r="AQ41" s="84">
        <v>158.79516414114391</v>
      </c>
      <c r="AR41" s="84">
        <v>0</v>
      </c>
    </row>
    <row r="42" spans="1:46" x14ac:dyDescent="0.35">
      <c r="A42" s="88">
        <v>2056</v>
      </c>
      <c r="B42" s="82">
        <v>31.458800899254598</v>
      </c>
      <c r="C42" s="82">
        <v>21.341615212411739</v>
      </c>
      <c r="D42" s="82">
        <v>4.0183927791453096</v>
      </c>
      <c r="E42" s="82">
        <v>1693.8981133202903</v>
      </c>
      <c r="F42" s="82">
        <v>-509.10713777102058</v>
      </c>
      <c r="G42" s="82">
        <v>-6211.9625027204647</v>
      </c>
      <c r="H42" s="82">
        <v>1371.0847848801895</v>
      </c>
      <c r="I42" s="82">
        <v>158.79516414114391</v>
      </c>
      <c r="J42" s="82">
        <v>0</v>
      </c>
      <c r="K42" s="82">
        <v>5818.9119874036478</v>
      </c>
      <c r="M42" s="82">
        <v>5.0041340667122451</v>
      </c>
      <c r="N42" s="82">
        <v>3.810378673994739E-3</v>
      </c>
      <c r="O42" s="82">
        <v>141.12550421655146</v>
      </c>
      <c r="P42" s="82">
        <v>-226.00643697753438</v>
      </c>
      <c r="Q42" s="82">
        <v>-1.033323075</v>
      </c>
      <c r="R42" s="82">
        <v>-0.12629806259635165</v>
      </c>
      <c r="S42" s="82">
        <v>-288.40846966556757</v>
      </c>
      <c r="T42" s="82">
        <v>-2570.6999476379947</v>
      </c>
      <c r="U42" s="82">
        <v>0</v>
      </c>
      <c r="V42" s="82">
        <v>-1478.1139623068543</v>
      </c>
      <c r="W42" s="82">
        <v>-2788.0818197942999</v>
      </c>
      <c r="X42" s="82">
        <v>-569.24098553035219</v>
      </c>
      <c r="Z42" s="82">
        <v>-10153.962822343547</v>
      </c>
      <c r="AA42" s="82">
        <v>184.10759034526791</v>
      </c>
      <c r="AB42" s="82">
        <v>3.895905095222953</v>
      </c>
      <c r="AC42" s="82">
        <v>-3902.5708031825015</v>
      </c>
      <c r="AF42" s="85">
        <v>31.458800899254598</v>
      </c>
      <c r="AG42" s="85">
        <v>1693.8981133202903</v>
      </c>
      <c r="AH42" s="85">
        <v>-10185.421623242801</v>
      </c>
      <c r="AI42" s="85">
        <v>-5596.4689165027921</v>
      </c>
      <c r="AK42" s="84">
        <v>31.458800899254598</v>
      </c>
      <c r="AL42" s="84">
        <v>21.341615212411739</v>
      </c>
      <c r="AM42" s="84">
        <v>4.0183927791453096</v>
      </c>
      <c r="AO42" s="84">
        <v>-6828.0988179181495</v>
      </c>
      <c r="AP42" s="84">
        <v>-10185.421623242801</v>
      </c>
      <c r="AQ42" s="84">
        <v>158.79516414114391</v>
      </c>
      <c r="AR42" s="84">
        <v>0</v>
      </c>
    </row>
    <row r="43" spans="1:46" x14ac:dyDescent="0.35">
      <c r="A43" s="88">
        <v>2057</v>
      </c>
      <c r="B43" s="82">
        <v>31.458800899254598</v>
      </c>
      <c r="C43" s="82">
        <v>21.341615212411739</v>
      </c>
      <c r="D43" s="82">
        <v>4.0183927791453096</v>
      </c>
      <c r="E43" s="82">
        <v>1693.8981133202903</v>
      </c>
      <c r="F43" s="82">
        <v>-571.84780945204523</v>
      </c>
      <c r="G43" s="82">
        <v>-6330.6599905042749</v>
      </c>
      <c r="H43" s="82">
        <v>1371.0847848801895</v>
      </c>
      <c r="I43" s="82">
        <v>158.79516414114391</v>
      </c>
      <c r="J43" s="82">
        <v>0</v>
      </c>
      <c r="K43" s="82">
        <v>5818.9119874036478</v>
      </c>
      <c r="M43" s="82">
        <v>5.0041340667122451</v>
      </c>
      <c r="N43" s="82">
        <v>3.810378673994739E-3</v>
      </c>
      <c r="O43" s="82">
        <v>141.12550421655146</v>
      </c>
      <c r="P43" s="82">
        <v>-204.55355210289272</v>
      </c>
      <c r="Q43" s="82">
        <v>-1.033323075</v>
      </c>
      <c r="R43" s="82">
        <v>-0.12629806259635165</v>
      </c>
      <c r="S43" s="82">
        <v>-266.95558479092591</v>
      </c>
      <c r="T43" s="82">
        <v>-2373.6519850613331</v>
      </c>
      <c r="U43" s="82">
        <v>0</v>
      </c>
      <c r="V43" s="82">
        <v>-1491.980830365563</v>
      </c>
      <c r="W43" s="82">
        <v>-2953.1899838538975</v>
      </c>
      <c r="X43" s="82">
        <v>-594.89287499363286</v>
      </c>
      <c r="Z43" s="82">
        <v>-10540.02790338997</v>
      </c>
      <c r="AA43" s="82">
        <v>184.10759034526791</v>
      </c>
      <c r="AB43" s="82">
        <v>3.895905095222953</v>
      </c>
      <c r="AC43" s="82">
        <v>-4288.6358842289237</v>
      </c>
      <c r="AF43" s="85">
        <v>31.458800899254598</v>
      </c>
      <c r="AG43" s="85">
        <v>1693.8981133202903</v>
      </c>
      <c r="AH43" s="85">
        <v>-10571.486704289224</v>
      </c>
      <c r="AI43" s="85">
        <v>-5982.5339975492143</v>
      </c>
      <c r="AK43" s="84">
        <v>31.458800899254598</v>
      </c>
      <c r="AL43" s="84">
        <v>21.341615212411739</v>
      </c>
      <c r="AM43" s="84">
        <v>4.0183927791453096</v>
      </c>
      <c r="AO43" s="84">
        <v>-7023.4038454416932</v>
      </c>
      <c r="AP43" s="84">
        <v>-10571.486704289224</v>
      </c>
      <c r="AQ43" s="84">
        <v>158.79516414114391</v>
      </c>
      <c r="AR43" s="84">
        <v>0</v>
      </c>
    </row>
    <row r="44" spans="1:46" x14ac:dyDescent="0.35">
      <c r="A44" s="88">
        <v>2058</v>
      </c>
      <c r="B44" s="82">
        <v>31.458800899254598</v>
      </c>
      <c r="C44" s="82">
        <v>21.341615212411739</v>
      </c>
      <c r="D44" s="82">
        <v>4.0183927791453096</v>
      </c>
      <c r="E44" s="82">
        <v>1693.8981133202903</v>
      </c>
      <c r="F44" s="82">
        <v>883.97127650939649</v>
      </c>
      <c r="G44" s="82">
        <v>-6119.8195816792741</v>
      </c>
      <c r="H44" s="82">
        <v>1371.0847848801895</v>
      </c>
      <c r="I44" s="82">
        <v>158.79516414114391</v>
      </c>
      <c r="J44" s="82">
        <v>0</v>
      </c>
      <c r="K44" s="82">
        <v>5818.9119874036478</v>
      </c>
      <c r="M44" s="82">
        <v>5.0041340667122451</v>
      </c>
      <c r="N44" s="82">
        <v>3.810378673994739E-3</v>
      </c>
      <c r="O44" s="82">
        <v>141.12550421655146</v>
      </c>
      <c r="P44" s="82">
        <v>-183.10066722825098</v>
      </c>
      <c r="Q44" s="82">
        <v>-1.033323075</v>
      </c>
      <c r="R44" s="82">
        <v>-0.12629806259635165</v>
      </c>
      <c r="S44" s="82">
        <v>-245.5026999162842</v>
      </c>
      <c r="T44" s="82">
        <v>-2603.9286459603836</v>
      </c>
      <c r="U44" s="82">
        <v>0</v>
      </c>
      <c r="V44" s="82">
        <v>-2473.2381544194595</v>
      </c>
      <c r="W44" s="82">
        <v>-3454.9780985517964</v>
      </c>
      <c r="X44" s="82">
        <v>-620.52539917099216</v>
      </c>
      <c r="Z44" s="82">
        <v>-10382.046371532682</v>
      </c>
      <c r="AA44" s="82">
        <v>184.10759034526791</v>
      </c>
      <c r="AB44" s="82">
        <v>3.895905095222953</v>
      </c>
      <c r="AC44" s="82">
        <v>-4130.6543523716364</v>
      </c>
      <c r="AF44" s="85">
        <v>31.458800899254598</v>
      </c>
      <c r="AG44" s="85">
        <v>1693.8981133202903</v>
      </c>
      <c r="AH44" s="85">
        <v>-10413.505172431936</v>
      </c>
      <c r="AI44" s="85">
        <v>-5824.552465691927</v>
      </c>
      <c r="AK44" s="84">
        <v>31.458800899254598</v>
      </c>
      <c r="AL44" s="84">
        <v>21.341615212411739</v>
      </c>
      <c r="AM44" s="84">
        <v>4.0183927791453096</v>
      </c>
      <c r="AO44" s="84">
        <v>-6338.0016747091477</v>
      </c>
      <c r="AP44" s="84">
        <v>-10413.505172431936</v>
      </c>
      <c r="AQ44" s="84">
        <v>158.79516414114391</v>
      </c>
      <c r="AR44" s="84">
        <v>0</v>
      </c>
    </row>
    <row r="45" spans="1:46" x14ac:dyDescent="0.35">
      <c r="A45" s="88">
        <v>2059</v>
      </c>
      <c r="B45" s="82">
        <v>31.458800899254598</v>
      </c>
      <c r="C45" s="82">
        <v>21.341615212411739</v>
      </c>
      <c r="D45" s="82">
        <v>4.0183927791453096</v>
      </c>
      <c r="E45" s="82">
        <v>1693.8981133202903</v>
      </c>
      <c r="F45" s="82">
        <v>934.14934438767921</v>
      </c>
      <c r="G45" s="82">
        <v>-6239.3929873496381</v>
      </c>
      <c r="H45" s="82">
        <v>1371.0847848801895</v>
      </c>
      <c r="I45" s="82">
        <v>158.79516414114391</v>
      </c>
      <c r="J45" s="82">
        <v>0</v>
      </c>
      <c r="K45" s="82">
        <v>5818.9119874036478</v>
      </c>
      <c r="M45" s="82">
        <v>5.0041340667122451</v>
      </c>
      <c r="N45" s="82">
        <v>3.810378673994739E-3</v>
      </c>
      <c r="O45" s="82">
        <v>141.12550421655146</v>
      </c>
      <c r="P45" s="82">
        <v>-161.64778235360927</v>
      </c>
      <c r="Q45" s="82">
        <v>-1.033323075</v>
      </c>
      <c r="R45" s="82">
        <v>-0.12629806259635165</v>
      </c>
      <c r="S45" s="82">
        <v>-224.04981504164249</v>
      </c>
      <c r="T45" s="82">
        <v>-2387.4332714952689</v>
      </c>
      <c r="U45" s="82">
        <v>0</v>
      </c>
      <c r="V45" s="82">
        <v>-2551.7595840206113</v>
      </c>
      <c r="W45" s="82">
        <v>-3688.9273138490912</v>
      </c>
      <c r="X45" s="82">
        <v>-646.13855806242952</v>
      </c>
      <c r="Z45" s="82">
        <v>-10789.525513114648</v>
      </c>
      <c r="AA45" s="82">
        <v>184.10759034526791</v>
      </c>
      <c r="AB45" s="82">
        <v>3.895905095222953</v>
      </c>
      <c r="AC45" s="82">
        <v>-4538.1334939536018</v>
      </c>
      <c r="AF45" s="85">
        <v>31.458800899254598</v>
      </c>
      <c r="AG45" s="85">
        <v>1693.8981133202903</v>
      </c>
      <c r="AH45" s="85">
        <v>-10820.984314013902</v>
      </c>
      <c r="AI45" s="85">
        <v>-6232.0316072738924</v>
      </c>
      <c r="AK45" s="84">
        <v>31.458800899254598</v>
      </c>
      <c r="AL45" s="84">
        <v>21.341615212411739</v>
      </c>
      <c r="AM45" s="84">
        <v>4.0183927791453096</v>
      </c>
      <c r="AO45" s="84">
        <v>-6485.9184421023811</v>
      </c>
      <c r="AP45" s="84">
        <v>-10820.984314013902</v>
      </c>
      <c r="AQ45" s="84">
        <v>158.79516414114391</v>
      </c>
      <c r="AR45" s="84">
        <v>0</v>
      </c>
    </row>
    <row r="46" spans="1:46" x14ac:dyDescent="0.35">
      <c r="A46" s="88">
        <v>2060</v>
      </c>
      <c r="B46" s="82">
        <v>31.458800899254598</v>
      </c>
      <c r="C46" s="82">
        <v>21.341615212411739</v>
      </c>
      <c r="D46" s="82">
        <v>4.0183927791453096</v>
      </c>
      <c r="E46" s="82">
        <v>1693.8981133202903</v>
      </c>
      <c r="F46" s="82">
        <v>61.212490837973519</v>
      </c>
      <c r="G46" s="82">
        <v>-6394.5961802584716</v>
      </c>
      <c r="H46" s="82">
        <v>1371.0847848801895</v>
      </c>
      <c r="I46" s="82">
        <v>158.79516414114391</v>
      </c>
      <c r="J46" s="82">
        <v>0</v>
      </c>
      <c r="K46" s="82">
        <v>5818.9119874036478</v>
      </c>
      <c r="M46" s="82">
        <v>5.0041340667122451</v>
      </c>
      <c r="N46" s="82">
        <v>3.810378673994739E-3</v>
      </c>
      <c r="O46" s="82">
        <v>141.12550421655146</v>
      </c>
      <c r="P46" s="82">
        <v>-140.19489747896753</v>
      </c>
      <c r="Q46" s="82">
        <v>-1.033323075</v>
      </c>
      <c r="R46" s="82">
        <v>-0.12629806259635165</v>
      </c>
      <c r="S46" s="82">
        <v>-202.59693016700072</v>
      </c>
      <c r="T46" s="82">
        <v>-2015.5182604707963</v>
      </c>
      <c r="U46" s="82">
        <v>0</v>
      </c>
      <c r="V46" s="82">
        <v>-2225.0285546862992</v>
      </c>
      <c r="W46" s="82">
        <v>-3788.1070587377521</v>
      </c>
      <c r="X46" s="82">
        <v>-671.73235166794541</v>
      </c>
      <c r="Z46" s="82">
        <v>-11615.708068733051</v>
      </c>
      <c r="AA46" s="82">
        <v>184.10759034526791</v>
      </c>
      <c r="AB46" s="82">
        <v>3.895905095222953</v>
      </c>
      <c r="AC46" s="82">
        <v>-5364.3160495720049</v>
      </c>
      <c r="AF46" s="85">
        <v>31.458800899254598</v>
      </c>
      <c r="AG46" s="85">
        <v>1693.8981133202903</v>
      </c>
      <c r="AH46" s="85">
        <v>-11647.166869632305</v>
      </c>
      <c r="AI46" s="85">
        <v>-7058.2141628922955</v>
      </c>
      <c r="AK46" s="84">
        <v>31.458800899254598</v>
      </c>
      <c r="AL46" s="84">
        <v>21.341615212411739</v>
      </c>
      <c r="AM46" s="84">
        <v>4.0183927791453096</v>
      </c>
      <c r="AO46" s="84">
        <v>-7187.327459226608</v>
      </c>
      <c r="AP46" s="84">
        <v>-11647.166869632307</v>
      </c>
      <c r="AQ46" s="84">
        <v>158.79516414114391</v>
      </c>
      <c r="AR46" s="84">
        <v>0</v>
      </c>
    </row>
    <row r="47" spans="1:46" x14ac:dyDescent="0.35">
      <c r="A47" s="88">
        <v>2061</v>
      </c>
      <c r="B47" s="82">
        <v>31.458800899254598</v>
      </c>
      <c r="C47" s="82">
        <v>21.341615212411739</v>
      </c>
      <c r="D47" s="82">
        <v>4.0183927791453096</v>
      </c>
      <c r="E47" s="82">
        <v>1693.8981133202903</v>
      </c>
      <c r="F47" s="82">
        <v>66.329407997815053</v>
      </c>
      <c r="G47" s="82">
        <v>-6388.0361961281887</v>
      </c>
      <c r="H47" s="82">
        <v>1371.0847848801895</v>
      </c>
      <c r="I47" s="82">
        <v>158.79516414114391</v>
      </c>
      <c r="J47" s="82">
        <v>0</v>
      </c>
      <c r="K47" s="82">
        <v>5818.9119874036478</v>
      </c>
      <c r="M47" s="82">
        <v>5.0041340667122451</v>
      </c>
      <c r="N47" s="82">
        <v>3.810378673994739E-3</v>
      </c>
      <c r="O47" s="82">
        <v>141.12550421655146</v>
      </c>
      <c r="P47" s="82">
        <v>-118.74201260432578</v>
      </c>
      <c r="Q47" s="82">
        <v>-1.033323075</v>
      </c>
      <c r="R47" s="82">
        <v>-0.12629806259635165</v>
      </c>
      <c r="S47" s="82">
        <v>-181.14404529235895</v>
      </c>
      <c r="T47" s="82">
        <v>-1810.9368829717637</v>
      </c>
      <c r="U47" s="82">
        <v>0</v>
      </c>
      <c r="V47" s="82">
        <v>-2387.4611191359863</v>
      </c>
      <c r="W47" s="82">
        <v>-4054.3478186156713</v>
      </c>
      <c r="X47" s="82">
        <v>-697.56821134748191</v>
      </c>
      <c r="Z47" s="82">
        <v>-12058.540351450069</v>
      </c>
      <c r="AA47" s="82">
        <v>184.10759034526791</v>
      </c>
      <c r="AB47" s="82">
        <v>3.895905095222953</v>
      </c>
      <c r="AC47" s="82">
        <v>-5807.1483322890235</v>
      </c>
      <c r="AF47" s="85">
        <v>31.458800899254598</v>
      </c>
      <c r="AG47" s="85">
        <v>1693.8981133202903</v>
      </c>
      <c r="AH47" s="85">
        <v>-12089.999152349323</v>
      </c>
      <c r="AI47" s="85">
        <v>-7501.0464456093141</v>
      </c>
      <c r="AK47" s="84">
        <v>31.458800899254598</v>
      </c>
      <c r="AL47" s="84">
        <v>21.341615212411739</v>
      </c>
      <c r="AM47" s="84">
        <v>4.0183927791453096</v>
      </c>
      <c r="AO47" s="84">
        <v>-7338.0831223861705</v>
      </c>
      <c r="AP47" s="84">
        <v>-12089.999152349323</v>
      </c>
      <c r="AQ47" s="84">
        <v>158.79516414114391</v>
      </c>
      <c r="AR47" s="84">
        <v>0</v>
      </c>
    </row>
    <row r="48" spans="1:46" x14ac:dyDescent="0.35">
      <c r="A48" s="88">
        <v>2062</v>
      </c>
      <c r="B48" s="82">
        <v>31.458800899254598</v>
      </c>
      <c r="C48" s="82">
        <v>21.341615212411739</v>
      </c>
      <c r="D48" s="82">
        <v>4.0183927791453096</v>
      </c>
      <c r="E48" s="82">
        <v>1693.8981133202903</v>
      </c>
      <c r="F48" s="82">
        <v>-100.95797256602361</v>
      </c>
      <c r="G48" s="82">
        <v>-6502.1588724369058</v>
      </c>
      <c r="H48" s="82">
        <v>1371.0847848801895</v>
      </c>
      <c r="I48" s="82">
        <v>158.79516414114391</v>
      </c>
      <c r="J48" s="82">
        <v>0</v>
      </c>
      <c r="K48" s="82">
        <v>5818.9119874036478</v>
      </c>
      <c r="M48" s="82">
        <v>5.0041340667122451</v>
      </c>
      <c r="N48" s="82">
        <v>3.810378673994739E-3</v>
      </c>
      <c r="O48" s="82">
        <v>141.12550421655146</v>
      </c>
      <c r="P48" s="82">
        <v>-97.289127729684139</v>
      </c>
      <c r="Q48" s="82">
        <v>-1.033323075</v>
      </c>
      <c r="R48" s="82">
        <v>-0.12629806259635165</v>
      </c>
      <c r="S48" s="82">
        <v>-159.69116041771733</v>
      </c>
      <c r="T48" s="82">
        <v>-1420.1179062982162</v>
      </c>
      <c r="U48" s="82">
        <v>0</v>
      </c>
      <c r="V48" s="82">
        <v>-1896.1066224966803</v>
      </c>
      <c r="W48" s="82">
        <v>-4087.5161003886501</v>
      </c>
      <c r="X48" s="82">
        <v>-723.40407102701818</v>
      </c>
      <c r="Z48" s="82">
        <v>-11907.600053135833</v>
      </c>
      <c r="AA48" s="82">
        <v>184.10759034526791</v>
      </c>
      <c r="AB48" s="82">
        <v>3.895905095222953</v>
      </c>
      <c r="AC48" s="82">
        <v>-5656.2080339747881</v>
      </c>
      <c r="AF48" s="85">
        <v>31.458800899254598</v>
      </c>
      <c r="AG48" s="85">
        <v>1693.8981133202903</v>
      </c>
      <c r="AH48" s="85">
        <v>-11939.058854035087</v>
      </c>
      <c r="AI48" s="85">
        <v>-7350.1061472950787</v>
      </c>
      <c r="AK48" s="84">
        <v>31.458800899254598</v>
      </c>
      <c r="AL48" s="84">
        <v>21.341615212411739</v>
      </c>
      <c r="AM48" s="84">
        <v>4.0183927791453096</v>
      </c>
      <c r="AO48" s="84">
        <v>-7128.1386826194193</v>
      </c>
      <c r="AP48" s="84">
        <v>-11939.058854035087</v>
      </c>
      <c r="AQ48" s="84">
        <v>158.79516414114391</v>
      </c>
      <c r="AR48" s="84">
        <v>0</v>
      </c>
    </row>
    <row r="49" spans="1:44" x14ac:dyDescent="0.35">
      <c r="A49" s="88">
        <v>2063</v>
      </c>
      <c r="B49" s="82">
        <v>31.458800899254598</v>
      </c>
      <c r="C49" s="82">
        <v>21.341615212411739</v>
      </c>
      <c r="D49" s="82">
        <v>4.0183927791453096</v>
      </c>
      <c r="E49" s="82">
        <v>1693.8981133202903</v>
      </c>
      <c r="F49" s="82">
        <v>-105.63749744427128</v>
      </c>
      <c r="G49" s="82">
        <v>-6466.0756492272176</v>
      </c>
      <c r="H49" s="82">
        <v>1371.0847848801895</v>
      </c>
      <c r="I49" s="82">
        <v>158.79516414114391</v>
      </c>
      <c r="J49" s="82">
        <v>0</v>
      </c>
      <c r="K49" s="82">
        <v>5818.9119874036478</v>
      </c>
      <c r="M49" s="82">
        <v>5.0041340667122451</v>
      </c>
      <c r="N49" s="82">
        <v>3.810378673994739E-3</v>
      </c>
      <c r="O49" s="82">
        <v>141.12550421655146</v>
      </c>
      <c r="P49" s="82">
        <v>-75.836242855042414</v>
      </c>
      <c r="Q49" s="82">
        <v>-1.033323075</v>
      </c>
      <c r="R49" s="82">
        <v>-0.12629806259635165</v>
      </c>
      <c r="S49" s="82">
        <v>-138.23827554307559</v>
      </c>
      <c r="T49" s="82">
        <v>-1150.4157019845588</v>
      </c>
      <c r="U49" s="82">
        <v>0</v>
      </c>
      <c r="V49" s="82">
        <v>-1818.6246006758249</v>
      </c>
      <c r="W49" s="82">
        <v>-4259.3496819503152</v>
      </c>
      <c r="X49" s="82">
        <v>-749.23993070655456</v>
      </c>
      <c r="Z49" s="82">
        <v>-11996.38377422474</v>
      </c>
      <c r="AA49" s="82">
        <v>184.10759034526791</v>
      </c>
      <c r="AB49" s="82">
        <v>3.895905095222953</v>
      </c>
      <c r="AC49" s="82">
        <v>-5744.9917550636937</v>
      </c>
      <c r="AF49" s="85">
        <v>31.458800899254598</v>
      </c>
      <c r="AG49" s="85">
        <v>1693.8981133202903</v>
      </c>
      <c r="AH49" s="85">
        <v>-12027.842575123994</v>
      </c>
      <c r="AI49" s="85">
        <v>-7438.8898683839843</v>
      </c>
      <c r="AK49" s="84">
        <v>31.458800899254598</v>
      </c>
      <c r="AL49" s="84">
        <v>21.341615212411739</v>
      </c>
      <c r="AM49" s="84">
        <v>4.0183927791453096</v>
      </c>
      <c r="AO49" s="84">
        <v>-7019.2529624671242</v>
      </c>
      <c r="AP49" s="84">
        <v>-12027.842575123994</v>
      </c>
      <c r="AQ49" s="84">
        <v>158.79516414114391</v>
      </c>
      <c r="AR49" s="84">
        <v>0</v>
      </c>
    </row>
    <row r="50" spans="1:44" x14ac:dyDescent="0.35">
      <c r="A50" s="88">
        <v>2064</v>
      </c>
      <c r="B50" s="82">
        <v>31.458800899254598</v>
      </c>
      <c r="C50" s="82">
        <v>21.341615212411739</v>
      </c>
      <c r="D50" s="82">
        <v>4.0183927791453096</v>
      </c>
      <c r="E50" s="82">
        <v>1693.8981133202903</v>
      </c>
      <c r="F50" s="82">
        <v>-1048.4059222148944</v>
      </c>
      <c r="G50" s="82">
        <v>-6390.9211380865663</v>
      </c>
      <c r="H50" s="82">
        <v>1371.0847848801895</v>
      </c>
      <c r="I50" s="82">
        <v>158.79516414114391</v>
      </c>
      <c r="J50" s="82">
        <v>0</v>
      </c>
      <c r="K50" s="82">
        <v>5818.9119874036478</v>
      </c>
      <c r="M50" s="82">
        <v>5.0041340667122451</v>
      </c>
      <c r="N50" s="82">
        <v>3.810378673994739E-3</v>
      </c>
      <c r="O50" s="82">
        <v>141.12550421655146</v>
      </c>
      <c r="P50" s="82">
        <v>-54.383357980400682</v>
      </c>
      <c r="Q50" s="82">
        <v>-1.033323075</v>
      </c>
      <c r="R50" s="82">
        <v>-0.12629806259635165</v>
      </c>
      <c r="S50" s="82">
        <v>-116.78539066843386</v>
      </c>
      <c r="T50" s="82">
        <v>-850.09745324833204</v>
      </c>
      <c r="U50" s="82">
        <v>0</v>
      </c>
      <c r="V50" s="82">
        <v>-1536.9741379377574</v>
      </c>
      <c r="W50" s="82">
        <v>-4355.3305824328891</v>
      </c>
      <c r="X50" s="82">
        <v>-775.07579038609106</v>
      </c>
      <c r="Z50" s="82">
        <v>-12704.163985278752</v>
      </c>
      <c r="AA50" s="82">
        <v>184.10759034526791</v>
      </c>
      <c r="AB50" s="82">
        <v>3.895905095222953</v>
      </c>
      <c r="AC50" s="82">
        <v>-6452.7719661177089</v>
      </c>
      <c r="AF50" s="85">
        <v>31.458800899254598</v>
      </c>
      <c r="AG50" s="85">
        <v>1693.8981133202903</v>
      </c>
      <c r="AH50" s="85">
        <v>-12735.622786178006</v>
      </c>
      <c r="AI50" s="85">
        <v>-8146.6700794379994</v>
      </c>
      <c r="AK50" s="84">
        <v>31.458800899254598</v>
      </c>
      <c r="AL50" s="84">
        <v>21.341615212411739</v>
      </c>
      <c r="AM50" s="84">
        <v>4.0183927791453096</v>
      </c>
      <c r="AO50" s="84">
        <v>-7605.2164133590286</v>
      </c>
      <c r="AP50" s="84">
        <v>-12735.622786178008</v>
      </c>
      <c r="AQ50" s="84">
        <v>158.79516414114391</v>
      </c>
      <c r="AR50" s="84">
        <v>0</v>
      </c>
    </row>
    <row r="51" spans="1:44" x14ac:dyDescent="0.35">
      <c r="A51" s="88">
        <v>2065</v>
      </c>
      <c r="B51" s="82">
        <v>31.458800899254598</v>
      </c>
      <c r="C51" s="82">
        <v>21.341615212411739</v>
      </c>
      <c r="D51" s="82">
        <v>4.0183927791453096</v>
      </c>
      <c r="E51" s="82">
        <v>1693.8981133202903</v>
      </c>
      <c r="F51" s="82">
        <v>-436.16318511340069</v>
      </c>
      <c r="G51" s="82">
        <v>-6173.3440037903911</v>
      </c>
      <c r="H51" s="82">
        <v>1371.0847848801895</v>
      </c>
      <c r="I51" s="82">
        <v>158.79516414114391</v>
      </c>
      <c r="J51" s="82">
        <v>0</v>
      </c>
      <c r="K51" s="82">
        <v>5818.9119874036478</v>
      </c>
      <c r="M51" s="82">
        <v>5.0041340667122451</v>
      </c>
      <c r="N51" s="82">
        <v>3.810378673994739E-3</v>
      </c>
      <c r="O51" s="82">
        <v>141.12550421655146</v>
      </c>
      <c r="P51" s="82">
        <v>-54.383357980400682</v>
      </c>
      <c r="Q51" s="82">
        <v>-1.033323075</v>
      </c>
      <c r="R51" s="82">
        <v>-0.12629806259635165</v>
      </c>
      <c r="S51" s="82">
        <v>-116.78539066843386</v>
      </c>
      <c r="T51" s="82">
        <v>-976.72099306387145</v>
      </c>
      <c r="U51" s="82">
        <v>0</v>
      </c>
      <c r="V51" s="82">
        <v>-2276.3867919587428</v>
      </c>
      <c r="W51" s="82">
        <v>-4731.0080954748182</v>
      </c>
      <c r="X51" s="82">
        <v>-775.07579038609106</v>
      </c>
      <c r="Z51" s="82">
        <v>-12989.434280943999</v>
      </c>
      <c r="AA51" s="82">
        <v>184.10759034526791</v>
      </c>
      <c r="AB51" s="82">
        <v>3.895905095222953</v>
      </c>
      <c r="AC51" s="82">
        <v>-6738.0422617829545</v>
      </c>
      <c r="AF51" s="85">
        <v>31.458800899254598</v>
      </c>
      <c r="AG51" s="85">
        <v>1693.8981133202903</v>
      </c>
      <c r="AH51" s="85">
        <v>-13020.893081843253</v>
      </c>
      <c r="AI51" s="85">
        <v>-8431.9403751032442</v>
      </c>
      <c r="AK51" s="84">
        <v>31.458800899254598</v>
      </c>
      <c r="AL51" s="84">
        <v>21.341615212411739</v>
      </c>
      <c r="AM51" s="84">
        <v>4.0183927791453096</v>
      </c>
      <c r="AO51" s="84">
        <v>-7514.809195982345</v>
      </c>
      <c r="AP51" s="84">
        <v>-13020.893081843253</v>
      </c>
      <c r="AQ51" s="84">
        <v>158.79516414114391</v>
      </c>
      <c r="AR51" s="84">
        <v>0</v>
      </c>
    </row>
    <row r="52" spans="1:44" x14ac:dyDescent="0.35">
      <c r="A52" s="88">
        <v>2066</v>
      </c>
      <c r="B52" s="82">
        <v>31.458800899254598</v>
      </c>
      <c r="C52" s="82">
        <v>21.341615212411739</v>
      </c>
      <c r="D52" s="82">
        <v>4.0183927791453096</v>
      </c>
      <c r="E52" s="82">
        <v>1693.8981133202903</v>
      </c>
      <c r="F52" s="82">
        <v>-806.42018969138917</v>
      </c>
      <c r="G52" s="82">
        <v>-6179.3144666582339</v>
      </c>
      <c r="H52" s="82">
        <v>1371.0847848801895</v>
      </c>
      <c r="I52" s="82">
        <v>158.79516414114391</v>
      </c>
      <c r="J52" s="82">
        <v>0</v>
      </c>
      <c r="K52" s="82">
        <v>5818.9119874036478</v>
      </c>
      <c r="M52" s="82">
        <v>5.0041340667122451</v>
      </c>
      <c r="N52" s="82">
        <v>3.810378673994739E-3</v>
      </c>
      <c r="O52" s="82">
        <v>141.12550421655146</v>
      </c>
      <c r="P52" s="82">
        <v>-54.383357980400682</v>
      </c>
      <c r="Q52" s="82">
        <v>-1.033323075</v>
      </c>
      <c r="R52" s="82">
        <v>-0.12629806259635165</v>
      </c>
      <c r="S52" s="82">
        <v>-116.78539066843386</v>
      </c>
      <c r="T52" s="82">
        <v>-908.33003026872029</v>
      </c>
      <c r="U52" s="82">
        <v>0</v>
      </c>
      <c r="V52" s="82">
        <v>-1780.7140227107079</v>
      </c>
      <c r="W52" s="82">
        <v>-4576.4389610238668</v>
      </c>
      <c r="X52" s="82">
        <v>-775.07579038609106</v>
      </c>
      <c r="Z52" s="82">
        <v>-12715.419844690843</v>
      </c>
      <c r="AA52" s="82">
        <v>184.10759034526791</v>
      </c>
      <c r="AB52" s="82">
        <v>3.895905095222953</v>
      </c>
      <c r="AC52" s="82">
        <v>-6464.027825529799</v>
      </c>
      <c r="AF52" s="85">
        <v>31.458800899254598</v>
      </c>
      <c r="AG52" s="85">
        <v>1693.8981133202903</v>
      </c>
      <c r="AH52" s="85">
        <v>-12746.878645590097</v>
      </c>
      <c r="AI52" s="85">
        <v>-8157.9259388500896</v>
      </c>
      <c r="AK52" s="84">
        <v>31.458800899254598</v>
      </c>
      <c r="AL52" s="84">
        <v>21.341615212411739</v>
      </c>
      <c r="AM52" s="84">
        <v>4.0183927791453096</v>
      </c>
      <c r="AO52" s="84">
        <v>-7395.3638941801419</v>
      </c>
      <c r="AP52" s="84">
        <v>-12746.878645590099</v>
      </c>
      <c r="AQ52" s="84">
        <v>158.79516414114391</v>
      </c>
      <c r="AR52" s="84">
        <v>0</v>
      </c>
    </row>
    <row r="53" spans="1:44" x14ac:dyDescent="0.35">
      <c r="A53" s="88">
        <v>2067</v>
      </c>
      <c r="B53" s="82">
        <v>31.458800899254598</v>
      </c>
      <c r="C53" s="82">
        <v>21.341615212411739</v>
      </c>
      <c r="D53" s="82">
        <v>4.0183927791453096</v>
      </c>
      <c r="E53" s="82">
        <v>1693.8981133202903</v>
      </c>
      <c r="F53" s="82">
        <v>-575.47205241535312</v>
      </c>
      <c r="G53" s="82">
        <v>-6080.3648185205684</v>
      </c>
      <c r="H53" s="82">
        <v>1371.0847848801895</v>
      </c>
      <c r="I53" s="82">
        <v>158.79516414114391</v>
      </c>
      <c r="J53" s="82">
        <v>0</v>
      </c>
      <c r="K53" s="82">
        <v>5818.9119874036478</v>
      </c>
      <c r="M53" s="82">
        <v>5.0041340667122451</v>
      </c>
      <c r="N53" s="82">
        <v>3.810378673994739E-3</v>
      </c>
      <c r="O53" s="82">
        <v>141.12550421655146</v>
      </c>
      <c r="P53" s="82">
        <v>-54.383357980400682</v>
      </c>
      <c r="Q53" s="82">
        <v>-1.033323075</v>
      </c>
      <c r="R53" s="82">
        <v>-0.12629806259635165</v>
      </c>
      <c r="S53" s="82">
        <v>-116.78539066843386</v>
      </c>
      <c r="T53" s="82">
        <v>-935.80317659443767</v>
      </c>
      <c r="U53" s="82">
        <v>0</v>
      </c>
      <c r="V53" s="82">
        <v>-1897.4352062150542</v>
      </c>
      <c r="W53" s="82">
        <v>-4678.0810132994866</v>
      </c>
      <c r="X53" s="82">
        <v>-775.07579038609106</v>
      </c>
      <c r="Z53" s="82">
        <v>-12603.885295057109</v>
      </c>
      <c r="AA53" s="82">
        <v>184.10759034526791</v>
      </c>
      <c r="AB53" s="82">
        <v>3.895905095222953</v>
      </c>
      <c r="AC53" s="82">
        <v>-6352.493275896064</v>
      </c>
      <c r="AF53" s="85">
        <v>31.458800899254598</v>
      </c>
      <c r="AG53" s="85">
        <v>1693.8981133202903</v>
      </c>
      <c r="AH53" s="85">
        <v>-12635.344095956363</v>
      </c>
      <c r="AI53" s="85">
        <v>-8046.3913892163546</v>
      </c>
      <c r="AK53" s="84">
        <v>31.458800899254598</v>
      </c>
      <c r="AL53" s="84">
        <v>21.341615212411739</v>
      </c>
      <c r="AM53" s="84">
        <v>4.0183927791453096</v>
      </c>
      <c r="AO53" s="84">
        <v>-7182.1872922707862</v>
      </c>
      <c r="AP53" s="84">
        <v>-12635.344095956363</v>
      </c>
      <c r="AQ53" s="84">
        <v>158.79516414114391</v>
      </c>
      <c r="AR53" s="84">
        <v>0</v>
      </c>
    </row>
    <row r="54" spans="1:44" x14ac:dyDescent="0.35">
      <c r="A54" s="88">
        <v>2068</v>
      </c>
      <c r="B54" s="82">
        <v>31.458800899254598</v>
      </c>
      <c r="C54" s="82">
        <v>21.341615212411739</v>
      </c>
      <c r="D54" s="82">
        <v>4.0183927791453096</v>
      </c>
      <c r="E54" s="82">
        <v>1693.8981133202903</v>
      </c>
      <c r="F54" s="82">
        <v>1617.065192746951</v>
      </c>
      <c r="G54" s="82">
        <v>-6068.8090618805709</v>
      </c>
      <c r="H54" s="82">
        <v>1371.0847848801895</v>
      </c>
      <c r="I54" s="82">
        <v>158.79516414114391</v>
      </c>
      <c r="J54" s="82">
        <v>0</v>
      </c>
      <c r="K54" s="82">
        <v>5818.9119874036478</v>
      </c>
      <c r="M54" s="82">
        <v>5.0041340667122451</v>
      </c>
      <c r="N54" s="82">
        <v>3.810378673994739E-3</v>
      </c>
      <c r="O54" s="82">
        <v>141.12550421655146</v>
      </c>
      <c r="P54" s="82">
        <v>-54.383357980400682</v>
      </c>
      <c r="Q54" s="82">
        <v>-1.033323075</v>
      </c>
      <c r="R54" s="82">
        <v>-0.12629806259635165</v>
      </c>
      <c r="S54" s="82">
        <v>-116.78539066843386</v>
      </c>
      <c r="T54" s="82">
        <v>-1220.2308674076021</v>
      </c>
      <c r="U54" s="82">
        <v>0</v>
      </c>
      <c r="V54" s="82">
        <v>-3628.1399371737434</v>
      </c>
      <c r="W54" s="82">
        <v>-5453.7004091646459</v>
      </c>
      <c r="X54" s="82">
        <v>-775.07579038609106</v>
      </c>
      <c r="Z54" s="82">
        <v>-12906.116420078655</v>
      </c>
      <c r="AA54" s="82">
        <v>184.10759034526791</v>
      </c>
      <c r="AB54" s="82">
        <v>3.895905095222953</v>
      </c>
      <c r="AC54" s="82">
        <v>-6654.7244009176111</v>
      </c>
      <c r="AF54" s="85">
        <v>31.458800899254598</v>
      </c>
      <c r="AG54" s="85">
        <v>1693.8981133202903</v>
      </c>
      <c r="AH54" s="85">
        <v>-12937.575220977909</v>
      </c>
      <c r="AI54" s="85">
        <v>-8348.6225142379008</v>
      </c>
      <c r="AK54" s="84">
        <v>31.458800899254598</v>
      </c>
      <c r="AL54" s="84">
        <v>21.341615212411739</v>
      </c>
      <c r="AM54" s="84">
        <v>4.0183927791453096</v>
      </c>
      <c r="AO54" s="84">
        <v>-6708.799021427174</v>
      </c>
      <c r="AP54" s="84">
        <v>-12937.575220977909</v>
      </c>
      <c r="AQ54" s="84">
        <v>158.79516414114391</v>
      </c>
      <c r="AR54" s="84">
        <v>0</v>
      </c>
    </row>
    <row r="55" spans="1:44" x14ac:dyDescent="0.35">
      <c r="A55" s="88">
        <v>2069</v>
      </c>
      <c r="B55" s="82">
        <v>31.458800899254598</v>
      </c>
      <c r="C55" s="82">
        <v>21.341615212411739</v>
      </c>
      <c r="D55" s="82">
        <v>4.0183927791453096</v>
      </c>
      <c r="E55" s="82">
        <v>1693.8981133202903</v>
      </c>
      <c r="F55" s="82">
        <v>876.26005795995184</v>
      </c>
      <c r="G55" s="82">
        <v>-6273.4274746353003</v>
      </c>
      <c r="H55" s="82">
        <v>1371.0847848801895</v>
      </c>
      <c r="I55" s="82">
        <v>158.79516414114391</v>
      </c>
      <c r="J55" s="82">
        <v>0</v>
      </c>
      <c r="K55" s="82">
        <v>5818.9119874036478</v>
      </c>
      <c r="M55" s="82">
        <v>5.0041340667122451</v>
      </c>
      <c r="N55" s="82">
        <v>3.810378673994739E-3</v>
      </c>
      <c r="O55" s="82">
        <v>141.12550421655146</v>
      </c>
      <c r="P55" s="82">
        <v>-54.383357980400682</v>
      </c>
      <c r="Q55" s="82">
        <v>-1.033323075</v>
      </c>
      <c r="R55" s="82">
        <v>-0.12629806259635165</v>
      </c>
      <c r="S55" s="82">
        <v>-116.78539066843386</v>
      </c>
      <c r="T55" s="82">
        <v>-1121.1646514811589</v>
      </c>
      <c r="U55" s="82">
        <v>0</v>
      </c>
      <c r="V55" s="82">
        <v>-2880.2431310785596</v>
      </c>
      <c r="W55" s="82">
        <v>-5273.4950811087756</v>
      </c>
      <c r="X55" s="82">
        <v>-775.07579038609106</v>
      </c>
      <c r="Z55" s="82">
        <v>-12923.437833469328</v>
      </c>
      <c r="AA55" s="82">
        <v>184.10759034526791</v>
      </c>
      <c r="AB55" s="82">
        <v>3.895905095222953</v>
      </c>
      <c r="AC55" s="82">
        <v>-6672.0458143082851</v>
      </c>
      <c r="AF55" s="85">
        <v>31.458800899254598</v>
      </c>
      <c r="AG55" s="85">
        <v>1693.8981133202903</v>
      </c>
      <c r="AH55" s="85">
        <v>-12954.896634368582</v>
      </c>
      <c r="AI55" s="85">
        <v>-8365.9439276285757</v>
      </c>
      <c r="AK55" s="84">
        <v>31.458800899254598</v>
      </c>
      <c r="AL55" s="84">
        <v>21.341615212411739</v>
      </c>
      <c r="AM55" s="84">
        <v>4.0183927791453096</v>
      </c>
      <c r="AO55" s="84">
        <v>-6906.3257628737183</v>
      </c>
      <c r="AP55" s="84">
        <v>-12954.896634368584</v>
      </c>
      <c r="AQ55" s="84">
        <v>158.79516414114391</v>
      </c>
      <c r="AR55" s="84">
        <v>0</v>
      </c>
    </row>
    <row r="56" spans="1:44" x14ac:dyDescent="0.35">
      <c r="A56" s="88">
        <v>2070</v>
      </c>
      <c r="B56" s="82">
        <v>31.458800899254598</v>
      </c>
      <c r="C56" s="82">
        <v>21.341615212411739</v>
      </c>
      <c r="D56" s="82">
        <v>4.0183927791453096</v>
      </c>
      <c r="E56" s="82">
        <v>1693.8981133202903</v>
      </c>
      <c r="F56" s="82">
        <v>1933.3206366330155</v>
      </c>
      <c r="G56" s="82">
        <v>-5956.2314945360586</v>
      </c>
      <c r="H56" s="82">
        <v>1371.0847848801895</v>
      </c>
      <c r="I56" s="82">
        <v>158.79516414114391</v>
      </c>
      <c r="J56" s="82">
        <v>0</v>
      </c>
      <c r="K56" s="82">
        <v>5818.9119874036478</v>
      </c>
      <c r="M56" s="82">
        <v>5.0041340667122451</v>
      </c>
      <c r="N56" s="82">
        <v>3.810378673994739E-3</v>
      </c>
      <c r="O56" s="82">
        <v>141.12550421655146</v>
      </c>
      <c r="P56" s="82">
        <v>-54.383357980400682</v>
      </c>
      <c r="Q56" s="82">
        <v>-1.033323075</v>
      </c>
      <c r="R56" s="82">
        <v>-0.12629806259635165</v>
      </c>
      <c r="S56" s="82">
        <v>-116.78539066843386</v>
      </c>
      <c r="T56" s="82">
        <v>-1271.6828021509214</v>
      </c>
      <c r="U56" s="82">
        <v>0</v>
      </c>
      <c r="V56" s="82">
        <v>-3738.2353179903207</v>
      </c>
      <c r="W56" s="82">
        <v>-5712.1072094068577</v>
      </c>
      <c r="X56" s="82">
        <v>-775.07579038609106</v>
      </c>
      <c r="Z56" s="82">
        <v>-12845.785589906867</v>
      </c>
      <c r="AA56" s="82">
        <v>184.10759034526791</v>
      </c>
      <c r="AB56" s="82">
        <v>3.895905095222953</v>
      </c>
      <c r="AC56" s="82">
        <v>-6594.3935707458231</v>
      </c>
      <c r="AF56" s="85">
        <v>31.458800899254598</v>
      </c>
      <c r="AG56" s="85">
        <v>1693.8981133202903</v>
      </c>
      <c r="AH56" s="85">
        <v>-12877.244390806121</v>
      </c>
      <c r="AI56" s="85">
        <v>-8288.2916840661128</v>
      </c>
      <c r="AK56" s="84">
        <v>31.458800899254598</v>
      </c>
      <c r="AL56" s="84">
        <v>21.341615212411739</v>
      </c>
      <c r="AM56" s="84">
        <v>4.0183927791453096</v>
      </c>
      <c r="AO56" s="84">
        <v>-6390.0613910131742</v>
      </c>
      <c r="AP56" s="84">
        <v>-12877.244390806121</v>
      </c>
      <c r="AQ56" s="84">
        <v>158.79516414114391</v>
      </c>
      <c r="AR56" s="84">
        <v>0</v>
      </c>
    </row>
    <row r="57" spans="1:44" x14ac:dyDescent="0.35">
      <c r="A57" s="88">
        <v>2071</v>
      </c>
      <c r="B57" s="82">
        <v>31.458800899254598</v>
      </c>
      <c r="C57" s="82">
        <v>21.341615212411739</v>
      </c>
      <c r="D57" s="82">
        <v>4.0183927791453096</v>
      </c>
      <c r="E57" s="82">
        <v>1693.8981133202903</v>
      </c>
      <c r="F57" s="82">
        <v>484.01228586910685</v>
      </c>
      <c r="G57" s="82">
        <v>-6515.8310670552328</v>
      </c>
      <c r="H57" s="82">
        <v>1371.0847848801895</v>
      </c>
      <c r="I57" s="82">
        <v>158.79516414114391</v>
      </c>
      <c r="J57" s="82">
        <v>0</v>
      </c>
      <c r="K57" s="82">
        <v>5818.9119874036478</v>
      </c>
      <c r="M57" s="82">
        <v>5.0041340667122451</v>
      </c>
      <c r="N57" s="82">
        <v>3.810378673994739E-3</v>
      </c>
      <c r="O57" s="82">
        <v>141.12550421655146</v>
      </c>
      <c r="P57" s="82">
        <v>-54.383357980400682</v>
      </c>
      <c r="Q57" s="82">
        <v>-1.033323075</v>
      </c>
      <c r="R57" s="82">
        <v>-0.12629806259635165</v>
      </c>
      <c r="S57" s="82">
        <v>-116.78539066843386</v>
      </c>
      <c r="T57" s="82">
        <v>-1161.6504486946103</v>
      </c>
      <c r="U57" s="82">
        <v>0</v>
      </c>
      <c r="V57" s="82">
        <v>-2923.3352116846954</v>
      </c>
      <c r="W57" s="82">
        <v>-5494.0442827557335</v>
      </c>
      <c r="X57" s="82">
        <v>-775.07579038609106</v>
      </c>
      <c r="Z57" s="82">
        <v>-13821.7304802332</v>
      </c>
      <c r="AA57" s="82">
        <v>184.10759034526791</v>
      </c>
      <c r="AB57" s="82">
        <v>3.895905095222953</v>
      </c>
      <c r="AC57" s="82">
        <v>-7570.3384610721569</v>
      </c>
      <c r="AF57" s="85">
        <v>31.458800899254598</v>
      </c>
      <c r="AG57" s="85">
        <v>1693.8981133202903</v>
      </c>
      <c r="AH57" s="85">
        <v>-13853.189281132454</v>
      </c>
      <c r="AI57" s="85">
        <v>-9264.2365743924474</v>
      </c>
      <c r="AK57" s="84">
        <v>31.458800899254598</v>
      </c>
      <c r="AL57" s="84">
        <v>21.341615212411739</v>
      </c>
      <c r="AM57" s="84">
        <v>4.0183927791453096</v>
      </c>
      <c r="AO57" s="84">
        <v>-7584.0692079906321</v>
      </c>
      <c r="AP57" s="84">
        <v>-13853.189281132456</v>
      </c>
      <c r="AQ57" s="84">
        <v>158.79516414114391</v>
      </c>
      <c r="AR57" s="84">
        <v>0</v>
      </c>
    </row>
    <row r="58" spans="1:44" x14ac:dyDescent="0.35">
      <c r="A58" s="88">
        <v>2072</v>
      </c>
      <c r="B58" s="82">
        <v>31.458800899254598</v>
      </c>
      <c r="C58" s="82">
        <v>21.341615212411739</v>
      </c>
      <c r="D58" s="82">
        <v>4.0183927791453096</v>
      </c>
      <c r="E58" s="82">
        <v>1693.8981133202903</v>
      </c>
      <c r="F58" s="82">
        <v>270.92361354926493</v>
      </c>
      <c r="G58" s="82">
        <v>-6459.3844620091468</v>
      </c>
      <c r="H58" s="82">
        <v>1371.0847848801895</v>
      </c>
      <c r="I58" s="82">
        <v>158.79516414114391</v>
      </c>
      <c r="J58" s="82">
        <v>0</v>
      </c>
      <c r="K58" s="82">
        <v>5818.9119874036478</v>
      </c>
      <c r="M58" s="82">
        <v>5.0041340667122451</v>
      </c>
      <c r="N58" s="82">
        <v>3.810378673994739E-3</v>
      </c>
      <c r="O58" s="82">
        <v>141.12550421655146</v>
      </c>
      <c r="P58" s="82">
        <v>-54.383357980400682</v>
      </c>
      <c r="Q58" s="82">
        <v>-1.033323075</v>
      </c>
      <c r="R58" s="82">
        <v>-0.12629806259635165</v>
      </c>
      <c r="S58" s="82">
        <v>-116.78539066843386</v>
      </c>
      <c r="T58" s="82">
        <v>-1052.0662282383498</v>
      </c>
      <c r="U58" s="82">
        <v>0</v>
      </c>
      <c r="V58" s="82">
        <v>-2144.8414418831626</v>
      </c>
      <c r="W58" s="82">
        <v>-5248.3454380843859</v>
      </c>
      <c r="X58" s="82">
        <v>-775.07579038609106</v>
      </c>
      <c r="Z58" s="82">
        <v>-12954.179933034076</v>
      </c>
      <c r="AA58" s="82">
        <v>184.10759034526791</v>
      </c>
      <c r="AB58" s="82">
        <v>3.895905095222953</v>
      </c>
      <c r="AC58" s="82">
        <v>-6702.7879138730323</v>
      </c>
      <c r="AF58" s="85">
        <v>31.458800899254598</v>
      </c>
      <c r="AG58" s="85">
        <v>1693.8981133202903</v>
      </c>
      <c r="AH58" s="85">
        <v>-12985.638733933331</v>
      </c>
      <c r="AI58" s="85">
        <v>-8396.6860271933219</v>
      </c>
      <c r="AK58" s="84">
        <v>31.458800899254598</v>
      </c>
      <c r="AL58" s="84">
        <v>21.341615212411739</v>
      </c>
      <c r="AM58" s="84">
        <v>4.0183927791453096</v>
      </c>
      <c r="AO58" s="84">
        <v>-6962.2175054628551</v>
      </c>
      <c r="AP58" s="84">
        <v>-12985.638733933331</v>
      </c>
      <c r="AQ58" s="84">
        <v>158.79516414114391</v>
      </c>
      <c r="AR58" s="84">
        <v>0</v>
      </c>
    </row>
    <row r="59" spans="1:44" x14ac:dyDescent="0.35">
      <c r="A59" s="88">
        <v>2073</v>
      </c>
      <c r="B59" s="82">
        <v>31.458800899254598</v>
      </c>
      <c r="C59" s="82">
        <v>21.341615212411739</v>
      </c>
      <c r="D59" s="82">
        <v>4.0183927791453096</v>
      </c>
      <c r="E59" s="82">
        <v>1693.8981133202903</v>
      </c>
      <c r="F59" s="82">
        <v>79.625193142269865</v>
      </c>
      <c r="G59" s="82">
        <v>-6640.9902885559914</v>
      </c>
      <c r="H59" s="82">
        <v>1371.0847848801895</v>
      </c>
      <c r="I59" s="82">
        <v>158.79516414114391</v>
      </c>
      <c r="J59" s="82">
        <v>0</v>
      </c>
      <c r="K59" s="82">
        <v>5818.9119874036478</v>
      </c>
      <c r="M59" s="82">
        <v>5.0041340667122451</v>
      </c>
      <c r="N59" s="82">
        <v>3.810378673994739E-3</v>
      </c>
      <c r="O59" s="82">
        <v>141.12550421655146</v>
      </c>
      <c r="P59" s="82">
        <v>-54.383357980400682</v>
      </c>
      <c r="Q59" s="82">
        <v>-1.033323075</v>
      </c>
      <c r="R59" s="82">
        <v>-0.12629806259635165</v>
      </c>
      <c r="S59" s="82">
        <v>-116.78539066843386</v>
      </c>
      <c r="T59" s="82">
        <v>-1064.3101156674561</v>
      </c>
      <c r="U59" s="82">
        <v>0</v>
      </c>
      <c r="V59" s="82">
        <v>-2148.8489535516792</v>
      </c>
      <c r="W59" s="82">
        <v>-5326.8827631550321</v>
      </c>
      <c r="X59" s="82">
        <v>-775.07579038609106</v>
      </c>
      <c r="Z59" s="82">
        <v>-13409.629016727078</v>
      </c>
      <c r="AA59" s="82">
        <v>184.10759034526791</v>
      </c>
      <c r="AB59" s="82">
        <v>3.895905095222953</v>
      </c>
      <c r="AC59" s="82">
        <v>-7158.236997566034</v>
      </c>
      <c r="AF59" s="85">
        <v>31.458800899254598</v>
      </c>
      <c r="AG59" s="85">
        <v>1693.8981133202903</v>
      </c>
      <c r="AH59" s="85">
        <v>-13441.087817626332</v>
      </c>
      <c r="AI59" s="85">
        <v>-8852.1351108863237</v>
      </c>
      <c r="AK59" s="84">
        <v>31.458800899254598</v>
      </c>
      <c r="AL59" s="84">
        <v>21.341615212411739</v>
      </c>
      <c r="AM59" s="84">
        <v>4.0183927791453096</v>
      </c>
      <c r="AO59" s="84">
        <v>-7339.1292640852107</v>
      </c>
      <c r="AP59" s="84">
        <v>-13441.087817626332</v>
      </c>
      <c r="AQ59" s="84">
        <v>158.79516414114391</v>
      </c>
      <c r="AR59" s="84">
        <v>0</v>
      </c>
    </row>
    <row r="60" spans="1:44" x14ac:dyDescent="0.35">
      <c r="A60" s="88">
        <v>2074</v>
      </c>
      <c r="B60" s="82">
        <v>31.458800899254598</v>
      </c>
      <c r="C60" s="82">
        <v>21.341615212411739</v>
      </c>
      <c r="D60" s="82">
        <v>4.0183927791453096</v>
      </c>
      <c r="E60" s="82">
        <v>1693.8981133202903</v>
      </c>
      <c r="F60" s="82">
        <v>1025.7943105017725</v>
      </c>
      <c r="G60" s="82">
        <v>-6940.4135047543859</v>
      </c>
      <c r="H60" s="82">
        <v>1371.0847848801895</v>
      </c>
      <c r="I60" s="82">
        <v>158.79516414114391</v>
      </c>
      <c r="J60" s="82">
        <v>0</v>
      </c>
      <c r="K60" s="82">
        <v>5818.9119874036478</v>
      </c>
      <c r="M60" s="82">
        <v>5.0041340667122451</v>
      </c>
      <c r="N60" s="82">
        <v>3.810378673994739E-3</v>
      </c>
      <c r="O60" s="82">
        <v>141.12550421655146</v>
      </c>
      <c r="P60" s="82">
        <v>-54.383357980400682</v>
      </c>
      <c r="Q60" s="82">
        <v>-1.033323075</v>
      </c>
      <c r="R60" s="82">
        <v>-0.12629806259635165</v>
      </c>
      <c r="S60" s="82">
        <v>-116.78539066843386</v>
      </c>
      <c r="T60" s="82">
        <v>-1148.5726657042105</v>
      </c>
      <c r="U60" s="82">
        <v>0</v>
      </c>
      <c r="V60" s="82">
        <v>-2607.5178168414245</v>
      </c>
      <c r="W60" s="82">
        <v>-5591.2113496946204</v>
      </c>
      <c r="X60" s="82">
        <v>-775.07579038609106</v>
      </c>
      <c r="Z60" s="82">
        <v>-13485.880565395304</v>
      </c>
      <c r="AA60" s="82">
        <v>184.10759034526791</v>
      </c>
      <c r="AB60" s="82">
        <v>3.895905095222953</v>
      </c>
      <c r="AC60" s="82">
        <v>-7234.488546234259</v>
      </c>
      <c r="AF60" s="85">
        <v>31.458800899254598</v>
      </c>
      <c r="AG60" s="85">
        <v>1693.8981133202903</v>
      </c>
      <c r="AH60" s="85">
        <v>-13517.339366294558</v>
      </c>
      <c r="AI60" s="85">
        <v>-8928.3866595545496</v>
      </c>
      <c r="AK60" s="84">
        <v>31.458800899254598</v>
      </c>
      <c r="AL60" s="84">
        <v>21.341615212411739</v>
      </c>
      <c r="AM60" s="84">
        <v>4.0183927791453096</v>
      </c>
      <c r="AO60" s="84">
        <v>-7151.0522262138475</v>
      </c>
      <c r="AP60" s="84">
        <v>-13517.339366294558</v>
      </c>
      <c r="AQ60" s="84">
        <v>158.79516414114391</v>
      </c>
      <c r="AR60" s="84">
        <v>0</v>
      </c>
    </row>
    <row r="61" spans="1:44" x14ac:dyDescent="0.35">
      <c r="A61" s="88">
        <v>2075</v>
      </c>
      <c r="B61" s="82">
        <v>31.458800899254598</v>
      </c>
      <c r="C61" s="82">
        <v>21.341615212411739</v>
      </c>
      <c r="D61" s="82">
        <v>4.0183927791453096</v>
      </c>
      <c r="E61" s="82">
        <v>1693.8981133202903</v>
      </c>
      <c r="F61" s="82">
        <v>1464.2654716766365</v>
      </c>
      <c r="G61" s="82">
        <v>-6974.790161058173</v>
      </c>
      <c r="H61" s="82">
        <v>1371.0847848801895</v>
      </c>
      <c r="I61" s="82">
        <v>158.79516414114391</v>
      </c>
      <c r="J61" s="82">
        <v>0</v>
      </c>
      <c r="K61" s="82">
        <v>5818.9119874036478</v>
      </c>
      <c r="M61" s="82">
        <v>5.0041340667122451</v>
      </c>
      <c r="N61" s="82">
        <v>3.810378673994739E-3</v>
      </c>
      <c r="O61" s="82">
        <v>141.12550421655146</v>
      </c>
      <c r="P61" s="82">
        <v>-54.383357980400682</v>
      </c>
      <c r="Q61" s="82">
        <v>-1.033323075</v>
      </c>
      <c r="R61" s="82">
        <v>-0.12629806259635165</v>
      </c>
      <c r="S61" s="82">
        <v>-116.78539066843386</v>
      </c>
      <c r="T61" s="82">
        <v>-1184.1406368311427</v>
      </c>
      <c r="U61" s="82">
        <v>0</v>
      </c>
      <c r="V61" s="82">
        <v>-2751.8040939391994</v>
      </c>
      <c r="W61" s="82">
        <v>-5722.2206043294645</v>
      </c>
      <c r="X61" s="82">
        <v>-775.07579038609106</v>
      </c>
      <c r="Z61" s="82">
        <v>-13357.081592256847</v>
      </c>
      <c r="AA61" s="82">
        <v>184.10759034526791</v>
      </c>
      <c r="AB61" s="82">
        <v>3.895905095222953</v>
      </c>
      <c r="AC61" s="82">
        <v>-7105.6895730958022</v>
      </c>
      <c r="AF61" s="85">
        <v>31.458800899254598</v>
      </c>
      <c r="AG61" s="85">
        <v>1693.8981133202903</v>
      </c>
      <c r="AH61" s="85">
        <v>-13388.540393156101</v>
      </c>
      <c r="AI61" s="85">
        <v>-8799.5876864160928</v>
      </c>
      <c r="AK61" s="84">
        <v>31.458800899254598</v>
      </c>
      <c r="AL61" s="84">
        <v>21.341615212411739</v>
      </c>
      <c r="AM61" s="84">
        <v>4.0183927791453096</v>
      </c>
      <c r="AO61" s="84">
        <v>-6891.2439984405464</v>
      </c>
      <c r="AP61" s="84">
        <v>-13388.540393156101</v>
      </c>
      <c r="AQ61" s="84">
        <v>158.79516414114391</v>
      </c>
      <c r="AR61" s="84">
        <v>0</v>
      </c>
    </row>
    <row r="62" spans="1:44" x14ac:dyDescent="0.35">
      <c r="A62" s="88">
        <v>2076</v>
      </c>
      <c r="B62" s="82">
        <v>31.458800899254598</v>
      </c>
      <c r="C62" s="82">
        <v>21.341615212411739</v>
      </c>
      <c r="D62" s="82">
        <v>4.0183927791453096</v>
      </c>
      <c r="E62" s="82">
        <v>1693.8981133202903</v>
      </c>
      <c r="F62" s="82">
        <v>2516.4487908882002</v>
      </c>
      <c r="G62" s="82">
        <v>-7387.5856316263016</v>
      </c>
      <c r="H62" s="82">
        <v>1371.0847848801895</v>
      </c>
      <c r="I62" s="82">
        <v>158.79516414114391</v>
      </c>
      <c r="J62" s="82">
        <v>0</v>
      </c>
      <c r="K62" s="82">
        <v>5818.9119874036478</v>
      </c>
      <c r="M62" s="82">
        <v>5.0041340667122451</v>
      </c>
      <c r="N62" s="82">
        <v>3.810378673994739E-3</v>
      </c>
      <c r="O62" s="82">
        <v>141.12550421655146</v>
      </c>
      <c r="P62" s="82">
        <v>-54.383357980400682</v>
      </c>
      <c r="Q62" s="82">
        <v>-1.033323075</v>
      </c>
      <c r="R62" s="82">
        <v>-0.12629806259635165</v>
      </c>
      <c r="S62" s="82">
        <v>-116.78539066843386</v>
      </c>
      <c r="T62" s="82">
        <v>-1260.4246509407797</v>
      </c>
      <c r="U62" s="82">
        <v>0</v>
      </c>
      <c r="V62" s="82">
        <v>-3140.2825827190482</v>
      </c>
      <c r="W62" s="82">
        <v>-5977.3011375677943</v>
      </c>
      <c r="X62" s="82">
        <v>-775.07579038609106</v>
      </c>
      <c r="Z62" s="82">
        <v>-13361.252765631591</v>
      </c>
      <c r="AA62" s="82">
        <v>184.10759034526791</v>
      </c>
      <c r="AB62" s="82">
        <v>3.895905095222953</v>
      </c>
      <c r="AC62" s="82">
        <v>-7109.8607464705456</v>
      </c>
      <c r="AF62" s="85">
        <v>31.458800899254598</v>
      </c>
      <c r="AG62" s="85">
        <v>1693.8981133202903</v>
      </c>
      <c r="AH62" s="85">
        <v>-13392.711566530845</v>
      </c>
      <c r="AI62" s="85">
        <v>-8803.7588597908361</v>
      </c>
      <c r="AK62" s="84">
        <v>31.458800899254598</v>
      </c>
      <c r="AL62" s="84">
        <v>21.341615212411739</v>
      </c>
      <c r="AM62" s="84">
        <v>4.0183927791453096</v>
      </c>
      <c r="AO62" s="84">
        <v>-6640.3346385769601</v>
      </c>
      <c r="AP62" s="84">
        <v>-13392.711566530845</v>
      </c>
      <c r="AQ62" s="84">
        <v>158.79516414114391</v>
      </c>
      <c r="AR62" s="84">
        <v>0</v>
      </c>
    </row>
    <row r="63" spans="1:44" x14ac:dyDescent="0.35">
      <c r="A63" s="88">
        <v>2077</v>
      </c>
      <c r="B63" s="82">
        <v>31.458800899254598</v>
      </c>
      <c r="C63" s="82">
        <v>21.341615212411739</v>
      </c>
      <c r="D63" s="82">
        <v>4.0183927791453096</v>
      </c>
      <c r="E63" s="82">
        <v>1693.8981133202903</v>
      </c>
      <c r="F63" s="82">
        <v>2026.0614278392866</v>
      </c>
      <c r="G63" s="82">
        <v>-7295.5139538743879</v>
      </c>
      <c r="H63" s="82">
        <v>1371.0847848801895</v>
      </c>
      <c r="I63" s="82">
        <v>158.79516414114391</v>
      </c>
      <c r="J63" s="82">
        <v>0</v>
      </c>
      <c r="K63" s="82">
        <v>5818.9119874036478</v>
      </c>
      <c r="M63" s="82">
        <v>5.0041340667122451</v>
      </c>
      <c r="N63" s="82">
        <v>3.810378673994739E-3</v>
      </c>
      <c r="O63" s="82">
        <v>141.12550421655146</v>
      </c>
      <c r="P63" s="82">
        <v>-54.383357980400682</v>
      </c>
      <c r="Q63" s="82">
        <v>-1.033323075</v>
      </c>
      <c r="R63" s="82">
        <v>-0.12629806259635165</v>
      </c>
      <c r="S63" s="82">
        <v>-116.78539066843386</v>
      </c>
      <c r="T63" s="82">
        <v>-1253.7485636478998</v>
      </c>
      <c r="U63" s="82">
        <v>0</v>
      </c>
      <c r="V63" s="82">
        <v>-2996.0695191707277</v>
      </c>
      <c r="W63" s="82">
        <v>-6017.9923985251162</v>
      </c>
      <c r="X63" s="82">
        <v>-775.07579038609106</v>
      </c>
      <c r="Z63" s="82">
        <v>-13656.046648337589</v>
      </c>
      <c r="AA63" s="82">
        <v>184.10759034526791</v>
      </c>
      <c r="AB63" s="82">
        <v>3.895905095222953</v>
      </c>
      <c r="AC63" s="82">
        <v>-7404.6546291765471</v>
      </c>
      <c r="AF63" s="85">
        <v>31.458800899254598</v>
      </c>
      <c r="AG63" s="85">
        <v>1693.8981133202903</v>
      </c>
      <c r="AH63" s="85">
        <v>-13687.505449236844</v>
      </c>
      <c r="AI63" s="85">
        <v>-9098.5527424968368</v>
      </c>
      <c r="AK63" s="84">
        <v>31.458800899254598</v>
      </c>
      <c r="AL63" s="84">
        <v>21.341615212411739</v>
      </c>
      <c r="AM63" s="84">
        <v>4.0183927791453096</v>
      </c>
      <c r="AO63" s="84">
        <v>-6894.4372603256397</v>
      </c>
      <c r="AP63" s="84">
        <v>-13687.505449236847</v>
      </c>
      <c r="AQ63" s="84">
        <v>158.79516414114391</v>
      </c>
      <c r="AR63" s="84">
        <v>0</v>
      </c>
    </row>
    <row r="64" spans="1:44" x14ac:dyDescent="0.35">
      <c r="A64" s="88">
        <v>2078</v>
      </c>
      <c r="B64" s="82">
        <v>31.458800899254598</v>
      </c>
      <c r="C64" s="82">
        <v>21.341615212411739</v>
      </c>
      <c r="D64" s="82">
        <v>4.0183927791453096</v>
      </c>
      <c r="E64" s="82">
        <v>1693.8981133202903</v>
      </c>
      <c r="F64" s="82">
        <v>1623.4448354941615</v>
      </c>
      <c r="G64" s="82">
        <v>-7708.4987708679737</v>
      </c>
      <c r="H64" s="82">
        <v>1371.0847848801895</v>
      </c>
      <c r="I64" s="82">
        <v>158.79516414114391</v>
      </c>
      <c r="J64" s="82">
        <v>0</v>
      </c>
      <c r="K64" s="82">
        <v>5818.9119874036478</v>
      </c>
      <c r="M64" s="82">
        <v>5.0041340667122451</v>
      </c>
      <c r="N64" s="82">
        <v>3.810378673994739E-3</v>
      </c>
      <c r="O64" s="82">
        <v>141.12550421655146</v>
      </c>
      <c r="P64" s="82">
        <v>-54.383357980400682</v>
      </c>
      <c r="Q64" s="82">
        <v>-1.033323075</v>
      </c>
      <c r="R64" s="82">
        <v>-0.12629806259635165</v>
      </c>
      <c r="S64" s="82">
        <v>-116.78539066843386</v>
      </c>
      <c r="T64" s="82">
        <v>-1207.658172133468</v>
      </c>
      <c r="U64" s="82">
        <v>0</v>
      </c>
      <c r="V64" s="82">
        <v>-2610.8080071302311</v>
      </c>
      <c r="W64" s="82">
        <v>-5948.212971557643</v>
      </c>
      <c r="X64" s="82">
        <v>-775.07579038609106</v>
      </c>
      <c r="Z64" s="82">
        <v>-14016.607118668333</v>
      </c>
      <c r="AA64" s="82">
        <v>184.10759034526791</v>
      </c>
      <c r="AB64" s="82">
        <v>3.895905095222953</v>
      </c>
      <c r="AC64" s="82">
        <v>-7765.215099507288</v>
      </c>
      <c r="AF64" s="85">
        <v>31.458800899254598</v>
      </c>
      <c r="AG64" s="85">
        <v>1693.8981133202903</v>
      </c>
      <c r="AH64" s="85">
        <v>-14048.065919567587</v>
      </c>
      <c r="AI64" s="85">
        <v>-9459.1132128275785</v>
      </c>
      <c r="AK64" s="84">
        <v>31.458800899254598</v>
      </c>
      <c r="AL64" s="84">
        <v>21.341615212411739</v>
      </c>
      <c r="AM64" s="84">
        <v>4.0183927791453096</v>
      </c>
      <c r="AO64" s="84">
        <v>-7324.7771576238538</v>
      </c>
      <c r="AP64" s="84">
        <v>-14048.065919567587</v>
      </c>
      <c r="AQ64" s="84">
        <v>158.79516414114391</v>
      </c>
      <c r="AR64" s="84">
        <v>0</v>
      </c>
    </row>
    <row r="65" spans="1:44" x14ac:dyDescent="0.35">
      <c r="A65" s="88">
        <v>2079</v>
      </c>
      <c r="B65" s="82">
        <v>31.458800899254598</v>
      </c>
      <c r="C65" s="82">
        <v>21.341615212411739</v>
      </c>
      <c r="D65" s="82">
        <v>4.0183927791453096</v>
      </c>
      <c r="E65" s="82">
        <v>1693.8981133202903</v>
      </c>
      <c r="F65" s="82">
        <v>1606.6859155239331</v>
      </c>
      <c r="G65" s="82">
        <v>-7831.895387666601</v>
      </c>
      <c r="H65" s="82">
        <v>1371.0847848801895</v>
      </c>
      <c r="I65" s="82">
        <v>158.79516414114391</v>
      </c>
      <c r="J65" s="82">
        <v>0</v>
      </c>
      <c r="K65" s="82">
        <v>5818.9119874036478</v>
      </c>
      <c r="M65" s="82">
        <v>5.0041340667122451</v>
      </c>
      <c r="N65" s="82">
        <v>3.810378673994739E-3</v>
      </c>
      <c r="O65" s="82">
        <v>141.12550421655146</v>
      </c>
      <c r="P65" s="82">
        <v>-54.383357980400682</v>
      </c>
      <c r="Q65" s="82">
        <v>-1.033323075</v>
      </c>
      <c r="R65" s="82">
        <v>-0.12629806259635165</v>
      </c>
      <c r="S65" s="82">
        <v>-116.78539066843386</v>
      </c>
      <c r="T65" s="82">
        <v>-1240.6321580060626</v>
      </c>
      <c r="U65" s="82">
        <v>0</v>
      </c>
      <c r="V65" s="82">
        <v>-2728.9737654845194</v>
      </c>
      <c r="W65" s="82">
        <v>-6092.1732010556871</v>
      </c>
      <c r="X65" s="82">
        <v>-775.07579038609106</v>
      </c>
      <c r="Z65" s="82">
        <v>-14418.88864328952</v>
      </c>
      <c r="AA65" s="82">
        <v>184.10759034526791</v>
      </c>
      <c r="AB65" s="82">
        <v>3.895905095222953</v>
      </c>
      <c r="AC65" s="82">
        <v>-8167.4966241284756</v>
      </c>
      <c r="AF65" s="85">
        <v>31.458800899254598</v>
      </c>
      <c r="AG65" s="85">
        <v>1693.8981133202903</v>
      </c>
      <c r="AH65" s="85">
        <v>-14450.347444188774</v>
      </c>
      <c r="AI65" s="85">
        <v>-9861.3947374487652</v>
      </c>
      <c r="AK65" s="84">
        <v>31.458800899254598</v>
      </c>
      <c r="AL65" s="84">
        <v>21.341615212411739</v>
      </c>
      <c r="AM65" s="84">
        <v>4.0183927791453096</v>
      </c>
      <c r="AO65" s="84">
        <v>-7583.0984527469973</v>
      </c>
      <c r="AP65" s="84">
        <v>-14450.347444188774</v>
      </c>
      <c r="AQ65" s="84">
        <v>158.79516414114391</v>
      </c>
      <c r="AR65" s="84">
        <v>0</v>
      </c>
    </row>
    <row r="66" spans="1:44" x14ac:dyDescent="0.35">
      <c r="A66" s="88">
        <v>2080</v>
      </c>
      <c r="B66" s="82">
        <v>31.458800899254598</v>
      </c>
      <c r="C66" s="82">
        <v>21.341615212411739</v>
      </c>
      <c r="D66" s="82">
        <v>4.0183927791453096</v>
      </c>
      <c r="E66" s="82">
        <v>1693.8981133202903</v>
      </c>
      <c r="F66" s="82">
        <v>1995.1766015271062</v>
      </c>
      <c r="G66" s="82">
        <v>-7485.6517512066848</v>
      </c>
      <c r="H66" s="82">
        <v>1371.0847848801895</v>
      </c>
      <c r="I66" s="82">
        <v>158.79516414114391</v>
      </c>
      <c r="J66" s="82">
        <v>0</v>
      </c>
      <c r="K66" s="82">
        <v>5818.9119874036478</v>
      </c>
      <c r="M66" s="82">
        <v>5.0041340667122451</v>
      </c>
      <c r="N66" s="82">
        <v>3.810378673994739E-3</v>
      </c>
      <c r="O66" s="82">
        <v>141.12550421655146</v>
      </c>
      <c r="P66" s="82">
        <v>-54.383357980400682</v>
      </c>
      <c r="Q66" s="82">
        <v>-1.033323075</v>
      </c>
      <c r="R66" s="82">
        <v>-0.12629806259635165</v>
      </c>
      <c r="S66" s="82">
        <v>-116.78539066843386</v>
      </c>
      <c r="T66" s="82">
        <v>-1329.7393539939715</v>
      </c>
      <c r="U66" s="82">
        <v>0</v>
      </c>
      <c r="V66" s="82">
        <v>-3201.5799730955714</v>
      </c>
      <c r="W66" s="82">
        <v>-6375.2461497854965</v>
      </c>
      <c r="X66" s="82">
        <v>-775.07579038609106</v>
      </c>
      <c r="Z66" s="82">
        <v>-14439.833477167293</v>
      </c>
      <c r="AA66" s="82">
        <v>184.10759034526791</v>
      </c>
      <c r="AB66" s="82">
        <v>3.895905095222953</v>
      </c>
      <c r="AC66" s="82">
        <v>-8188.4414580062485</v>
      </c>
      <c r="AF66" s="85">
        <v>31.458800899254598</v>
      </c>
      <c r="AG66" s="85">
        <v>1693.8981133202903</v>
      </c>
      <c r="AH66" s="85">
        <v>-14471.292278066547</v>
      </c>
      <c r="AI66" s="85">
        <v>-9882.3395713265381</v>
      </c>
      <c r="AK66" s="84">
        <v>31.458800899254598</v>
      </c>
      <c r="AL66" s="84">
        <v>21.341615212411739</v>
      </c>
      <c r="AM66" s="84">
        <v>4.0183927791453096</v>
      </c>
      <c r="AO66" s="84">
        <v>-7320.9703378949607</v>
      </c>
      <c r="AP66" s="84">
        <v>-14471.292278066547</v>
      </c>
      <c r="AQ66" s="84">
        <v>158.79516414114391</v>
      </c>
      <c r="AR66" s="84">
        <v>0</v>
      </c>
    </row>
    <row r="67" spans="1:44" x14ac:dyDescent="0.35">
      <c r="A67" s="88">
        <v>2081</v>
      </c>
      <c r="B67" s="82">
        <v>31.458800899254598</v>
      </c>
      <c r="C67" s="82">
        <v>21.341615212411739</v>
      </c>
      <c r="D67" s="82">
        <v>4.0183927791453096</v>
      </c>
      <c r="E67" s="82">
        <v>1693.8981133202903</v>
      </c>
      <c r="F67" s="82">
        <v>2315.1614209448508</v>
      </c>
      <c r="G67" s="82">
        <v>-7441.6816951617138</v>
      </c>
      <c r="H67" s="82">
        <v>1371.0847848801895</v>
      </c>
      <c r="I67" s="82">
        <v>158.79516414114391</v>
      </c>
      <c r="J67" s="82">
        <v>0</v>
      </c>
      <c r="K67" s="82">
        <v>5818.9119874036478</v>
      </c>
      <c r="M67" s="82">
        <v>5.0041340667122451</v>
      </c>
      <c r="N67" s="82">
        <v>3.810378673994739E-3</v>
      </c>
      <c r="O67" s="82">
        <v>141.12550421655146</v>
      </c>
      <c r="P67" s="82">
        <v>-54.383357980400682</v>
      </c>
      <c r="Q67" s="82">
        <v>-1.033323075</v>
      </c>
      <c r="R67" s="82">
        <v>-0.12629806259635165</v>
      </c>
      <c r="S67" s="82">
        <v>-116.78539066843386</v>
      </c>
      <c r="T67" s="82">
        <v>-1369.5166213393588</v>
      </c>
      <c r="U67" s="82">
        <v>0</v>
      </c>
      <c r="V67" s="82">
        <v>-3342.4858795875662</v>
      </c>
      <c r="W67" s="82">
        <v>-6549.3134763913122</v>
      </c>
      <c r="X67" s="82">
        <v>-775.07579038609106</v>
      </c>
      <c r="Z67" s="82">
        <v>-14390.851834802386</v>
      </c>
      <c r="AA67" s="82">
        <v>184.10759034526791</v>
      </c>
      <c r="AB67" s="82">
        <v>3.895905095222953</v>
      </c>
      <c r="AC67" s="82">
        <v>-8139.4598156413431</v>
      </c>
      <c r="AF67" s="85">
        <v>31.458800899254598</v>
      </c>
      <c r="AG67" s="85">
        <v>1693.8981133202903</v>
      </c>
      <c r="AH67" s="85">
        <v>-14422.31063570164</v>
      </c>
      <c r="AI67" s="85">
        <v>-9833.3579289616337</v>
      </c>
      <c r="AK67" s="84">
        <v>31.458800899254598</v>
      </c>
      <c r="AL67" s="84">
        <v>21.341615212411739</v>
      </c>
      <c r="AM67" s="84">
        <v>4.0183927791453096</v>
      </c>
      <c r="AO67" s="84">
        <v>-7097.9213689242397</v>
      </c>
      <c r="AP67" s="84">
        <v>-14422.310635701642</v>
      </c>
      <c r="AQ67" s="84">
        <v>158.79516414114391</v>
      </c>
      <c r="AR67" s="84">
        <v>0</v>
      </c>
    </row>
    <row r="68" spans="1:44" x14ac:dyDescent="0.35">
      <c r="A68" s="88">
        <v>2082</v>
      </c>
      <c r="B68" s="82">
        <v>31.458800899254598</v>
      </c>
      <c r="C68" s="82">
        <v>21.341615212411739</v>
      </c>
      <c r="D68" s="82">
        <v>4.0183927791453096</v>
      </c>
      <c r="E68" s="82">
        <v>1693.8981133202903</v>
      </c>
      <c r="F68" s="82">
        <v>1719.5853601262593</v>
      </c>
      <c r="G68" s="82">
        <v>-7391.578880140567</v>
      </c>
      <c r="H68" s="82">
        <v>1371.0847848801895</v>
      </c>
      <c r="I68" s="82">
        <v>158.79516414114391</v>
      </c>
      <c r="J68" s="82">
        <v>0</v>
      </c>
      <c r="K68" s="82">
        <v>5818.9119874036478</v>
      </c>
      <c r="M68" s="82">
        <v>5.0041340667122451</v>
      </c>
      <c r="N68" s="82">
        <v>3.810378673994739E-3</v>
      </c>
      <c r="O68" s="82">
        <v>141.12550421655146</v>
      </c>
      <c r="P68" s="82">
        <v>-54.383357980400682</v>
      </c>
      <c r="Q68" s="82">
        <v>-1.033323075</v>
      </c>
      <c r="R68" s="82">
        <v>-0.12629806259635165</v>
      </c>
      <c r="S68" s="82">
        <v>-116.78539066843386</v>
      </c>
      <c r="T68" s="82">
        <v>-1306.036504493783</v>
      </c>
      <c r="U68" s="82">
        <v>0</v>
      </c>
      <c r="V68" s="82">
        <v>-2839.9493197367224</v>
      </c>
      <c r="W68" s="82">
        <v>-6433.4257011647087</v>
      </c>
      <c r="X68" s="82">
        <v>-775.07579038609106</v>
      </c>
      <c r="Z68" s="82">
        <v>-14317.900745522384</v>
      </c>
      <c r="AA68" s="82">
        <v>184.10759034526791</v>
      </c>
      <c r="AB68" s="82">
        <v>3.895905095222953</v>
      </c>
      <c r="AC68" s="82">
        <v>-8066.5087263613405</v>
      </c>
      <c r="AF68" s="85">
        <v>31.458800899254598</v>
      </c>
      <c r="AG68" s="85">
        <v>1693.8981133202903</v>
      </c>
      <c r="AH68" s="85">
        <v>-14349.359546421638</v>
      </c>
      <c r="AI68" s="85">
        <v>-9760.406839681631</v>
      </c>
      <c r="AK68" s="84">
        <v>31.458800899254598</v>
      </c>
      <c r="AL68" s="84">
        <v>21.341615212411739</v>
      </c>
      <c r="AM68" s="84">
        <v>4.0183927791453096</v>
      </c>
      <c r="AO68" s="84">
        <v>-7140.8580548708414</v>
      </c>
      <c r="AP68" s="84">
        <v>-14349.359546421641</v>
      </c>
      <c r="AQ68" s="84">
        <v>158.79516414114391</v>
      </c>
      <c r="AR68" s="84">
        <v>0</v>
      </c>
    </row>
    <row r="69" spans="1:44" x14ac:dyDescent="0.35">
      <c r="A69" s="88">
        <v>2083</v>
      </c>
      <c r="B69" s="82">
        <v>31.458800899254598</v>
      </c>
      <c r="C69" s="82">
        <v>21.341615212411739</v>
      </c>
      <c r="D69" s="82">
        <v>4.0183927791453096</v>
      </c>
      <c r="E69" s="82">
        <v>1693.8981133202903</v>
      </c>
      <c r="F69" s="82">
        <v>1254.1977662558982</v>
      </c>
      <c r="G69" s="82">
        <v>-7270.0552299189276</v>
      </c>
      <c r="H69" s="82">
        <v>1371.0847848801895</v>
      </c>
      <c r="I69" s="82">
        <v>158.79516414114391</v>
      </c>
      <c r="J69" s="82">
        <v>0</v>
      </c>
      <c r="K69" s="82">
        <v>5818.9119874036478</v>
      </c>
      <c r="M69" s="82">
        <v>5.0041340667122451</v>
      </c>
      <c r="N69" s="82">
        <v>3.810378673994739E-3</v>
      </c>
      <c r="O69" s="82">
        <v>141.12550421655146</v>
      </c>
      <c r="P69" s="82">
        <v>-54.383357980400682</v>
      </c>
      <c r="Q69" s="82">
        <v>-1.033323075</v>
      </c>
      <c r="R69" s="82">
        <v>-0.12629806259635165</v>
      </c>
      <c r="S69" s="82">
        <v>-116.78539066843386</v>
      </c>
      <c r="T69" s="82">
        <v>-1338.2986892330284</v>
      </c>
      <c r="U69" s="82">
        <v>0</v>
      </c>
      <c r="V69" s="82">
        <v>-2954.9281392459279</v>
      </c>
      <c r="W69" s="82">
        <v>-6561.9798549838133</v>
      </c>
      <c r="X69" s="82">
        <v>-775.07579038609106</v>
      </c>
      <c r="Z69" s="82">
        <v>-14905.297662499415</v>
      </c>
      <c r="AA69" s="82">
        <v>184.10759034526791</v>
      </c>
      <c r="AB69" s="82">
        <v>3.895905095222953</v>
      </c>
      <c r="AC69" s="82">
        <v>-8653.9056433383721</v>
      </c>
      <c r="AF69" s="85">
        <v>31.458800899254598</v>
      </c>
      <c r="AG69" s="85">
        <v>1693.8981133202903</v>
      </c>
      <c r="AH69" s="85">
        <v>-14936.756463398669</v>
      </c>
      <c r="AI69" s="85">
        <v>-10347.803756658663</v>
      </c>
      <c r="AK69" s="84">
        <v>31.458800899254598</v>
      </c>
      <c r="AL69" s="84">
        <v>21.341615212411739</v>
      </c>
      <c r="AM69" s="84">
        <v>4.0183927791453096</v>
      </c>
      <c r="AO69" s="84">
        <v>-7599.7008180287676</v>
      </c>
      <c r="AP69" s="84">
        <v>-14936.756463398671</v>
      </c>
      <c r="AQ69" s="84">
        <v>158.79516414114391</v>
      </c>
      <c r="AR69" s="84">
        <v>0</v>
      </c>
    </row>
    <row r="70" spans="1:44" x14ac:dyDescent="0.35">
      <c r="A70" s="88">
        <v>2084</v>
      </c>
      <c r="B70" s="82">
        <v>31.458800899254598</v>
      </c>
      <c r="C70" s="82">
        <v>21.341615212411739</v>
      </c>
      <c r="D70" s="82">
        <v>4.0183927791453096</v>
      </c>
      <c r="E70" s="82">
        <v>1693.8981133202903</v>
      </c>
      <c r="F70" s="82">
        <v>1037.9503175195082</v>
      </c>
      <c r="G70" s="82">
        <v>-7545.0189492455183</v>
      </c>
      <c r="H70" s="82">
        <v>1371.0847848801895</v>
      </c>
      <c r="I70" s="82">
        <v>158.79516414114391</v>
      </c>
      <c r="J70" s="82">
        <v>0</v>
      </c>
      <c r="K70" s="82">
        <v>5818.9119874036478</v>
      </c>
      <c r="M70" s="82">
        <v>5.0041340667122451</v>
      </c>
      <c r="N70" s="82">
        <v>3.810378673994739E-3</v>
      </c>
      <c r="O70" s="82">
        <v>141.12550421655146</v>
      </c>
      <c r="P70" s="82">
        <v>-54.383357980400682</v>
      </c>
      <c r="Q70" s="82">
        <v>-1.033323075</v>
      </c>
      <c r="R70" s="82">
        <v>-0.12629806259635165</v>
      </c>
      <c r="S70" s="82">
        <v>-116.78539066843386</v>
      </c>
      <c r="T70" s="82">
        <v>-1300.0766466833406</v>
      </c>
      <c r="U70" s="82">
        <v>0</v>
      </c>
      <c r="V70" s="82">
        <v>-2619.5927202147759</v>
      </c>
      <c r="W70" s="82">
        <v>-6513.8903647208617</v>
      </c>
      <c r="X70" s="82">
        <v>-775.07579038609106</v>
      </c>
      <c r="Z70" s="82">
        <v>-15013.083921268293</v>
      </c>
      <c r="AA70" s="82">
        <v>184.10759034526791</v>
      </c>
      <c r="AB70" s="82">
        <v>3.895905095222953</v>
      </c>
      <c r="AC70" s="82">
        <v>-8761.6919021072481</v>
      </c>
      <c r="AF70" s="85">
        <v>31.458800899254598</v>
      </c>
      <c r="AG70" s="85">
        <v>1693.8981133202903</v>
      </c>
      <c r="AH70" s="85">
        <v>-15044.542722167547</v>
      </c>
      <c r="AI70" s="85">
        <v>-10455.590015427539</v>
      </c>
      <c r="AK70" s="84">
        <v>31.458800899254598</v>
      </c>
      <c r="AL70" s="84">
        <v>21.341615212411739</v>
      </c>
      <c r="AM70" s="84">
        <v>4.0183927791453096</v>
      </c>
      <c r="AO70" s="84">
        <v>-7755.5765670605961</v>
      </c>
      <c r="AP70" s="84">
        <v>-15044.542722167549</v>
      </c>
      <c r="AQ70" s="84">
        <v>158.79516414114391</v>
      </c>
      <c r="AR70" s="84">
        <v>0</v>
      </c>
    </row>
    <row r="71" spans="1:44" x14ac:dyDescent="0.35">
      <c r="A71" s="88">
        <v>2085</v>
      </c>
      <c r="B71" s="82">
        <v>31.458800899254598</v>
      </c>
      <c r="C71" s="82">
        <v>21.341615212411739</v>
      </c>
      <c r="D71" s="82">
        <v>4.0183927791453096</v>
      </c>
      <c r="E71" s="82">
        <v>1693.8981133202903</v>
      </c>
      <c r="F71" s="82">
        <v>2719.4097412284609</v>
      </c>
      <c r="G71" s="82">
        <v>-7611.3066485619784</v>
      </c>
      <c r="H71" s="82">
        <v>1371.0847848801895</v>
      </c>
      <c r="I71" s="82">
        <v>158.79516414114391</v>
      </c>
      <c r="J71" s="82">
        <v>0</v>
      </c>
      <c r="K71" s="82">
        <v>5818.9119874036478</v>
      </c>
      <c r="M71" s="82">
        <v>5.0041340667122451</v>
      </c>
      <c r="N71" s="82">
        <v>3.810378673994739E-3</v>
      </c>
      <c r="O71" s="82">
        <v>141.12550421655146</v>
      </c>
      <c r="P71" s="82">
        <v>-54.383357980400682</v>
      </c>
      <c r="Q71" s="82">
        <v>-1.033323075</v>
      </c>
      <c r="R71" s="82">
        <v>-0.12629806259635165</v>
      </c>
      <c r="S71" s="82">
        <v>-116.78539066843386</v>
      </c>
      <c r="T71" s="82">
        <v>-1452.2732677870786</v>
      </c>
      <c r="U71" s="82">
        <v>0</v>
      </c>
      <c r="V71" s="82">
        <v>-3498.5574829561874</v>
      </c>
      <c r="W71" s="82">
        <v>-6948.6978901323964</v>
      </c>
      <c r="X71" s="82">
        <v>-775.07579038609106</v>
      </c>
      <c r="Z71" s="82">
        <v>-14711.684485028747</v>
      </c>
      <c r="AA71" s="82">
        <v>184.10759034526791</v>
      </c>
      <c r="AB71" s="82">
        <v>3.895905095222953</v>
      </c>
      <c r="AC71" s="82">
        <v>-8460.292465867702</v>
      </c>
      <c r="AF71" s="85">
        <v>31.458800899254598</v>
      </c>
      <c r="AG71" s="85">
        <v>1693.8981133202903</v>
      </c>
      <c r="AH71" s="85">
        <v>-14743.143285928001</v>
      </c>
      <c r="AI71" s="85">
        <v>-10154.190579187993</v>
      </c>
      <c r="AK71" s="84">
        <v>31.458800899254598</v>
      </c>
      <c r="AL71" s="84">
        <v>21.341615212411739</v>
      </c>
      <c r="AM71" s="84">
        <v>4.0183927791453096</v>
      </c>
      <c r="AO71" s="84">
        <v>-7019.3696054095153</v>
      </c>
      <c r="AP71" s="84">
        <v>-14743.143285928003</v>
      </c>
      <c r="AQ71" s="84">
        <v>158.79516414114391</v>
      </c>
      <c r="AR71" s="84">
        <v>0</v>
      </c>
    </row>
    <row r="72" spans="1:44" x14ac:dyDescent="0.35">
      <c r="A72" s="88">
        <v>2086</v>
      </c>
      <c r="B72" s="82">
        <v>31.458800899254598</v>
      </c>
      <c r="C72" s="82">
        <v>21.341615212411739</v>
      </c>
      <c r="D72" s="82">
        <v>4.0183927791453096</v>
      </c>
      <c r="E72" s="82">
        <v>1693.8981133202903</v>
      </c>
      <c r="F72" s="82">
        <v>2689.1262362494508</v>
      </c>
      <c r="G72" s="82">
        <v>-7048.7093858029712</v>
      </c>
      <c r="H72" s="82">
        <v>1371.0847848801895</v>
      </c>
      <c r="I72" s="82">
        <v>158.79516414114391</v>
      </c>
      <c r="J72" s="82">
        <v>0</v>
      </c>
      <c r="K72" s="82">
        <v>5818.9119874036478</v>
      </c>
      <c r="M72" s="82">
        <v>5.0041340667122451</v>
      </c>
      <c r="N72" s="82">
        <v>3.810378673994739E-3</v>
      </c>
      <c r="O72" s="82">
        <v>141.12550421655146</v>
      </c>
      <c r="P72" s="82">
        <v>-54.383357980400682</v>
      </c>
      <c r="Q72" s="82">
        <v>-1.033323075</v>
      </c>
      <c r="R72" s="82">
        <v>-0.12629806259635165</v>
      </c>
      <c r="S72" s="82">
        <v>-116.78539066843386</v>
      </c>
      <c r="T72" s="82">
        <v>-1492.9316342741395</v>
      </c>
      <c r="U72" s="82">
        <v>0</v>
      </c>
      <c r="V72" s="82">
        <v>-3634.8199171143801</v>
      </c>
      <c r="W72" s="82">
        <v>-7131.3907715452369</v>
      </c>
      <c r="X72" s="82">
        <v>-775.07579038609106</v>
      </c>
      <c r="Z72" s="82">
        <v>-14498.326042819783</v>
      </c>
      <c r="AA72" s="82">
        <v>184.10759034526791</v>
      </c>
      <c r="AB72" s="82">
        <v>3.895905095222953</v>
      </c>
      <c r="AC72" s="82">
        <v>-8246.9340236587377</v>
      </c>
      <c r="AF72" s="85">
        <v>31.458800899254598</v>
      </c>
      <c r="AG72" s="85">
        <v>1693.8981133202903</v>
      </c>
      <c r="AH72" s="85">
        <v>-14529.784843719037</v>
      </c>
      <c r="AI72" s="85">
        <v>-9940.8321369790283</v>
      </c>
      <c r="AK72" s="84">
        <v>31.458800899254598</v>
      </c>
      <c r="AL72" s="84">
        <v>21.341615212411739</v>
      </c>
      <c r="AM72" s="84">
        <v>4.0183927791453096</v>
      </c>
      <c r="AO72" s="84">
        <v>-6623.3182817877114</v>
      </c>
      <c r="AP72" s="84">
        <v>-14529.784843719039</v>
      </c>
      <c r="AQ72" s="84">
        <v>158.79516414114391</v>
      </c>
      <c r="AR72" s="84">
        <v>0</v>
      </c>
    </row>
    <row r="73" spans="1:44" x14ac:dyDescent="0.35">
      <c r="A73" s="88">
        <v>2087</v>
      </c>
      <c r="B73" s="82">
        <v>31.458800899254598</v>
      </c>
      <c r="C73" s="82">
        <v>21.341615212411739</v>
      </c>
      <c r="D73" s="82">
        <v>4.0183927791453096</v>
      </c>
      <c r="E73" s="82">
        <v>1693.8981133202903</v>
      </c>
      <c r="F73" s="82">
        <v>2354.8642083499867</v>
      </c>
      <c r="G73" s="82">
        <v>-7323.2464824070275</v>
      </c>
      <c r="H73" s="82">
        <v>1371.0847848801895</v>
      </c>
      <c r="I73" s="82">
        <v>158.79516414114391</v>
      </c>
      <c r="J73" s="82">
        <v>0</v>
      </c>
      <c r="K73" s="82">
        <v>5818.9119874036478</v>
      </c>
      <c r="M73" s="82">
        <v>5.0041340667122451</v>
      </c>
      <c r="N73" s="82">
        <v>3.810378673994739E-3</v>
      </c>
      <c r="O73" s="82">
        <v>141.12550421655146</v>
      </c>
      <c r="P73" s="82">
        <v>-54.383357980400682</v>
      </c>
      <c r="Q73" s="82">
        <v>-1.033323075</v>
      </c>
      <c r="R73" s="82">
        <v>-0.12629806259635165</v>
      </c>
      <c r="S73" s="82">
        <v>-116.78539066843386</v>
      </c>
      <c r="T73" s="82">
        <v>-1439.8329349827309</v>
      </c>
      <c r="U73" s="82">
        <v>0</v>
      </c>
      <c r="V73" s="82">
        <v>-3184.582677612917</v>
      </c>
      <c r="W73" s="82">
        <v>-7054.9486364910335</v>
      </c>
      <c r="X73" s="82">
        <v>-775.07579038609106</v>
      </c>
      <c r="Z73" s="82">
        <v>-14580.445792767638</v>
      </c>
      <c r="AA73" s="82">
        <v>184.10759034526791</v>
      </c>
      <c r="AB73" s="82">
        <v>3.895905095222953</v>
      </c>
      <c r="AC73" s="82">
        <v>-8329.0537736065926</v>
      </c>
      <c r="AF73" s="85">
        <v>31.458800899254598</v>
      </c>
      <c r="AG73" s="85">
        <v>1693.8981133202903</v>
      </c>
      <c r="AH73" s="85">
        <v>-14611.904593666892</v>
      </c>
      <c r="AI73" s="85">
        <v>-10022.951886926883</v>
      </c>
      <c r="AK73" s="84">
        <v>31.458800899254598</v>
      </c>
      <c r="AL73" s="84">
        <v>21.341615212411739</v>
      </c>
      <c r="AM73" s="84">
        <v>4.0183927791453096</v>
      </c>
      <c r="AO73" s="84">
        <v>-6781.8801667897687</v>
      </c>
      <c r="AP73" s="84">
        <v>-14611.904593666892</v>
      </c>
      <c r="AQ73" s="84">
        <v>158.79516414114391</v>
      </c>
      <c r="AR73" s="84">
        <v>0</v>
      </c>
    </row>
    <row r="74" spans="1:44" x14ac:dyDescent="0.35">
      <c r="A74" s="88">
        <v>2088</v>
      </c>
      <c r="B74" s="82">
        <v>31.458800899254598</v>
      </c>
      <c r="C74" s="82">
        <v>21.341615212411739</v>
      </c>
      <c r="D74" s="82">
        <v>4.0183927791453096</v>
      </c>
      <c r="E74" s="82">
        <v>1693.8981133202903</v>
      </c>
      <c r="F74" s="82">
        <v>2073.9236493537837</v>
      </c>
      <c r="G74" s="82">
        <v>-7284.6240008173145</v>
      </c>
      <c r="H74" s="82">
        <v>1371.0847848801895</v>
      </c>
      <c r="I74" s="82">
        <v>158.79516414114391</v>
      </c>
      <c r="J74" s="82">
        <v>0</v>
      </c>
      <c r="K74" s="82">
        <v>5818.9119874036478</v>
      </c>
      <c r="M74" s="82">
        <v>5.0041340667122451</v>
      </c>
      <c r="N74" s="82">
        <v>3.810378673994739E-3</v>
      </c>
      <c r="O74" s="82">
        <v>141.12550421655146</v>
      </c>
      <c r="P74" s="82">
        <v>-54.383357980400682</v>
      </c>
      <c r="Q74" s="82">
        <v>-1.033323075</v>
      </c>
      <c r="R74" s="82">
        <v>-0.12629806259635165</v>
      </c>
      <c r="S74" s="82">
        <v>-116.78539066843386</v>
      </c>
      <c r="T74" s="82">
        <v>-1417.3770266448191</v>
      </c>
      <c r="U74" s="82">
        <v>0</v>
      </c>
      <c r="V74" s="82">
        <v>-2944.2051103001354</v>
      </c>
      <c r="W74" s="82">
        <v>-7046.0146691509481</v>
      </c>
      <c r="X74" s="82">
        <v>-775.07579038609106</v>
      </c>
      <c r="Z74" s="82">
        <v>-14573.452335521259</v>
      </c>
      <c r="AA74" s="82">
        <v>184.10759034526791</v>
      </c>
      <c r="AB74" s="82">
        <v>3.895905095222953</v>
      </c>
      <c r="AC74" s="82">
        <v>-8322.0603163602154</v>
      </c>
      <c r="AF74" s="85">
        <v>31.458800899254598</v>
      </c>
      <c r="AG74" s="85">
        <v>1693.8981133202903</v>
      </c>
      <c r="AH74" s="85">
        <v>-14604.911136420513</v>
      </c>
      <c r="AI74" s="85">
        <v>-10015.958429680506</v>
      </c>
      <c r="AK74" s="84">
        <v>31.458800899254598</v>
      </c>
      <c r="AL74" s="84">
        <v>21.341615212411739</v>
      </c>
      <c r="AM74" s="84">
        <v>4.0183927791453096</v>
      </c>
      <c r="AO74" s="84">
        <v>-6783.8206768834771</v>
      </c>
      <c r="AP74" s="84">
        <v>-14604.911136420516</v>
      </c>
      <c r="AQ74" s="84">
        <v>158.79516414114391</v>
      </c>
      <c r="AR74" s="84">
        <v>0</v>
      </c>
    </row>
    <row r="75" spans="1:44" x14ac:dyDescent="0.35">
      <c r="A75" s="88">
        <v>2089</v>
      </c>
      <c r="B75" s="82">
        <v>31.458800899254598</v>
      </c>
      <c r="C75" s="82">
        <v>21.341615212411739</v>
      </c>
      <c r="D75" s="82">
        <v>4.0183927791453096</v>
      </c>
      <c r="E75" s="82">
        <v>1693.8981133202903</v>
      </c>
      <c r="F75" s="82">
        <v>2274.40962117547</v>
      </c>
      <c r="G75" s="82">
        <v>-7008.4095622562963</v>
      </c>
      <c r="H75" s="82">
        <v>1371.0847848801895</v>
      </c>
      <c r="I75" s="82">
        <v>158.79516414114391</v>
      </c>
      <c r="J75" s="82">
        <v>0</v>
      </c>
      <c r="K75" s="82">
        <v>5818.9119874036478</v>
      </c>
      <c r="M75" s="82">
        <v>5.0041340667122451</v>
      </c>
      <c r="N75" s="82">
        <v>3.810378673994739E-3</v>
      </c>
      <c r="O75" s="82">
        <v>141.12550421655146</v>
      </c>
      <c r="P75" s="82">
        <v>-54.383357980400682</v>
      </c>
      <c r="Q75" s="82">
        <v>-1.033323075</v>
      </c>
      <c r="R75" s="82">
        <v>-0.12629806259635165</v>
      </c>
      <c r="S75" s="82">
        <v>-116.78539066843386</v>
      </c>
      <c r="T75" s="82">
        <v>-1515.9149731779132</v>
      </c>
      <c r="U75" s="82">
        <v>0</v>
      </c>
      <c r="V75" s="82">
        <v>-3470.8363522113559</v>
      </c>
      <c r="W75" s="82">
        <v>-7354.2575611678531</v>
      </c>
      <c r="X75" s="82">
        <v>-775.07579038609106</v>
      </c>
      <c r="Z75" s="82">
        <v>-14931.626059066683</v>
      </c>
      <c r="AA75" s="82">
        <v>184.10759034526791</v>
      </c>
      <c r="AB75" s="82">
        <v>3.895905095222953</v>
      </c>
      <c r="AC75" s="82">
        <v>-8680.2340399056375</v>
      </c>
      <c r="AF75" s="85">
        <v>31.458800899254598</v>
      </c>
      <c r="AG75" s="85">
        <v>1693.8981133202903</v>
      </c>
      <c r="AH75" s="85">
        <v>-14963.084859965937</v>
      </c>
      <c r="AI75" s="85">
        <v>-10374.132153225928</v>
      </c>
      <c r="AK75" s="84">
        <v>31.458800899254598</v>
      </c>
      <c r="AL75" s="84">
        <v>21.341615212411739</v>
      </c>
      <c r="AM75" s="84">
        <v>4.0183927791453096</v>
      </c>
      <c r="AO75" s="84">
        <v>-6833.7515084119932</v>
      </c>
      <c r="AP75" s="84">
        <v>-14963.084859965937</v>
      </c>
      <c r="AQ75" s="84">
        <v>158.79516414114391</v>
      </c>
      <c r="AR75" s="84">
        <v>0</v>
      </c>
    </row>
    <row r="76" spans="1:44" x14ac:dyDescent="0.35">
      <c r="A76" s="88">
        <v>2090</v>
      </c>
      <c r="B76" s="82">
        <v>31.458800899254598</v>
      </c>
      <c r="C76" s="82">
        <v>21.341615212411739</v>
      </c>
      <c r="D76" s="82">
        <v>4.0183927791453096</v>
      </c>
      <c r="E76" s="82">
        <v>1693.8981133202903</v>
      </c>
      <c r="F76" s="82">
        <v>1894.3440197947648</v>
      </c>
      <c r="G76" s="82">
        <v>-7408.3767065011425</v>
      </c>
      <c r="H76" s="82">
        <v>1371.0847848801895</v>
      </c>
      <c r="I76" s="82">
        <v>158.79516414114391</v>
      </c>
      <c r="J76" s="82">
        <v>0</v>
      </c>
      <c r="K76" s="82">
        <v>5818.9119874036478</v>
      </c>
      <c r="M76" s="82">
        <v>5.0041340667122451</v>
      </c>
      <c r="N76" s="82">
        <v>3.810378673994739E-3</v>
      </c>
      <c r="O76" s="82">
        <v>141.12550421655146</v>
      </c>
      <c r="P76" s="82">
        <v>-54.383357980400682</v>
      </c>
      <c r="Q76" s="82">
        <v>-1.033323075</v>
      </c>
      <c r="R76" s="82">
        <v>-0.12629806259635165</v>
      </c>
      <c r="S76" s="82">
        <v>-116.78539066843386</v>
      </c>
      <c r="T76" s="82">
        <v>-1411.4887131502232</v>
      </c>
      <c r="U76" s="82">
        <v>0</v>
      </c>
      <c r="V76" s="82">
        <v>-2699.7473733037682</v>
      </c>
      <c r="W76" s="82">
        <v>-7146.8293794169149</v>
      </c>
      <c r="X76" s="82">
        <v>-775.07579038609106</v>
      </c>
      <c r="Z76" s="82">
        <v>-14733.141644033707</v>
      </c>
      <c r="AA76" s="82">
        <v>184.10759034526791</v>
      </c>
      <c r="AB76" s="82">
        <v>3.895905095222953</v>
      </c>
      <c r="AC76" s="82">
        <v>-8481.749624872662</v>
      </c>
      <c r="AF76" s="85">
        <v>31.458800899254598</v>
      </c>
      <c r="AG76" s="85">
        <v>1693.8981133202903</v>
      </c>
      <c r="AH76" s="85">
        <v>-14764.600444932961</v>
      </c>
      <c r="AI76" s="85">
        <v>-10175.647738192953</v>
      </c>
      <c r="AK76" s="84">
        <v>31.458800899254598</v>
      </c>
      <c r="AL76" s="84">
        <v>21.341615212411739</v>
      </c>
      <c r="AM76" s="84">
        <v>4.0183927791453096</v>
      </c>
      <c r="AO76" s="84">
        <v>-6842.6952751299559</v>
      </c>
      <c r="AP76" s="84">
        <v>-14764.600444932961</v>
      </c>
      <c r="AQ76" s="84">
        <v>158.79516414114391</v>
      </c>
      <c r="AR76" s="84">
        <v>0</v>
      </c>
    </row>
    <row r="77" spans="1:44" x14ac:dyDescent="0.35">
      <c r="A77" s="88">
        <v>2091</v>
      </c>
      <c r="B77" s="82">
        <v>31.458800899254598</v>
      </c>
      <c r="C77" s="82">
        <v>21.341615212411739</v>
      </c>
      <c r="D77" s="82">
        <v>4.0183927791453096</v>
      </c>
      <c r="E77" s="82">
        <v>1693.8981133202903</v>
      </c>
      <c r="F77" s="82">
        <v>1781.7761519381775</v>
      </c>
      <c r="G77" s="82">
        <v>-6853.9066163756152</v>
      </c>
      <c r="H77" s="82">
        <v>1371.0847848801895</v>
      </c>
      <c r="I77" s="82">
        <v>158.79516414114391</v>
      </c>
      <c r="J77" s="82">
        <v>0</v>
      </c>
      <c r="K77" s="82">
        <v>5818.9119874036478</v>
      </c>
      <c r="M77" s="82">
        <v>5.0041340667122451</v>
      </c>
      <c r="N77" s="82">
        <v>3.810378673994739E-3</v>
      </c>
      <c r="O77" s="82">
        <v>141.12550421655146</v>
      </c>
      <c r="P77" s="82">
        <v>-54.383357980400682</v>
      </c>
      <c r="Q77" s="82">
        <v>-1.033323075</v>
      </c>
      <c r="R77" s="82">
        <v>-0.12629806259635165</v>
      </c>
      <c r="S77" s="82">
        <v>-116.78539066843386</v>
      </c>
      <c r="T77" s="82">
        <v>-1450.1844589978082</v>
      </c>
      <c r="U77" s="82">
        <v>0</v>
      </c>
      <c r="V77" s="82">
        <v>-2854.0197300320051</v>
      </c>
      <c r="W77" s="82">
        <v>-7301.4668274182668</v>
      </c>
      <c r="X77" s="82">
        <v>-775.07579038609106</v>
      </c>
      <c r="Z77" s="82">
        <v>-14600.149226494355</v>
      </c>
      <c r="AA77" s="82">
        <v>184.10759034526791</v>
      </c>
      <c r="AB77" s="82">
        <v>3.895905095222953</v>
      </c>
      <c r="AC77" s="82">
        <v>-8348.7572073333104</v>
      </c>
      <c r="AF77" s="85">
        <v>31.458800899254598</v>
      </c>
      <c r="AG77" s="85">
        <v>1693.8981133202903</v>
      </c>
      <c r="AH77" s="85">
        <v>-14631.60802739361</v>
      </c>
      <c r="AI77" s="85">
        <v>-10042.655320653601</v>
      </c>
      <c r="AK77" s="84">
        <v>31.458800899254598</v>
      </c>
      <c r="AL77" s="84">
        <v>21.341615212411739</v>
      </c>
      <c r="AM77" s="84">
        <v>4.0183927791453096</v>
      </c>
      <c r="AO77" s="84">
        <v>-6555.0654095892532</v>
      </c>
      <c r="AP77" s="84">
        <v>-14631.60802739361</v>
      </c>
      <c r="AQ77" s="84">
        <v>158.79516414114391</v>
      </c>
      <c r="AR77" s="84">
        <v>0</v>
      </c>
    </row>
    <row r="78" spans="1:44" x14ac:dyDescent="0.35">
      <c r="A78" s="88">
        <v>2092</v>
      </c>
      <c r="B78" s="82">
        <v>31.458800899254598</v>
      </c>
      <c r="C78" s="82">
        <v>21.341615212411739</v>
      </c>
      <c r="D78" s="82">
        <v>4.0183927791453096</v>
      </c>
      <c r="E78" s="82">
        <v>1693.8981133202903</v>
      </c>
      <c r="F78" s="82">
        <v>2635.0824500988665</v>
      </c>
      <c r="G78" s="82">
        <v>-6662.4488346474636</v>
      </c>
      <c r="H78" s="82">
        <v>1371.0847848801895</v>
      </c>
      <c r="I78" s="82">
        <v>158.79516414114391</v>
      </c>
      <c r="J78" s="82">
        <v>0</v>
      </c>
      <c r="K78" s="82">
        <v>5818.9119874036478</v>
      </c>
      <c r="M78" s="82">
        <v>5.0041340667122451</v>
      </c>
      <c r="N78" s="82">
        <v>3.810378673994739E-3</v>
      </c>
      <c r="O78" s="82">
        <v>141.12550421655146</v>
      </c>
      <c r="P78" s="82">
        <v>-54.383357980400682</v>
      </c>
      <c r="Q78" s="82">
        <v>-1.033323075</v>
      </c>
      <c r="R78" s="82">
        <v>-0.12629806259635165</v>
      </c>
      <c r="S78" s="82">
        <v>-116.78539066843386</v>
      </c>
      <c r="T78" s="82">
        <v>-1544.8135724179469</v>
      </c>
      <c r="U78" s="82">
        <v>0</v>
      </c>
      <c r="V78" s="82">
        <v>-3356.1118509426201</v>
      </c>
      <c r="W78" s="82">
        <v>-7603.8030006594463</v>
      </c>
      <c r="X78" s="82">
        <v>-775.07579038609106</v>
      </c>
      <c r="Z78" s="82">
        <v>-14359.813440757309</v>
      </c>
      <c r="AA78" s="82">
        <v>184.10759034526791</v>
      </c>
      <c r="AB78" s="82">
        <v>3.895905095222953</v>
      </c>
      <c r="AC78" s="82">
        <v>-8108.4214215962647</v>
      </c>
      <c r="AF78" s="85">
        <v>31.458800899254598</v>
      </c>
      <c r="AG78" s="85">
        <v>1693.8981133202903</v>
      </c>
      <c r="AH78" s="85">
        <v>-14391.272241656563</v>
      </c>
      <c r="AI78" s="85">
        <v>-9802.3195349165544</v>
      </c>
      <c r="AK78" s="84">
        <v>31.458800899254598</v>
      </c>
      <c r="AL78" s="84">
        <v>21.341615212411739</v>
      </c>
      <c r="AM78" s="84">
        <v>4.0183927791453096</v>
      </c>
      <c r="AO78" s="84">
        <v>-6012.3934506110272</v>
      </c>
      <c r="AP78" s="84">
        <v>-14391.272241656563</v>
      </c>
      <c r="AQ78" s="84">
        <v>158.79516414114391</v>
      </c>
      <c r="AR78" s="84">
        <v>0</v>
      </c>
    </row>
    <row r="79" spans="1:44" x14ac:dyDescent="0.35">
      <c r="A79" s="88">
        <v>2093</v>
      </c>
      <c r="B79" s="82">
        <v>31.458800899254598</v>
      </c>
      <c r="C79" s="82">
        <v>21.341615212411739</v>
      </c>
      <c r="D79" s="82">
        <v>4.0183927791453096</v>
      </c>
      <c r="E79" s="82">
        <v>1693.8981133202903</v>
      </c>
      <c r="F79" s="82">
        <v>2913.9254310961878</v>
      </c>
      <c r="G79" s="82">
        <v>-6686.5940989894189</v>
      </c>
      <c r="H79" s="82">
        <v>1371.0847848801895</v>
      </c>
      <c r="I79" s="82">
        <v>158.79516414114391</v>
      </c>
      <c r="J79" s="82">
        <v>0</v>
      </c>
      <c r="K79" s="82">
        <v>5818.9119874036478</v>
      </c>
      <c r="M79" s="82">
        <v>5.0041340667122451</v>
      </c>
      <c r="N79" s="82">
        <v>3.810378673994739E-3</v>
      </c>
      <c r="O79" s="82">
        <v>141.12550421655146</v>
      </c>
      <c r="P79" s="82">
        <v>-54.383357980400682</v>
      </c>
      <c r="Q79" s="82">
        <v>-1.033323075</v>
      </c>
      <c r="R79" s="82">
        <v>-0.12629806259635165</v>
      </c>
      <c r="S79" s="82">
        <v>-116.78539066843386</v>
      </c>
      <c r="T79" s="82">
        <v>-1603.4396537007983</v>
      </c>
      <c r="U79" s="82">
        <v>0</v>
      </c>
      <c r="V79" s="82">
        <v>-3618.1644442540182</v>
      </c>
      <c r="W79" s="82">
        <v>-7815.1719777108474</v>
      </c>
      <c r="X79" s="82">
        <v>-775.07579038609106</v>
      </c>
      <c r="Z79" s="82">
        <v>-14578.537294464742</v>
      </c>
      <c r="AA79" s="82">
        <v>184.10759034526791</v>
      </c>
      <c r="AB79" s="82">
        <v>3.895905095222953</v>
      </c>
      <c r="AC79" s="82">
        <v>-8327.1452753036974</v>
      </c>
      <c r="AF79" s="85">
        <v>31.458800899254598</v>
      </c>
      <c r="AG79" s="85">
        <v>1693.8981133202903</v>
      </c>
      <c r="AH79" s="85">
        <v>-14609.996095363997</v>
      </c>
      <c r="AI79" s="85">
        <v>-10021.043388623988</v>
      </c>
      <c r="AK79" s="84">
        <v>31.458800899254598</v>
      </c>
      <c r="AL79" s="84">
        <v>21.341615212411739</v>
      </c>
      <c r="AM79" s="84">
        <v>4.0183927791453096</v>
      </c>
      <c r="AO79" s="84">
        <v>-6019.7483272670597</v>
      </c>
      <c r="AP79" s="84">
        <v>-14609.996095363997</v>
      </c>
      <c r="AQ79" s="84">
        <v>158.79516414114391</v>
      </c>
      <c r="AR79" s="84">
        <v>0</v>
      </c>
    </row>
    <row r="80" spans="1:44" x14ac:dyDescent="0.35">
      <c r="A80" s="88">
        <v>2094</v>
      </c>
      <c r="B80" s="82">
        <v>31.458800899254598</v>
      </c>
      <c r="C80" s="82">
        <v>21.341615212411739</v>
      </c>
      <c r="D80" s="82">
        <v>4.0183927791453096</v>
      </c>
      <c r="E80" s="82">
        <v>1693.8981133202903</v>
      </c>
      <c r="F80" s="82">
        <v>2061.2807374538038</v>
      </c>
      <c r="G80" s="82">
        <v>-6602.2610654849159</v>
      </c>
      <c r="H80" s="82">
        <v>1371.0847848801895</v>
      </c>
      <c r="I80" s="82">
        <v>158.79516414114391</v>
      </c>
      <c r="J80" s="82">
        <v>0</v>
      </c>
      <c r="K80" s="82">
        <v>5818.9119874036478</v>
      </c>
      <c r="M80" s="82">
        <v>5.0041340667122451</v>
      </c>
      <c r="N80" s="82">
        <v>3.810378673994739E-3</v>
      </c>
      <c r="O80" s="82">
        <v>141.12550421655146</v>
      </c>
      <c r="P80" s="82">
        <v>-54.383357980400682</v>
      </c>
      <c r="Q80" s="82">
        <v>-1.033323075</v>
      </c>
      <c r="R80" s="82">
        <v>-0.12629806259635165</v>
      </c>
      <c r="S80" s="82">
        <v>-116.78539066843386</v>
      </c>
      <c r="T80" s="82">
        <v>-1477.7152130477516</v>
      </c>
      <c r="U80" s="82">
        <v>0</v>
      </c>
      <c r="V80" s="82">
        <v>-2717.3645177987109</v>
      </c>
      <c r="W80" s="82">
        <v>-7536.4033294527653</v>
      </c>
      <c r="X80" s="82">
        <v>-775.07579038609106</v>
      </c>
      <c r="Z80" s="82">
        <v>-14167.280379889235</v>
      </c>
      <c r="AA80" s="82">
        <v>184.10759034526791</v>
      </c>
      <c r="AB80" s="82">
        <v>3.895905095222953</v>
      </c>
      <c r="AC80" s="82">
        <v>-7915.8883607281896</v>
      </c>
      <c r="AF80" s="85">
        <v>31.458800899254598</v>
      </c>
      <c r="AG80" s="85">
        <v>1693.8981133202903</v>
      </c>
      <c r="AH80" s="85">
        <v>-14198.739180788489</v>
      </c>
      <c r="AI80" s="85">
        <v>-9609.7864740484802</v>
      </c>
      <c r="AK80" s="84">
        <v>31.458800899254598</v>
      </c>
      <c r="AL80" s="84">
        <v>21.341615212411739</v>
      </c>
      <c r="AM80" s="84">
        <v>4.0183927791453096</v>
      </c>
      <c r="AO80" s="84">
        <v>-5887.260060949633</v>
      </c>
      <c r="AP80" s="84">
        <v>-14198.739180788489</v>
      </c>
      <c r="AQ80" s="84">
        <v>158.79516414114391</v>
      </c>
      <c r="AR80" s="84">
        <v>0</v>
      </c>
    </row>
    <row r="81" spans="1:44" x14ac:dyDescent="0.35">
      <c r="A81" s="88">
        <v>2095</v>
      </c>
      <c r="B81" s="82">
        <v>31.458800899254598</v>
      </c>
      <c r="C81" s="82">
        <v>21.341615212411739</v>
      </c>
      <c r="D81" s="82">
        <v>4.0183927791453096</v>
      </c>
      <c r="E81" s="82">
        <v>1693.8981133202903</v>
      </c>
      <c r="F81" s="82">
        <v>2160.7010520364774</v>
      </c>
      <c r="G81" s="82">
        <v>-6776.3058713630817</v>
      </c>
      <c r="H81" s="82">
        <v>1371.0847848801895</v>
      </c>
      <c r="I81" s="82">
        <v>158.79516414114391</v>
      </c>
      <c r="J81" s="82">
        <v>0</v>
      </c>
      <c r="K81" s="82">
        <v>5818.9119874036478</v>
      </c>
      <c r="M81" s="82">
        <v>5.0041340667122451</v>
      </c>
      <c r="N81" s="82">
        <v>3.810378673994739E-3</v>
      </c>
      <c r="O81" s="82">
        <v>141.12550421655146</v>
      </c>
      <c r="P81" s="82">
        <v>-54.383357980400682</v>
      </c>
      <c r="Q81" s="82">
        <v>-1.033323075</v>
      </c>
      <c r="R81" s="82">
        <v>-0.12629806259635165</v>
      </c>
      <c r="S81" s="82">
        <v>-116.78539066843386</v>
      </c>
      <c r="T81" s="82">
        <v>-1482.9104944424371</v>
      </c>
      <c r="U81" s="82">
        <v>0</v>
      </c>
      <c r="V81" s="82">
        <v>-2662.9981595972085</v>
      </c>
      <c r="W81" s="82">
        <v>-7598.0739963269589</v>
      </c>
      <c r="X81" s="82">
        <v>-775.07579038609106</v>
      </c>
      <c r="Z81" s="82">
        <v>-14249.209179857418</v>
      </c>
      <c r="AA81" s="82">
        <v>184.10759034526791</v>
      </c>
      <c r="AB81" s="82">
        <v>3.895905095222953</v>
      </c>
      <c r="AC81" s="82">
        <v>-7997.8171606963733</v>
      </c>
      <c r="AF81" s="85">
        <v>31.458800899254598</v>
      </c>
      <c r="AG81" s="85">
        <v>1693.8981133202903</v>
      </c>
      <c r="AH81" s="85">
        <v>-14280.667980756672</v>
      </c>
      <c r="AI81" s="85">
        <v>-9691.7152740166639</v>
      </c>
      <c r="AK81" s="84">
        <v>31.458800899254598</v>
      </c>
      <c r="AL81" s="84">
        <v>21.341615212411739</v>
      </c>
      <c r="AM81" s="84">
        <v>4.0183927791453096</v>
      </c>
      <c r="AO81" s="84">
        <v>-5907.5181940436232</v>
      </c>
      <c r="AP81" s="84">
        <v>-14280.667980756672</v>
      </c>
      <c r="AQ81" s="84">
        <v>158.79516414114391</v>
      </c>
      <c r="AR81" s="84">
        <v>0</v>
      </c>
    </row>
    <row r="82" spans="1:44" x14ac:dyDescent="0.35">
      <c r="A82" s="88">
        <v>2096</v>
      </c>
      <c r="B82" s="82">
        <v>31.458800899254598</v>
      </c>
      <c r="C82" s="82">
        <v>21.341615212411739</v>
      </c>
      <c r="D82" s="82">
        <v>4.0183927791453096</v>
      </c>
      <c r="E82" s="82">
        <v>1693.8981133202903</v>
      </c>
      <c r="F82" s="82">
        <v>2675.2523812859063</v>
      </c>
      <c r="G82" s="82">
        <v>-6404.5336886502373</v>
      </c>
      <c r="H82" s="82">
        <v>1371.0847848801895</v>
      </c>
      <c r="I82" s="82">
        <v>158.79516414114391</v>
      </c>
      <c r="J82" s="82">
        <v>0</v>
      </c>
      <c r="K82" s="82">
        <v>5818.9119874036478</v>
      </c>
      <c r="M82" s="82">
        <v>5.0041340667122451</v>
      </c>
      <c r="N82" s="82">
        <v>3.810378673994739E-3</v>
      </c>
      <c r="O82" s="82">
        <v>141.12550421655146</v>
      </c>
      <c r="P82" s="82">
        <v>-54.383357980400682</v>
      </c>
      <c r="Q82" s="82">
        <v>-1.033323075</v>
      </c>
      <c r="R82" s="82">
        <v>-0.12629806259635165</v>
      </c>
      <c r="S82" s="82">
        <v>-116.78539066843386</v>
      </c>
      <c r="T82" s="82">
        <v>-1586.4916664145378</v>
      </c>
      <c r="U82" s="82">
        <v>0</v>
      </c>
      <c r="V82" s="82">
        <v>-3231.8503639890864</v>
      </c>
      <c r="W82" s="82">
        <v>-7912.010315821839</v>
      </c>
      <c r="X82" s="82">
        <v>-775.07579038609106</v>
      </c>
      <c r="Z82" s="82">
        <v>-14245.674191781902</v>
      </c>
      <c r="AA82" s="82">
        <v>184.10759034526791</v>
      </c>
      <c r="AB82" s="82">
        <v>3.895905095222953</v>
      </c>
      <c r="AC82" s="82">
        <v>-7994.2821726208576</v>
      </c>
      <c r="AF82" s="85">
        <v>31.458800899254598</v>
      </c>
      <c r="AG82" s="85">
        <v>1693.8981133202903</v>
      </c>
      <c r="AH82" s="85">
        <v>-14277.132992681156</v>
      </c>
      <c r="AI82" s="85">
        <v>-9688.1802859411473</v>
      </c>
      <c r="AK82" s="84">
        <v>31.458800899254598</v>
      </c>
      <c r="AL82" s="84">
        <v>21.341615212411739</v>
      </c>
      <c r="AM82" s="84">
        <v>4.0183927791453096</v>
      </c>
      <c r="AO82" s="84">
        <v>-5590.0468864732284</v>
      </c>
      <c r="AP82" s="84">
        <v>-14277.132992681158</v>
      </c>
      <c r="AQ82" s="84">
        <v>158.79516414114391</v>
      </c>
      <c r="AR82" s="84">
        <v>0</v>
      </c>
    </row>
    <row r="83" spans="1:44" x14ac:dyDescent="0.35">
      <c r="A83" s="88">
        <v>2097</v>
      </c>
      <c r="B83" s="82">
        <v>31.458800899254598</v>
      </c>
      <c r="C83" s="82">
        <v>21.341615212411739</v>
      </c>
      <c r="D83" s="82">
        <v>4.0183927791453096</v>
      </c>
      <c r="E83" s="82">
        <v>1693.8981133202903</v>
      </c>
      <c r="F83" s="82">
        <v>2760.5233441578316</v>
      </c>
      <c r="G83" s="82">
        <v>-6036.0384551204979</v>
      </c>
      <c r="H83" s="82">
        <v>1371.0847848801895</v>
      </c>
      <c r="I83" s="82">
        <v>158.79516414114391</v>
      </c>
      <c r="J83" s="82">
        <v>0</v>
      </c>
      <c r="K83" s="82">
        <v>5818.9119874036478</v>
      </c>
      <c r="M83" s="82">
        <v>5.0041340667122451</v>
      </c>
      <c r="N83" s="82">
        <v>3.810378673994739E-3</v>
      </c>
      <c r="O83" s="82">
        <v>141.12550421655146</v>
      </c>
      <c r="P83" s="82">
        <v>-54.383357980400682</v>
      </c>
      <c r="Q83" s="82">
        <v>-1.033323075</v>
      </c>
      <c r="R83" s="82">
        <v>-0.12629806259635165</v>
      </c>
      <c r="S83" s="82">
        <v>-116.78539066843386</v>
      </c>
      <c r="T83" s="82">
        <v>-1602.3097866240896</v>
      </c>
      <c r="U83" s="82">
        <v>0</v>
      </c>
      <c r="V83" s="82">
        <v>-3223.7978951552445</v>
      </c>
      <c r="W83" s="82">
        <v>-8018.3700306075898</v>
      </c>
      <c r="X83" s="82">
        <v>-775.07579038609106</v>
      </c>
      <c r="Z83" s="82">
        <v>-13890.215241332147</v>
      </c>
      <c r="AA83" s="82">
        <v>184.10759034526791</v>
      </c>
      <c r="AB83" s="82">
        <v>3.895905095222953</v>
      </c>
      <c r="AC83" s="82">
        <v>-7638.8232221711032</v>
      </c>
      <c r="AF83" s="85">
        <v>31.458800899254598</v>
      </c>
      <c r="AG83" s="85">
        <v>1693.8981133202903</v>
      </c>
      <c r="AH83" s="85">
        <v>-13921.674042231401</v>
      </c>
      <c r="AI83" s="85">
        <v>-9332.7213354913929</v>
      </c>
      <c r="AK83" s="84">
        <v>31.458800899254598</v>
      </c>
      <c r="AL83" s="84">
        <v>21.341615212411739</v>
      </c>
      <c r="AM83" s="84">
        <v>4.0183927791453096</v>
      </c>
      <c r="AO83" s="84">
        <v>-5128.2282212377213</v>
      </c>
      <c r="AP83" s="84">
        <v>-13921.674042231401</v>
      </c>
      <c r="AQ83" s="84">
        <v>158.79516414114391</v>
      </c>
      <c r="AR83" s="84">
        <v>0</v>
      </c>
    </row>
    <row r="84" spans="1:44" x14ac:dyDescent="0.35">
      <c r="A84" s="88">
        <v>2098</v>
      </c>
      <c r="B84" s="82">
        <v>31.458800899254598</v>
      </c>
      <c r="C84" s="82">
        <v>21.341615212411739</v>
      </c>
      <c r="D84" s="82">
        <v>4.0183927791453096</v>
      </c>
      <c r="E84" s="82">
        <v>1693.8981133202903</v>
      </c>
      <c r="F84" s="82">
        <v>2754.6425753711646</v>
      </c>
      <c r="G84" s="82">
        <v>-5145.2618624603438</v>
      </c>
      <c r="H84" s="82">
        <v>1371.0847848801895</v>
      </c>
      <c r="I84" s="82">
        <v>158.79516414114391</v>
      </c>
      <c r="J84" s="82">
        <v>0</v>
      </c>
      <c r="K84" s="82">
        <v>5818.9119874036478</v>
      </c>
      <c r="M84" s="82">
        <v>5.0041340667122451</v>
      </c>
      <c r="N84" s="82">
        <v>3.810378673994739E-3</v>
      </c>
      <c r="O84" s="82">
        <v>141.12550421655146</v>
      </c>
      <c r="P84" s="82">
        <v>-54.383357980400682</v>
      </c>
      <c r="Q84" s="82">
        <v>-1.033323075</v>
      </c>
      <c r="R84" s="82">
        <v>-0.12629806259635165</v>
      </c>
      <c r="S84" s="82">
        <v>-116.78539066843386</v>
      </c>
      <c r="T84" s="82">
        <v>-1595.6088559493742</v>
      </c>
      <c r="U84" s="82">
        <v>0</v>
      </c>
      <c r="V84" s="82">
        <v>-3081.3203620644799</v>
      </c>
      <c r="W84" s="82">
        <v>-8051.5043619989301</v>
      </c>
      <c r="X84" s="82">
        <v>-775.07579038609106</v>
      </c>
      <c r="Z84" s="82">
        <v>-12895.976215759236</v>
      </c>
      <c r="AA84" s="82">
        <v>184.10759034526791</v>
      </c>
      <c r="AB84" s="82">
        <v>3.895905095222953</v>
      </c>
      <c r="AC84" s="82">
        <v>-6644.5841965981908</v>
      </c>
      <c r="AF84" s="85">
        <v>31.458800899254598</v>
      </c>
      <c r="AG84" s="85">
        <v>1693.8981133202903</v>
      </c>
      <c r="AH84" s="85">
        <v>-12927.43501665849</v>
      </c>
      <c r="AI84" s="85">
        <v>-8338.4823099184814</v>
      </c>
      <c r="AK84" s="84">
        <v>31.458800899254598</v>
      </c>
      <c r="AL84" s="84">
        <v>21.341615212411739</v>
      </c>
      <c r="AM84" s="84">
        <v>4.0183927791453096</v>
      </c>
      <c r="AO84" s="84">
        <v>-4100.8548642734695</v>
      </c>
      <c r="AP84" s="84">
        <v>-12927.43501665849</v>
      </c>
      <c r="AQ84" s="84">
        <v>158.79516414114391</v>
      </c>
      <c r="AR84" s="84">
        <v>0</v>
      </c>
    </row>
    <row r="85" spans="1:44" x14ac:dyDescent="0.35">
      <c r="A85" s="88">
        <v>2099</v>
      </c>
      <c r="B85" s="82">
        <v>31.458800899254598</v>
      </c>
      <c r="C85" s="82">
        <v>21.341615212411739</v>
      </c>
      <c r="D85" s="82">
        <v>4.0183927791453096</v>
      </c>
      <c r="E85" s="82">
        <v>1693.8981133202903</v>
      </c>
      <c r="F85" s="82">
        <v>1454.2551026181141</v>
      </c>
      <c r="G85" s="82">
        <v>-5608.2617929764729</v>
      </c>
      <c r="H85" s="82">
        <v>1371.0847848801895</v>
      </c>
      <c r="I85" s="82">
        <v>158.79516414114391</v>
      </c>
      <c r="J85" s="82">
        <v>0</v>
      </c>
      <c r="K85" s="82">
        <v>5818.9119874036478</v>
      </c>
      <c r="M85" s="82">
        <v>5.0041340667122451</v>
      </c>
      <c r="N85" s="82">
        <v>3.810378673994739E-3</v>
      </c>
      <c r="O85" s="82">
        <v>141.12550421655146</v>
      </c>
      <c r="P85" s="82">
        <v>-54.383357980400682</v>
      </c>
      <c r="Q85" s="82">
        <v>-1.033323075</v>
      </c>
      <c r="R85" s="82">
        <v>-0.12629806259635165</v>
      </c>
      <c r="S85" s="82">
        <v>-116.78539066843386</v>
      </c>
      <c r="T85" s="82">
        <v>-1507.2423020782358</v>
      </c>
      <c r="U85" s="82">
        <v>0</v>
      </c>
      <c r="V85" s="82">
        <v>-2422.7409435604732</v>
      </c>
      <c r="W85" s="82">
        <v>-7881.6769226833276</v>
      </c>
      <c r="X85" s="82">
        <v>-775.07579038609106</v>
      </c>
      <c r="Z85" s="82">
        <v>-13830.956761208807</v>
      </c>
      <c r="AA85" s="82">
        <v>184.10759034526791</v>
      </c>
      <c r="AB85" s="82">
        <v>3.895905095222953</v>
      </c>
      <c r="AC85" s="82">
        <v>-7579.5647420477617</v>
      </c>
      <c r="AF85" s="85">
        <v>31.458800899254598</v>
      </c>
      <c r="AG85" s="85">
        <v>1693.8981133202903</v>
      </c>
      <c r="AH85" s="85">
        <v>-13862.415562108061</v>
      </c>
      <c r="AI85" s="85">
        <v>-9273.4628553680523</v>
      </c>
      <c r="AK85" s="84">
        <v>31.458800899254598</v>
      </c>
      <c r="AL85" s="84">
        <v>21.341615212411739</v>
      </c>
      <c r="AM85" s="84">
        <v>4.0183927791453096</v>
      </c>
      <c r="AO85" s="84">
        <v>-5205.6628490386429</v>
      </c>
      <c r="AP85" s="84">
        <v>-13862.415562108061</v>
      </c>
      <c r="AQ85" s="84">
        <v>158.79516414114391</v>
      </c>
      <c r="AR85" s="84">
        <v>0</v>
      </c>
    </row>
    <row r="86" spans="1:44" x14ac:dyDescent="0.35">
      <c r="A86" s="88">
        <v>2100</v>
      </c>
      <c r="B86" s="82">
        <v>31.458800899254598</v>
      </c>
      <c r="C86" s="82">
        <v>21.341615212411739</v>
      </c>
      <c r="D86" s="82">
        <v>4.0183927791453096</v>
      </c>
      <c r="E86" s="82">
        <v>1693.8981133202903</v>
      </c>
      <c r="F86" s="82">
        <v>663.60433393581877</v>
      </c>
      <c r="G86" s="82">
        <v>-5855.5444145558313</v>
      </c>
      <c r="H86" s="82">
        <v>1371.0847848801895</v>
      </c>
      <c r="I86" s="82">
        <v>158.79516414114391</v>
      </c>
      <c r="J86" s="82">
        <v>0</v>
      </c>
      <c r="K86" s="82">
        <v>5818.9119874036478</v>
      </c>
      <c r="M86" s="82">
        <v>5.0041340667122451</v>
      </c>
      <c r="N86" s="82">
        <v>3.810378673994739E-3</v>
      </c>
      <c r="O86" s="82">
        <v>141.12550421655146</v>
      </c>
      <c r="P86" s="82">
        <v>-54.383357980400682</v>
      </c>
      <c r="Q86" s="82">
        <v>-1.033323075</v>
      </c>
      <c r="R86" s="82">
        <v>-0.12629806259635165</v>
      </c>
      <c r="S86" s="82">
        <v>-116.78539066843386</v>
      </c>
      <c r="T86" s="82">
        <v>-1397.9765011006991</v>
      </c>
      <c r="U86" s="82">
        <v>0</v>
      </c>
      <c r="V86" s="82">
        <v>-1663.0758636480116</v>
      </c>
      <c r="W86" s="82">
        <v>-7627.2088593214303</v>
      </c>
      <c r="X86" s="82">
        <v>-775.07579038609106</v>
      </c>
      <c r="Z86" s="82">
        <v>-13854.7570081961</v>
      </c>
      <c r="AA86" s="82">
        <v>184.10759034526791</v>
      </c>
      <c r="AB86" s="82">
        <v>3.895905095222953</v>
      </c>
      <c r="AC86" s="82">
        <v>-7603.3649890350562</v>
      </c>
      <c r="AF86" s="85">
        <v>31.458800899254598</v>
      </c>
      <c r="AG86" s="85">
        <v>1693.8981133202903</v>
      </c>
      <c r="AH86" s="85">
        <v>-13886.215809095354</v>
      </c>
      <c r="AI86" s="85">
        <v>-9297.2631023553458</v>
      </c>
      <c r="AK86" s="84">
        <v>31.458800899254598</v>
      </c>
      <c r="AL86" s="84">
        <v>21.341615212411739</v>
      </c>
      <c r="AM86" s="84">
        <v>4.0183927791453096</v>
      </c>
      <c r="AO86" s="84">
        <v>-5483.9311593878347</v>
      </c>
      <c r="AP86" s="84">
        <v>-13886.215809095356</v>
      </c>
      <c r="AQ86" s="84">
        <v>158.79516414114391</v>
      </c>
      <c r="AR86" s="84">
        <v>0</v>
      </c>
    </row>
    <row r="88" spans="1:44" x14ac:dyDescent="0.35">
      <c r="AE88" s="93"/>
      <c r="AG88" s="94"/>
      <c r="AI88" s="94"/>
    </row>
    <row r="89" spans="1:44" x14ac:dyDescent="0.35">
      <c r="AE89" s="93"/>
      <c r="AG89" s="94"/>
      <c r="AI89" s="94"/>
    </row>
    <row r="90" spans="1:44" x14ac:dyDescent="0.35">
      <c r="AE90" s="93"/>
      <c r="AG90" s="94"/>
      <c r="AI90" s="94"/>
    </row>
    <row r="91" spans="1:44" x14ac:dyDescent="0.35">
      <c r="AE91" s="93"/>
      <c r="AG91" s="94"/>
      <c r="AI91" s="94"/>
    </row>
  </sheetData>
  <mergeCells count="9">
    <mergeCell ref="AH4:AI4"/>
    <mergeCell ref="AK4:AM4"/>
    <mergeCell ref="AO4:AR4"/>
    <mergeCell ref="B4:E4"/>
    <mergeCell ref="H4:K4"/>
    <mergeCell ref="L4:O4"/>
    <mergeCell ref="P4:S4"/>
    <mergeCell ref="Z4:AC4"/>
    <mergeCell ref="AF4:AG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57541-FCB8-49B4-B2AB-99E65625DFEB}">
  <dimension ref="A1:BG91"/>
  <sheetViews>
    <sheetView workbookViewId="0">
      <selection activeCell="J16" sqref="J16"/>
    </sheetView>
  </sheetViews>
  <sheetFormatPr defaultRowHeight="14.5" x14ac:dyDescent="0.35"/>
  <cols>
    <col min="1" max="30" width="8.7265625" style="82"/>
    <col min="31" max="31" width="12.54296875" style="82" customWidth="1"/>
    <col min="32" max="33" width="8.7265625" style="83"/>
    <col min="34" max="34" width="16.453125" style="83" bestFit="1" customWidth="1"/>
    <col min="35" max="35" width="17" style="83" bestFit="1" customWidth="1"/>
    <col min="36" max="36" width="8.7265625" style="82"/>
    <col min="37" max="44" width="8.7265625" style="84"/>
    <col min="45" max="16384" width="8.7265625" style="82"/>
  </cols>
  <sheetData>
    <row r="1" spans="1:59" ht="18.5" x14ac:dyDescent="0.45">
      <c r="A1" s="81" t="s">
        <v>270</v>
      </c>
      <c r="C1" s="81"/>
    </row>
    <row r="2" spans="1:59" x14ac:dyDescent="0.35">
      <c r="A2" s="82" t="s">
        <v>204</v>
      </c>
    </row>
    <row r="3" spans="1:59" x14ac:dyDescent="0.35">
      <c r="A3" s="82" t="s">
        <v>205</v>
      </c>
      <c r="B3" s="82" t="s">
        <v>245</v>
      </c>
      <c r="C3" s="82">
        <v>163.69110166280882</v>
      </c>
      <c r="D3" s="82">
        <v>0.31488497698026091</v>
      </c>
      <c r="Z3" s="82" t="s">
        <v>242</v>
      </c>
    </row>
    <row r="4" spans="1:59" x14ac:dyDescent="0.35">
      <c r="B4" s="104" t="s">
        <v>206</v>
      </c>
      <c r="C4" s="104"/>
      <c r="D4" s="104"/>
      <c r="E4" s="104"/>
      <c r="F4" s="82" t="s">
        <v>207</v>
      </c>
      <c r="G4" s="82" t="s">
        <v>208</v>
      </c>
      <c r="H4" s="104" t="s">
        <v>209</v>
      </c>
      <c r="I4" s="104"/>
      <c r="J4" s="104"/>
      <c r="K4" s="104"/>
      <c r="L4" s="104" t="s">
        <v>210</v>
      </c>
      <c r="M4" s="104"/>
      <c r="N4" s="104"/>
      <c r="O4" s="104"/>
      <c r="P4" s="104" t="s">
        <v>211</v>
      </c>
      <c r="Q4" s="104"/>
      <c r="R4" s="104"/>
      <c r="S4" s="104"/>
      <c r="T4" s="83" t="s">
        <v>212</v>
      </c>
      <c r="U4" s="83" t="s">
        <v>213</v>
      </c>
      <c r="V4" s="83"/>
      <c r="W4" s="83"/>
      <c r="X4" s="83"/>
      <c r="Z4" s="104" t="s">
        <v>214</v>
      </c>
      <c r="AA4" s="104"/>
      <c r="AB4" s="104"/>
      <c r="AC4" s="104"/>
      <c r="AF4" s="102" t="s">
        <v>215</v>
      </c>
      <c r="AG4" s="102"/>
      <c r="AH4" s="102" t="s">
        <v>216</v>
      </c>
      <c r="AI4" s="102"/>
      <c r="AK4" s="103" t="s">
        <v>217</v>
      </c>
      <c r="AL4" s="103"/>
      <c r="AM4" s="103"/>
      <c r="AN4" s="87"/>
      <c r="AO4" s="103" t="s">
        <v>218</v>
      </c>
      <c r="AP4" s="103"/>
      <c r="AQ4" s="103"/>
      <c r="AR4" s="103"/>
    </row>
    <row r="5" spans="1:59" x14ac:dyDescent="0.35">
      <c r="B5" s="82" t="s">
        <v>219</v>
      </c>
      <c r="C5" s="82" t="s">
        <v>220</v>
      </c>
      <c r="D5" s="82" t="s">
        <v>221</v>
      </c>
      <c r="E5" s="82" t="s">
        <v>222</v>
      </c>
      <c r="F5" s="82" t="s">
        <v>222</v>
      </c>
      <c r="G5" s="82" t="s">
        <v>222</v>
      </c>
      <c r="H5" s="82" t="s">
        <v>219</v>
      </c>
      <c r="I5" s="82" t="s">
        <v>220</v>
      </c>
      <c r="J5" s="82" t="s">
        <v>221</v>
      </c>
      <c r="K5" s="82" t="s">
        <v>222</v>
      </c>
      <c r="L5" s="82" t="s">
        <v>219</v>
      </c>
      <c r="M5" s="82" t="s">
        <v>220</v>
      </c>
      <c r="N5" s="82" t="s">
        <v>221</v>
      </c>
      <c r="O5" s="82" t="s">
        <v>222</v>
      </c>
      <c r="P5" s="82" t="s">
        <v>219</v>
      </c>
      <c r="Q5" s="82" t="s">
        <v>220</v>
      </c>
      <c r="R5" s="82" t="s">
        <v>221</v>
      </c>
      <c r="S5" s="82" t="s">
        <v>222</v>
      </c>
      <c r="T5" s="82" t="s">
        <v>222</v>
      </c>
      <c r="U5" s="82" t="s">
        <v>222</v>
      </c>
      <c r="V5" s="82" t="s">
        <v>223</v>
      </c>
      <c r="W5" s="82" t="s">
        <v>224</v>
      </c>
      <c r="X5" s="82" t="s">
        <v>225</v>
      </c>
      <c r="Z5" s="82" t="s">
        <v>219</v>
      </c>
      <c r="AA5" s="82" t="s">
        <v>220</v>
      </c>
      <c r="AB5" s="82" t="s">
        <v>221</v>
      </c>
      <c r="AC5" s="82" t="s">
        <v>222</v>
      </c>
      <c r="AF5" s="85" t="s">
        <v>219</v>
      </c>
      <c r="AG5" s="85" t="s">
        <v>222</v>
      </c>
      <c r="AH5" s="85" t="s">
        <v>219</v>
      </c>
      <c r="AI5" s="85" t="s">
        <v>222</v>
      </c>
      <c r="AK5" s="86" t="s">
        <v>219</v>
      </c>
      <c r="AL5" s="86" t="s">
        <v>220</v>
      </c>
      <c r="AM5" s="86" t="s">
        <v>221</v>
      </c>
      <c r="AO5" s="86" t="s">
        <v>226</v>
      </c>
      <c r="AP5" s="86" t="s">
        <v>227</v>
      </c>
      <c r="AQ5" s="86" t="s">
        <v>220</v>
      </c>
      <c r="AR5" s="86" t="s">
        <v>221</v>
      </c>
      <c r="AW5" s="82" t="s">
        <v>206</v>
      </c>
      <c r="AX5" s="82" t="s">
        <v>216</v>
      </c>
      <c r="AY5" s="82" t="s">
        <v>228</v>
      </c>
      <c r="AZ5" s="82" t="s">
        <v>229</v>
      </c>
      <c r="BB5" s="82" t="s">
        <v>230</v>
      </c>
      <c r="BC5" s="82" t="s">
        <v>231</v>
      </c>
      <c r="BD5" s="82" t="s">
        <v>232</v>
      </c>
      <c r="BE5" s="82" t="s">
        <v>228</v>
      </c>
      <c r="BF5" s="82" t="s">
        <v>234</v>
      </c>
      <c r="BG5" s="82" t="s">
        <v>216</v>
      </c>
    </row>
    <row r="6" spans="1:59" x14ac:dyDescent="0.35">
      <c r="A6" s="88">
        <v>2020</v>
      </c>
      <c r="B6" s="82">
        <v>515.05166188888859</v>
      </c>
      <c r="C6" s="82">
        <v>519.84411334132994</v>
      </c>
      <c r="D6" s="82">
        <v>27.52991566435372</v>
      </c>
      <c r="E6" s="82">
        <v>22366.114486499864</v>
      </c>
      <c r="F6" s="82">
        <v>-2082.3216869941434</v>
      </c>
      <c r="G6" s="82">
        <v>0</v>
      </c>
      <c r="H6" s="82">
        <v>3890</v>
      </c>
      <c r="I6" s="82">
        <v>130</v>
      </c>
      <c r="J6" s="82">
        <v>2.9000000000000001E-2</v>
      </c>
      <c r="K6" s="82">
        <v>7537.6850000000004</v>
      </c>
      <c r="M6" s="82">
        <v>0</v>
      </c>
      <c r="N6" s="82">
        <v>0</v>
      </c>
      <c r="O6" s="82">
        <v>0</v>
      </c>
      <c r="P6" s="82">
        <v>0</v>
      </c>
      <c r="Q6" s="82">
        <v>0</v>
      </c>
      <c r="R6" s="82">
        <v>0</v>
      </c>
      <c r="S6" s="82">
        <v>0</v>
      </c>
      <c r="U6" s="82">
        <v>0</v>
      </c>
      <c r="V6" s="82">
        <v>-809.02</v>
      </c>
      <c r="Z6" s="82">
        <v>1513.7099748947453</v>
      </c>
      <c r="AA6" s="82">
        <v>649.84411334132994</v>
      </c>
      <c r="AB6" s="82">
        <v>27.558915664353719</v>
      </c>
      <c r="AC6" s="82">
        <v>27012.457799505723</v>
      </c>
      <c r="AF6" s="85">
        <v>515.05166188888859</v>
      </c>
      <c r="AG6" s="85">
        <v>22366.114486499864</v>
      </c>
      <c r="AH6" s="85">
        <v>998.65831300585671</v>
      </c>
      <c r="AI6" s="85">
        <v>4646.3433130058584</v>
      </c>
      <c r="AK6" s="84">
        <v>515.05166188888859</v>
      </c>
      <c r="AL6" s="84">
        <v>519.84411334132994</v>
      </c>
      <c r="AM6" s="84">
        <v>27.52991566435372</v>
      </c>
      <c r="AO6" s="84">
        <v>998.6583130058566</v>
      </c>
      <c r="AP6" s="84">
        <v>998.6583130058566</v>
      </c>
      <c r="AQ6" s="84">
        <v>130</v>
      </c>
      <c r="AR6" s="84">
        <v>2.9000000000000001E-2</v>
      </c>
      <c r="AW6" s="82">
        <v>22366.114486499864</v>
      </c>
      <c r="AX6" s="82">
        <v>4646.3433130058575</v>
      </c>
      <c r="AY6" s="82">
        <v>0</v>
      </c>
      <c r="AZ6" s="82">
        <v>-3272.493261749014</v>
      </c>
      <c r="BB6" s="82" t="s">
        <v>235</v>
      </c>
      <c r="BC6" s="82">
        <v>4646.3433130058575</v>
      </c>
      <c r="BD6" s="82">
        <v>-3272.493261749014</v>
      </c>
      <c r="BE6" s="82">
        <v>0</v>
      </c>
      <c r="BF6" s="82">
        <v>27012.457799505723</v>
      </c>
      <c r="BG6" s="82">
        <v>4646.3433130058575</v>
      </c>
    </row>
    <row r="7" spans="1:59" x14ac:dyDescent="0.35">
      <c r="A7" s="88">
        <v>2021</v>
      </c>
      <c r="B7" s="82">
        <v>515.05166188888859</v>
      </c>
      <c r="C7" s="82">
        <v>519.84411334132994</v>
      </c>
      <c r="D7" s="82">
        <v>27.52991566435372</v>
      </c>
      <c r="E7" s="82">
        <v>22366.114486499864</v>
      </c>
      <c r="F7" s="82">
        <v>-1440.38</v>
      </c>
      <c r="G7" s="82">
        <v>0</v>
      </c>
      <c r="H7" s="82">
        <v>2745</v>
      </c>
      <c r="I7" s="82">
        <v>134</v>
      </c>
      <c r="J7" s="82">
        <v>2.9000000000000001E-2</v>
      </c>
      <c r="K7" s="82">
        <v>6504.6850000000004</v>
      </c>
      <c r="M7" s="82">
        <v>0</v>
      </c>
      <c r="N7" s="82">
        <v>0</v>
      </c>
      <c r="O7" s="82">
        <v>0</v>
      </c>
      <c r="P7" s="82">
        <v>0</v>
      </c>
      <c r="Q7" s="82">
        <v>0</v>
      </c>
      <c r="R7" s="82">
        <v>0</v>
      </c>
      <c r="S7" s="82">
        <v>0</v>
      </c>
      <c r="U7" s="82">
        <v>0</v>
      </c>
      <c r="V7" s="82">
        <v>-963</v>
      </c>
      <c r="Z7" s="82">
        <v>856.67166188888859</v>
      </c>
      <c r="AA7" s="82">
        <v>653.84411334132994</v>
      </c>
      <c r="AB7" s="82">
        <v>27.558915664353719</v>
      </c>
      <c r="AC7" s="82">
        <v>26467.419486499864</v>
      </c>
      <c r="AF7" s="85">
        <v>515.05166188888859</v>
      </c>
      <c r="AG7" s="85">
        <v>22366.114486499864</v>
      </c>
      <c r="AH7" s="85">
        <v>341.62</v>
      </c>
      <c r="AI7" s="85">
        <v>4101.3050000000003</v>
      </c>
      <c r="AK7" s="84">
        <v>515.05166188888859</v>
      </c>
      <c r="AL7" s="84">
        <v>519.84411334132994</v>
      </c>
      <c r="AM7" s="84">
        <v>27.52991566435372</v>
      </c>
      <c r="AO7" s="84">
        <v>341.61999999999989</v>
      </c>
      <c r="AP7" s="84">
        <v>341.61999999999989</v>
      </c>
      <c r="AQ7" s="84">
        <v>134</v>
      </c>
      <c r="AR7" s="84">
        <v>2.9000000000000001E-2</v>
      </c>
      <c r="AW7" s="82">
        <v>22366.114486499864</v>
      </c>
      <c r="AX7" s="82">
        <v>4101.3050000000003</v>
      </c>
      <c r="AY7" s="82">
        <v>0</v>
      </c>
      <c r="AZ7" s="82">
        <v>-3272.493261749014</v>
      </c>
      <c r="BB7" s="82" t="s">
        <v>235</v>
      </c>
      <c r="BC7" s="82">
        <v>4101.3050000000003</v>
      </c>
      <c r="BD7" s="82">
        <v>-3272.493261749014</v>
      </c>
      <c r="BE7" s="82">
        <v>0</v>
      </c>
      <c r="BF7" s="82">
        <v>26467.419486499864</v>
      </c>
      <c r="BG7" s="82">
        <v>4101.3050000000003</v>
      </c>
    </row>
    <row r="8" spans="1:59" x14ac:dyDescent="0.35">
      <c r="A8" s="88">
        <v>2022</v>
      </c>
      <c r="B8" s="82">
        <v>515.05166188888859</v>
      </c>
      <c r="C8" s="82">
        <v>519.84411334132994</v>
      </c>
      <c r="D8" s="82">
        <v>27.52991566435372</v>
      </c>
      <c r="E8" s="82">
        <v>22366.114486499864</v>
      </c>
      <c r="F8" s="82">
        <v>-1879</v>
      </c>
      <c r="G8" s="82">
        <v>0</v>
      </c>
      <c r="H8" s="82">
        <v>1934</v>
      </c>
      <c r="I8" s="82">
        <v>139</v>
      </c>
      <c r="J8" s="82">
        <v>2.9000000000000001E-2</v>
      </c>
      <c r="K8" s="82">
        <v>5813</v>
      </c>
      <c r="M8" s="82">
        <v>0</v>
      </c>
      <c r="N8" s="82">
        <v>0</v>
      </c>
      <c r="O8" s="82">
        <v>0</v>
      </c>
      <c r="P8" s="82">
        <v>0</v>
      </c>
      <c r="Q8" s="82">
        <v>0</v>
      </c>
      <c r="R8" s="82">
        <v>0</v>
      </c>
      <c r="S8" s="82">
        <v>0</v>
      </c>
      <c r="U8" s="82">
        <v>0</v>
      </c>
      <c r="V8" s="82">
        <v>-866</v>
      </c>
      <c r="Z8" s="82">
        <v>-295.9483381111113</v>
      </c>
      <c r="AA8" s="82">
        <v>658.84411334132994</v>
      </c>
      <c r="AB8" s="82">
        <v>27.558915664353719</v>
      </c>
      <c r="AC8" s="82">
        <v>25434.114486499864</v>
      </c>
      <c r="AF8" s="85">
        <v>515.05166188888859</v>
      </c>
      <c r="AG8" s="85">
        <v>22366.114486499864</v>
      </c>
      <c r="AH8" s="85">
        <v>-810.99999999999989</v>
      </c>
      <c r="AI8" s="85">
        <v>3068</v>
      </c>
      <c r="AK8" s="84">
        <v>515.05166188888859</v>
      </c>
      <c r="AL8" s="84">
        <v>519.84411334132994</v>
      </c>
      <c r="AM8" s="84">
        <v>27.52991566435372</v>
      </c>
      <c r="AO8" s="84">
        <v>-811</v>
      </c>
      <c r="AP8" s="84">
        <v>-811</v>
      </c>
      <c r="AQ8" s="84">
        <v>139</v>
      </c>
      <c r="AR8" s="84">
        <v>2.9000000000000001E-2</v>
      </c>
      <c r="AW8" s="82">
        <v>22366.114486499864</v>
      </c>
      <c r="AX8" s="82">
        <v>3088.6849999999999</v>
      </c>
      <c r="AY8" s="82">
        <v>0</v>
      </c>
      <c r="AZ8" s="82">
        <v>-3272.493261749014</v>
      </c>
      <c r="BB8" s="82" t="s">
        <v>235</v>
      </c>
      <c r="BC8" s="82">
        <v>3088.6849999999999</v>
      </c>
      <c r="BD8" s="82">
        <v>-3272.493261749014</v>
      </c>
      <c r="BE8" s="82">
        <v>0</v>
      </c>
      <c r="BF8" s="82">
        <v>25454.799486499865</v>
      </c>
      <c r="BG8" s="82">
        <v>3088.6849999999999</v>
      </c>
    </row>
    <row r="9" spans="1:59" x14ac:dyDescent="0.35">
      <c r="A9" s="88">
        <v>2023</v>
      </c>
      <c r="B9" s="82">
        <v>498.95629745486082</v>
      </c>
      <c r="C9" s="82">
        <v>503.59898479941342</v>
      </c>
      <c r="D9" s="82">
        <v>26.669605799842664</v>
      </c>
      <c r="E9" s="82">
        <v>21667.173408796742</v>
      </c>
      <c r="F9" s="82">
        <v>1080.7834079413799</v>
      </c>
      <c r="G9" s="82">
        <v>0</v>
      </c>
      <c r="H9" s="82">
        <v>1758</v>
      </c>
      <c r="I9" s="82">
        <v>140.69999999999999</v>
      </c>
      <c r="J9" s="82">
        <v>2.9000000000000001E-2</v>
      </c>
      <c r="K9" s="82">
        <v>5525.9314999999997</v>
      </c>
      <c r="M9" s="82">
        <v>0</v>
      </c>
      <c r="N9" s="82">
        <v>0</v>
      </c>
      <c r="O9" s="82">
        <v>0</v>
      </c>
      <c r="P9" s="82">
        <v>0</v>
      </c>
      <c r="Q9" s="82">
        <v>0</v>
      </c>
      <c r="R9" s="82">
        <v>0</v>
      </c>
      <c r="S9" s="82">
        <v>0</v>
      </c>
      <c r="U9" s="82">
        <v>0</v>
      </c>
      <c r="V9" s="82">
        <v>-1985.4994442147076</v>
      </c>
      <c r="Z9" s="82">
        <v>1352.2402611815328</v>
      </c>
      <c r="AA9" s="82">
        <v>644.29898479941335</v>
      </c>
      <c r="AB9" s="82">
        <v>26.698605799842664</v>
      </c>
      <c r="AC9" s="82">
        <v>26288.388872523414</v>
      </c>
      <c r="AF9" s="85">
        <v>498.95629745486082</v>
      </c>
      <c r="AG9" s="85">
        <v>21667.173408796742</v>
      </c>
      <c r="AH9" s="85">
        <v>853.28396372667203</v>
      </c>
      <c r="AI9" s="85">
        <v>4621.2154637266722</v>
      </c>
      <c r="AK9" s="84">
        <v>498.95629745486082</v>
      </c>
      <c r="AL9" s="84">
        <v>503.59898479941342</v>
      </c>
      <c r="AM9" s="84">
        <v>26.669605799842664</v>
      </c>
      <c r="AO9" s="84">
        <v>853.28396372667203</v>
      </c>
      <c r="AP9" s="84">
        <v>853.28396372667203</v>
      </c>
      <c r="AQ9" s="84">
        <v>140.69999999999999</v>
      </c>
      <c r="AR9" s="84">
        <v>2.9000000000000001E-2</v>
      </c>
      <c r="AW9" s="82">
        <v>21667.173408796742</v>
      </c>
      <c r="AX9" s="82">
        <v>4800.5689637266723</v>
      </c>
      <c r="AY9" s="82">
        <v>0</v>
      </c>
      <c r="AZ9" s="82">
        <v>-3272.493261749014</v>
      </c>
      <c r="BB9" s="82" t="s">
        <v>235</v>
      </c>
      <c r="BC9" s="82">
        <v>4800.5689637266723</v>
      </c>
      <c r="BD9" s="82">
        <v>-3272.493261749014</v>
      </c>
      <c r="BE9" s="82">
        <v>0</v>
      </c>
      <c r="BF9" s="82">
        <v>26467.742372523415</v>
      </c>
      <c r="BG9" s="82">
        <v>4800.5689637266723</v>
      </c>
    </row>
    <row r="10" spans="1:59" x14ac:dyDescent="0.35">
      <c r="A10" s="88">
        <v>2024</v>
      </c>
      <c r="B10" s="82">
        <v>482.86093302083304</v>
      </c>
      <c r="C10" s="82">
        <v>487.35385625749689</v>
      </c>
      <c r="D10" s="82">
        <v>25.809295935331612</v>
      </c>
      <c r="E10" s="82">
        <v>20968.232331093619</v>
      </c>
      <c r="F10" s="82">
        <v>-1157.5010781179458</v>
      </c>
      <c r="G10" s="82">
        <v>-3.4047757415189928</v>
      </c>
      <c r="H10" s="82">
        <v>1582</v>
      </c>
      <c r="I10" s="82">
        <v>142.39999999999998</v>
      </c>
      <c r="J10" s="82">
        <v>2.9000000000000001E-2</v>
      </c>
      <c r="K10" s="82">
        <v>5238.8629999999994</v>
      </c>
      <c r="M10" s="82">
        <v>0</v>
      </c>
      <c r="N10" s="82">
        <v>0</v>
      </c>
      <c r="O10" s="82">
        <v>0</v>
      </c>
      <c r="P10" s="82">
        <v>0</v>
      </c>
      <c r="Q10" s="82">
        <v>0</v>
      </c>
      <c r="R10" s="82">
        <v>0</v>
      </c>
      <c r="S10" s="82">
        <v>0</v>
      </c>
      <c r="T10" s="82">
        <v>-3391.2357656302243</v>
      </c>
      <c r="U10" s="82">
        <v>0</v>
      </c>
      <c r="V10" s="82">
        <v>-1235.560506199693</v>
      </c>
      <c r="W10" s="82">
        <v>0</v>
      </c>
      <c r="Z10" s="82">
        <v>-331.60542703832471</v>
      </c>
      <c r="AA10" s="82">
        <v>629.75385625749686</v>
      </c>
      <c r="AB10" s="82">
        <v>25.838295935331612</v>
      </c>
      <c r="AC10" s="82">
        <v>23810.628971034461</v>
      </c>
      <c r="AF10" s="85">
        <v>482.86093302083304</v>
      </c>
      <c r="AG10" s="85">
        <v>20968.232331093619</v>
      </c>
      <c r="AH10" s="85">
        <v>-814.46636005915775</v>
      </c>
      <c r="AI10" s="85">
        <v>2842.3966399408419</v>
      </c>
      <c r="AK10" s="84">
        <v>482.86093302083304</v>
      </c>
      <c r="AL10" s="84">
        <v>487.35385625749689</v>
      </c>
      <c r="AM10" s="84">
        <v>25.809295935331612</v>
      </c>
      <c r="AO10" s="84">
        <v>-814.46636005915775</v>
      </c>
      <c r="AP10" s="84">
        <v>-814.46636005915775</v>
      </c>
      <c r="AQ10" s="84">
        <v>142.39999999999998</v>
      </c>
      <c r="AR10" s="84">
        <v>2.9000000000000001E-2</v>
      </c>
      <c r="AW10" s="82">
        <v>20968.232331093623</v>
      </c>
      <c r="AX10" s="82">
        <v>3180.4186399408413</v>
      </c>
      <c r="AY10" s="82">
        <v>0</v>
      </c>
      <c r="AZ10" s="82">
        <v>-3391.2357656302243</v>
      </c>
      <c r="BB10" s="82" t="s">
        <v>235</v>
      </c>
      <c r="BC10" s="82">
        <v>3180.4186399408413</v>
      </c>
      <c r="BD10" s="82">
        <v>-3391.2357656302243</v>
      </c>
      <c r="BE10" s="82">
        <v>0</v>
      </c>
      <c r="BF10" s="82">
        <v>24148.650971034465</v>
      </c>
      <c r="BG10" s="82">
        <v>3180.4186399408413</v>
      </c>
    </row>
    <row r="11" spans="1:59" x14ac:dyDescent="0.35">
      <c r="A11" s="88">
        <v>2025</v>
      </c>
      <c r="B11" s="82">
        <v>466.76556858680527</v>
      </c>
      <c r="C11" s="82">
        <v>471.10872771558036</v>
      </c>
      <c r="D11" s="82">
        <v>24.94898607082056</v>
      </c>
      <c r="E11" s="82">
        <v>20269.291253390496</v>
      </c>
      <c r="F11" s="82">
        <v>800.0554784102826</v>
      </c>
      <c r="G11" s="82">
        <v>-12.582785354256492</v>
      </c>
      <c r="H11" s="82">
        <v>1406</v>
      </c>
      <c r="I11" s="82">
        <v>144.09999999999997</v>
      </c>
      <c r="J11" s="82">
        <v>2.9000000000000001E-2</v>
      </c>
      <c r="K11" s="82">
        <v>4951.7944999999991</v>
      </c>
      <c r="M11" s="82">
        <v>1.4683184983884734</v>
      </c>
      <c r="N11" s="82">
        <v>4.6242096344047939E-2</v>
      </c>
      <c r="O11" s="82">
        <v>53.367073486049961</v>
      </c>
      <c r="P11" s="82">
        <v>-127.48960484532009</v>
      </c>
      <c r="Q11" s="82">
        <v>0</v>
      </c>
      <c r="R11" s="82">
        <v>0</v>
      </c>
      <c r="S11" s="82">
        <v>-127.48960484532009</v>
      </c>
      <c r="T11" s="82">
        <v>-4825.097002727679</v>
      </c>
      <c r="U11" s="82">
        <v>0</v>
      </c>
      <c r="V11" s="82">
        <v>-2145.4745146065966</v>
      </c>
      <c r="W11" s="82">
        <v>0</v>
      </c>
      <c r="X11" s="82">
        <v>0</v>
      </c>
      <c r="Z11" s="82">
        <v>514.76374703623469</v>
      </c>
      <c r="AA11" s="82">
        <v>616.67704621396888</v>
      </c>
      <c r="AB11" s="82">
        <v>25.024228167164608</v>
      </c>
      <c r="AC11" s="82">
        <v>23916.451005325973</v>
      </c>
      <c r="AF11" s="85">
        <v>466.76556858680527</v>
      </c>
      <c r="AG11" s="85">
        <v>20269.291253390496</v>
      </c>
      <c r="AH11" s="85">
        <v>47.998178449429417</v>
      </c>
      <c r="AI11" s="85">
        <v>3647.1597519354764</v>
      </c>
      <c r="AK11" s="84">
        <v>466.76556858680527</v>
      </c>
      <c r="AL11" s="84">
        <v>471.10872771558036</v>
      </c>
      <c r="AM11" s="84">
        <v>24.94898607082056</v>
      </c>
      <c r="AO11" s="84">
        <v>47.998178449429361</v>
      </c>
      <c r="AP11" s="84">
        <v>47.998178449429361</v>
      </c>
      <c r="AQ11" s="84">
        <v>144.09999999999997</v>
      </c>
      <c r="AR11" s="84">
        <v>2.9000000000000001E-2</v>
      </c>
      <c r="AW11" s="82">
        <v>20269.291253390504</v>
      </c>
      <c r="AX11" s="82">
        <v>4090.4831784494286</v>
      </c>
      <c r="AY11" s="82">
        <v>0</v>
      </c>
      <c r="AZ11" s="82">
        <v>-4952.5866075729991</v>
      </c>
      <c r="BB11" s="82" t="s">
        <v>235</v>
      </c>
      <c r="BC11" s="82">
        <v>4090.4831784494286</v>
      </c>
      <c r="BD11" s="82">
        <v>-4952.5866075729991</v>
      </c>
      <c r="BE11" s="82">
        <v>0</v>
      </c>
      <c r="BF11" s="82">
        <v>24359.774431839931</v>
      </c>
      <c r="BG11" s="82">
        <v>4090.4831784494286</v>
      </c>
    </row>
    <row r="12" spans="1:59" x14ac:dyDescent="0.35">
      <c r="A12" s="88">
        <v>2026</v>
      </c>
      <c r="B12" s="82">
        <v>450.6702041527775</v>
      </c>
      <c r="C12" s="82">
        <v>454.86359917366383</v>
      </c>
      <c r="D12" s="82">
        <v>24.088676206309508</v>
      </c>
      <c r="E12" s="82">
        <v>19570.350175687374</v>
      </c>
      <c r="F12" s="82">
        <v>415.77327072372668</v>
      </c>
      <c r="G12" s="82">
        <v>-36.214026424158206</v>
      </c>
      <c r="H12" s="82">
        <v>1230</v>
      </c>
      <c r="I12" s="82">
        <v>145.79999999999995</v>
      </c>
      <c r="J12" s="82">
        <v>2.9000000000000001E-2</v>
      </c>
      <c r="K12" s="82">
        <v>4664.7259999999987</v>
      </c>
      <c r="M12" s="82">
        <v>2.1756255898949743</v>
      </c>
      <c r="N12" s="82">
        <v>3.7755752810037291E-2</v>
      </c>
      <c r="O12" s="82">
        <v>70.92279101171917</v>
      </c>
      <c r="P12" s="82">
        <v>-388.64161160047479</v>
      </c>
      <c r="Q12" s="82">
        <v>-0.20666461500000002</v>
      </c>
      <c r="R12" s="82">
        <v>-2.5259612519270336E-2</v>
      </c>
      <c r="S12" s="82">
        <v>-401.12201813808144</v>
      </c>
      <c r="T12" s="82">
        <v>-4245.4944259384083</v>
      </c>
      <c r="U12" s="82">
        <v>0</v>
      </c>
      <c r="V12" s="82">
        <v>-1662.6952291045066</v>
      </c>
      <c r="W12" s="82">
        <v>0</v>
      </c>
      <c r="X12" s="82">
        <v>0</v>
      </c>
      <c r="Z12" s="82">
        <v>397.53421934783933</v>
      </c>
      <c r="AA12" s="82">
        <v>602.6325601485587</v>
      </c>
      <c r="AB12" s="82">
        <v>24.130172346600276</v>
      </c>
      <c r="AC12" s="82">
        <v>23022.862981894155</v>
      </c>
      <c r="AF12" s="85">
        <v>450.6702041527775</v>
      </c>
      <c r="AG12" s="85">
        <v>19570.350175687374</v>
      </c>
      <c r="AH12" s="85">
        <v>-53.135984804938175</v>
      </c>
      <c r="AI12" s="85">
        <v>3452.5128062067815</v>
      </c>
      <c r="AK12" s="84">
        <v>450.6702041527775</v>
      </c>
      <c r="AL12" s="84">
        <v>454.86359917366383</v>
      </c>
      <c r="AM12" s="84">
        <v>24.088676206309508</v>
      </c>
      <c r="AO12" s="84">
        <v>-53.135984804938062</v>
      </c>
      <c r="AP12" s="84">
        <v>-53.135984804938062</v>
      </c>
      <c r="AQ12" s="84">
        <v>145.79999999999995</v>
      </c>
      <c r="AR12" s="84">
        <v>2.9000000000000001E-2</v>
      </c>
      <c r="AW12" s="82">
        <v>19570.350175687385</v>
      </c>
      <c r="AX12" s="82">
        <v>4036.9490151950608</v>
      </c>
      <c r="AY12" s="82">
        <v>0</v>
      </c>
      <c r="AZ12" s="82">
        <v>-4646.6164440764896</v>
      </c>
      <c r="BB12" s="82" t="s">
        <v>235</v>
      </c>
      <c r="BC12" s="82">
        <v>4036.9490151950608</v>
      </c>
      <c r="BD12" s="82">
        <v>-4646.6164440764896</v>
      </c>
      <c r="BE12" s="82">
        <v>0</v>
      </c>
      <c r="BF12" s="82">
        <v>23607.299190882444</v>
      </c>
      <c r="BG12" s="82">
        <v>4036.9490151950608</v>
      </c>
    </row>
    <row r="13" spans="1:59" x14ac:dyDescent="0.35">
      <c r="A13" s="88">
        <v>2027</v>
      </c>
      <c r="B13" s="82">
        <v>434.57483971874973</v>
      </c>
      <c r="C13" s="82">
        <v>438.6184706317473</v>
      </c>
      <c r="D13" s="82">
        <v>23.228366341798456</v>
      </c>
      <c r="E13" s="82">
        <v>18871.409097984251</v>
      </c>
      <c r="F13" s="82">
        <v>320.2938559214615</v>
      </c>
      <c r="G13" s="82">
        <v>-74.236569311203624</v>
      </c>
      <c r="H13" s="82">
        <v>1054</v>
      </c>
      <c r="I13" s="82">
        <v>147.49999999999994</v>
      </c>
      <c r="J13" s="82">
        <v>2.9000000000000001E-2</v>
      </c>
      <c r="K13" s="82">
        <v>4377.6574999999984</v>
      </c>
      <c r="M13" s="82">
        <v>2.8827730057471812</v>
      </c>
      <c r="N13" s="82">
        <v>2.9269409276026642E-2</v>
      </c>
      <c r="O13" s="82">
        <v>88.474037619068127</v>
      </c>
      <c r="P13" s="82">
        <v>-649.76553050528821</v>
      </c>
      <c r="Q13" s="82">
        <v>-0.41332923000000005</v>
      </c>
      <c r="R13" s="82">
        <v>-5.0519225038540672E-2</v>
      </c>
      <c r="S13" s="82">
        <v>-674.72634358050152</v>
      </c>
      <c r="T13" s="82">
        <v>-4257.9566356267678</v>
      </c>
      <c r="U13" s="82">
        <v>0</v>
      </c>
      <c r="V13" s="82">
        <v>-1679.6491468036663</v>
      </c>
      <c r="W13" s="82">
        <v>0</v>
      </c>
      <c r="X13" s="82">
        <v>0</v>
      </c>
      <c r="Z13" s="82">
        <v>54.982979525341307</v>
      </c>
      <c r="AA13" s="82">
        <v>588.58791440749428</v>
      </c>
      <c r="AB13" s="82">
        <v>23.236116526035939</v>
      </c>
      <c r="AC13" s="82">
        <v>21903.94877540991</v>
      </c>
      <c r="AF13" s="85">
        <v>434.57483971874973</v>
      </c>
      <c r="AG13" s="85">
        <v>18871.409097984251</v>
      </c>
      <c r="AH13" s="85">
        <v>-379.59186019340842</v>
      </c>
      <c r="AI13" s="85">
        <v>3032.5396774256587</v>
      </c>
      <c r="AK13" s="84">
        <v>434.57483971874973</v>
      </c>
      <c r="AL13" s="84">
        <v>438.6184706317473</v>
      </c>
      <c r="AM13" s="84">
        <v>23.228366341798456</v>
      </c>
      <c r="AO13" s="84">
        <v>-379.59186019340837</v>
      </c>
      <c r="AP13" s="84">
        <v>-379.59186019340837</v>
      </c>
      <c r="AQ13" s="84">
        <v>147.49999999999994</v>
      </c>
      <c r="AR13" s="84">
        <v>2.9000000000000001E-2</v>
      </c>
      <c r="AW13" s="82">
        <v>18871.409097984266</v>
      </c>
      <c r="AX13" s="82">
        <v>3758.09313980659</v>
      </c>
      <c r="AY13" s="82">
        <v>0</v>
      </c>
      <c r="AZ13" s="82">
        <v>-4932.6829792072695</v>
      </c>
      <c r="BB13" s="82" t="s">
        <v>235</v>
      </c>
      <c r="BC13" s="82">
        <v>3758.09313980659</v>
      </c>
      <c r="BD13" s="82">
        <v>-4932.6829792072695</v>
      </c>
      <c r="BE13" s="82">
        <v>0</v>
      </c>
      <c r="BF13" s="82">
        <v>22629.502237790857</v>
      </c>
      <c r="BG13" s="82">
        <v>3758.09313980659</v>
      </c>
    </row>
    <row r="14" spans="1:59" x14ac:dyDescent="0.35">
      <c r="A14" s="88">
        <v>2028</v>
      </c>
      <c r="B14" s="82">
        <v>418.47947528472196</v>
      </c>
      <c r="C14" s="82">
        <v>422.37334208983077</v>
      </c>
      <c r="D14" s="82">
        <v>22.368056477287404</v>
      </c>
      <c r="E14" s="82">
        <v>18172.468020281129</v>
      </c>
      <c r="F14" s="82">
        <v>615.79935660089041</v>
      </c>
      <c r="G14" s="82">
        <v>-127.40979112777838</v>
      </c>
      <c r="H14" s="82">
        <v>878</v>
      </c>
      <c r="I14" s="82">
        <v>149.19999999999993</v>
      </c>
      <c r="J14" s="82">
        <v>2.9000000000000001E-2</v>
      </c>
      <c r="K14" s="82">
        <v>4090.5889999999986</v>
      </c>
      <c r="M14" s="82">
        <v>3.5898990756865357</v>
      </c>
      <c r="N14" s="82">
        <v>2.0783065742016143E-2</v>
      </c>
      <c r="O14" s="82">
        <v>106.02468654085727</v>
      </c>
      <c r="P14" s="82">
        <v>-910.88569454334913</v>
      </c>
      <c r="Q14" s="82">
        <v>-0.61999384499999999</v>
      </c>
      <c r="R14" s="82">
        <v>-7.577883755781098E-2</v>
      </c>
      <c r="S14" s="82">
        <v>-948.32691415616898</v>
      </c>
      <c r="T14" s="82">
        <v>-4195.0688650035654</v>
      </c>
      <c r="U14" s="82">
        <v>0</v>
      </c>
      <c r="V14" s="82">
        <v>-1592.6208054148101</v>
      </c>
      <c r="W14" s="82">
        <v>0</v>
      </c>
      <c r="X14" s="82">
        <v>0</v>
      </c>
      <c r="Z14" s="82">
        <v>192.24823534302391</v>
      </c>
      <c r="AA14" s="82">
        <v>574.54324732051725</v>
      </c>
      <c r="AB14" s="82">
        <v>22.34206070547161</v>
      </c>
      <c r="AC14" s="82">
        <v>21264.850466880293</v>
      </c>
      <c r="AF14" s="85">
        <v>418.47947528472196</v>
      </c>
      <c r="AG14" s="85">
        <v>18172.468020281129</v>
      </c>
      <c r="AH14" s="85">
        <v>-226.23123994169805</v>
      </c>
      <c r="AI14" s="85">
        <v>3092.3824465991638</v>
      </c>
      <c r="AK14" s="84">
        <v>418.47947528472196</v>
      </c>
      <c r="AL14" s="84">
        <v>422.37334208983077</v>
      </c>
      <c r="AM14" s="84">
        <v>22.368056477287404</v>
      </c>
      <c r="AO14" s="84">
        <v>-226.23123994169805</v>
      </c>
      <c r="AP14" s="84">
        <v>-226.23123994169805</v>
      </c>
      <c r="AQ14" s="84">
        <v>149.19999999999993</v>
      </c>
      <c r="AR14" s="84">
        <v>2.9000000000000001E-2</v>
      </c>
      <c r="AW14" s="82">
        <v>18172.468020281147</v>
      </c>
      <c r="AX14" s="82">
        <v>3959.0537600583007</v>
      </c>
      <c r="AY14" s="82">
        <v>0</v>
      </c>
      <c r="AZ14" s="82">
        <v>-5143.395779159734</v>
      </c>
      <c r="BB14" s="82" t="s">
        <v>235</v>
      </c>
      <c r="BC14" s="82">
        <v>3959.0537600583007</v>
      </c>
      <c r="BD14" s="82">
        <v>-5143.395779159734</v>
      </c>
      <c r="BE14" s="82">
        <v>0</v>
      </c>
      <c r="BF14" s="82">
        <v>22131.521780339448</v>
      </c>
      <c r="BG14" s="82">
        <v>3959.0537600583007</v>
      </c>
    </row>
    <row r="15" spans="1:59" x14ac:dyDescent="0.35">
      <c r="A15" s="88">
        <v>2029</v>
      </c>
      <c r="B15" s="82">
        <v>402.38411085069419</v>
      </c>
      <c r="C15" s="82">
        <v>406.12821354791424</v>
      </c>
      <c r="D15" s="82">
        <v>21.507746612776351</v>
      </c>
      <c r="E15" s="82">
        <v>17473.526942578006</v>
      </c>
      <c r="F15" s="82">
        <v>927.13790853441697</v>
      </c>
      <c r="G15" s="82">
        <v>-195.70810118692543</v>
      </c>
      <c r="H15" s="82">
        <v>702</v>
      </c>
      <c r="I15" s="82">
        <v>150.89999999999992</v>
      </c>
      <c r="J15" s="82">
        <v>2.9000000000000001E-2</v>
      </c>
      <c r="K15" s="82">
        <v>3803.5204999999987</v>
      </c>
      <c r="M15" s="82">
        <v>4.2970181485064609</v>
      </c>
      <c r="N15" s="82">
        <v>1.2296722208005362E-2</v>
      </c>
      <c r="O15" s="82">
        <v>123.57513954330233</v>
      </c>
      <c r="P15" s="82">
        <v>-1172.0046277485428</v>
      </c>
      <c r="Q15" s="82">
        <v>-0.82665846000000009</v>
      </c>
      <c r="R15" s="82">
        <v>-0.10103845007708134</v>
      </c>
      <c r="S15" s="82">
        <v>-1221.9262538989694</v>
      </c>
      <c r="T15" s="82">
        <v>-4528.0833041404085</v>
      </c>
      <c r="U15" s="82">
        <v>0</v>
      </c>
      <c r="V15" s="82">
        <v>-1796.9276913922718</v>
      </c>
      <c r="W15" s="82">
        <v>0</v>
      </c>
      <c r="X15" s="82">
        <v>0</v>
      </c>
      <c r="Z15" s="82">
        <v>38.886226805914021</v>
      </c>
      <c r="AA15" s="82">
        <v>560.49857323642073</v>
      </c>
      <c r="AB15" s="82">
        <v>21.448004884907277</v>
      </c>
      <c r="AC15" s="82">
        <v>20335.124698076528</v>
      </c>
      <c r="AF15" s="85">
        <v>402.38411085069419</v>
      </c>
      <c r="AG15" s="85">
        <v>17473.526942578006</v>
      </c>
      <c r="AH15" s="85">
        <v>-363.49788404478016</v>
      </c>
      <c r="AI15" s="85">
        <v>2861.597755498522</v>
      </c>
      <c r="AK15" s="84">
        <v>402.38411085069419</v>
      </c>
      <c r="AL15" s="84">
        <v>406.12821354791424</v>
      </c>
      <c r="AM15" s="84">
        <v>21.507746612776351</v>
      </c>
      <c r="AO15" s="84">
        <v>-363.49788404478022</v>
      </c>
      <c r="AP15" s="84">
        <v>-363.49788404478022</v>
      </c>
      <c r="AQ15" s="84">
        <v>150.89999999999992</v>
      </c>
      <c r="AR15" s="84">
        <v>2.9000000000000001E-2</v>
      </c>
      <c r="AW15" s="82">
        <v>17473.526942578028</v>
      </c>
      <c r="AX15" s="82">
        <v>3869.3871159552177</v>
      </c>
      <c r="AY15" s="82">
        <v>0</v>
      </c>
      <c r="AZ15" s="82">
        <v>-5750.0095580393781</v>
      </c>
      <c r="BB15" s="82" t="s">
        <v>235</v>
      </c>
      <c r="BC15" s="82">
        <v>3869.3871159552177</v>
      </c>
      <c r="BD15" s="82">
        <v>-5750.0095580393781</v>
      </c>
      <c r="BE15" s="82">
        <v>0</v>
      </c>
      <c r="BF15" s="82">
        <v>21342.914058533246</v>
      </c>
      <c r="BG15" s="82">
        <v>3869.3871159552177</v>
      </c>
    </row>
    <row r="16" spans="1:59" x14ac:dyDescent="0.35">
      <c r="A16" s="88">
        <v>2030</v>
      </c>
      <c r="B16" s="82">
        <v>386.28874641666641</v>
      </c>
      <c r="C16" s="82">
        <v>389.88308500599749</v>
      </c>
      <c r="D16" s="82">
        <v>20.647436748265289</v>
      </c>
      <c r="E16" s="82">
        <v>16774.585864874898</v>
      </c>
      <c r="F16" s="82">
        <v>1691.5245305037524</v>
      </c>
      <c r="G16" s="82">
        <v>-278.86896295577759</v>
      </c>
      <c r="H16" s="82">
        <v>526</v>
      </c>
      <c r="I16" s="82">
        <v>147</v>
      </c>
      <c r="J16" s="82">
        <v>2.9000000000000001E-2</v>
      </c>
      <c r="K16" s="82">
        <v>4667</v>
      </c>
      <c r="M16" s="82">
        <v>5.0041340667122451</v>
      </c>
      <c r="N16" s="82">
        <v>3.810378673994739E-3</v>
      </c>
      <c r="O16" s="82">
        <v>141.12550421655146</v>
      </c>
      <c r="P16" s="82">
        <v>-1433.1230060392736</v>
      </c>
      <c r="Q16" s="82">
        <v>-1.033323075</v>
      </c>
      <c r="R16" s="82">
        <v>-0.12629806259635165</v>
      </c>
      <c r="S16" s="82">
        <v>-1495.5250387273068</v>
      </c>
      <c r="T16" s="82">
        <v>-5496.0691142487094</v>
      </c>
      <c r="U16" s="82">
        <v>590</v>
      </c>
      <c r="V16" s="82">
        <v>-1956.4954604826423</v>
      </c>
      <c r="W16" s="82">
        <v>0</v>
      </c>
      <c r="X16" s="82">
        <v>0</v>
      </c>
      <c r="Z16" s="82">
        <v>958.44885348199909</v>
      </c>
      <c r="AA16" s="82">
        <v>540.85389599770974</v>
      </c>
      <c r="AB16" s="82">
        <v>20.55394906434293</v>
      </c>
      <c r="AC16" s="82">
        <v>21628.871476156783</v>
      </c>
      <c r="AF16" s="85">
        <v>386.28874641666641</v>
      </c>
      <c r="AG16" s="85">
        <v>16774.585864874898</v>
      </c>
      <c r="AH16" s="85">
        <v>572.16010706533268</v>
      </c>
      <c r="AI16" s="85">
        <v>4854.2856112818845</v>
      </c>
      <c r="AK16" s="84">
        <v>386.28874641666641</v>
      </c>
      <c r="AL16" s="84">
        <v>389.88308500599749</v>
      </c>
      <c r="AM16" s="84">
        <v>20.647436748265289</v>
      </c>
      <c r="AO16" s="84">
        <v>-17.839892934667432</v>
      </c>
      <c r="AP16" s="84">
        <v>-17.839892934667432</v>
      </c>
      <c r="AQ16" s="84">
        <v>147</v>
      </c>
      <c r="AR16" s="84">
        <v>2.9000000000000001E-2</v>
      </c>
      <c r="AW16" s="82">
        <v>16774.585864874898</v>
      </c>
      <c r="AX16" s="82">
        <v>4105.8451070653327</v>
      </c>
      <c r="AY16" s="82">
        <v>0</v>
      </c>
      <c r="AZ16" s="82">
        <v>-6991.5941529760166</v>
      </c>
      <c r="BB16" s="82" t="s">
        <v>235</v>
      </c>
      <c r="BC16" s="82">
        <v>4105.8451070653327</v>
      </c>
      <c r="BD16" s="82">
        <v>-6991.5941529760166</v>
      </c>
      <c r="BE16" s="82">
        <v>0</v>
      </c>
      <c r="BF16" s="82">
        <v>20880.43097194023</v>
      </c>
      <c r="BG16" s="82">
        <v>4105.8451070653327</v>
      </c>
    </row>
    <row r="17" spans="1:59" x14ac:dyDescent="0.35">
      <c r="A17" s="88">
        <v>2031</v>
      </c>
      <c r="B17" s="82">
        <v>385.96999939756279</v>
      </c>
      <c r="C17" s="82">
        <v>378.57609366139303</v>
      </c>
      <c r="D17" s="82">
        <v>20.041081185231352</v>
      </c>
      <c r="E17" s="82">
        <v>16296.987136002877</v>
      </c>
      <c r="F17" s="82">
        <v>2843.6487524301765</v>
      </c>
      <c r="G17" s="82">
        <v>-381.40718620709038</v>
      </c>
      <c r="H17" s="82">
        <v>591.20386924400952</v>
      </c>
      <c r="I17" s="82">
        <v>147.4613410470572</v>
      </c>
      <c r="J17" s="82">
        <v>2.7550000000000002E-2</v>
      </c>
      <c r="K17" s="82">
        <v>4743.9495488901821</v>
      </c>
      <c r="M17" s="82">
        <v>5.0041340667122451</v>
      </c>
      <c r="N17" s="82">
        <v>3.810378673994739E-3</v>
      </c>
      <c r="O17" s="82">
        <v>141.12550421655146</v>
      </c>
      <c r="P17" s="82">
        <v>-1433.1230060392736</v>
      </c>
      <c r="Q17" s="82">
        <v>-1.033323075</v>
      </c>
      <c r="R17" s="82">
        <v>-0.12629806259635165</v>
      </c>
      <c r="S17" s="82">
        <v>-1495.5250387273068</v>
      </c>
      <c r="T17" s="82">
        <v>-5364.4328034389446</v>
      </c>
      <c r="U17" s="82">
        <v>590</v>
      </c>
      <c r="V17" s="82">
        <v>-1811.0622432405469</v>
      </c>
      <c r="W17" s="82">
        <v>0</v>
      </c>
      <c r="X17" s="82">
        <v>0</v>
      </c>
      <c r="Z17" s="82">
        <v>2218.3531916241118</v>
      </c>
      <c r="AA17" s="82">
        <v>530.00824570016255</v>
      </c>
      <c r="AB17" s="82">
        <v>19.946143501308995</v>
      </c>
      <c r="AC17" s="82">
        <v>22423.241512092147</v>
      </c>
      <c r="AF17" s="85">
        <v>385.96999939756279</v>
      </c>
      <c r="AG17" s="85">
        <v>16296.987136002877</v>
      </c>
      <c r="AH17" s="85">
        <v>1832.383192226549</v>
      </c>
      <c r="AI17" s="85">
        <v>6126.2543760892695</v>
      </c>
      <c r="AK17" s="84">
        <v>385.96999939756279</v>
      </c>
      <c r="AL17" s="84">
        <v>378.57609366139303</v>
      </c>
      <c r="AM17" s="84">
        <v>20.041081185231352</v>
      </c>
      <c r="AO17" s="84">
        <v>1242.3831922265488</v>
      </c>
      <c r="AP17" s="84">
        <v>1242.3831922265488</v>
      </c>
      <c r="AQ17" s="84">
        <v>147.4613410470572</v>
      </c>
      <c r="AR17" s="84">
        <v>2.7550000000000002E-2</v>
      </c>
      <c r="AW17" s="82">
        <v>16296.987136002877</v>
      </c>
      <c r="AX17" s="82">
        <v>5378.601491544151</v>
      </c>
      <c r="AY17" s="82">
        <v>0</v>
      </c>
      <c r="AZ17" s="82">
        <v>-6859.9578421662518</v>
      </c>
      <c r="BB17" s="82" t="s">
        <v>235</v>
      </c>
      <c r="BC17" s="82">
        <v>5378.601491544151</v>
      </c>
      <c r="BD17" s="82">
        <v>-6859.9578421662518</v>
      </c>
      <c r="BE17" s="82">
        <v>0</v>
      </c>
      <c r="BF17" s="82">
        <v>21675.588627547029</v>
      </c>
      <c r="BG17" s="82">
        <v>5378.601491544151</v>
      </c>
    </row>
    <row r="18" spans="1:59" x14ac:dyDescent="0.35">
      <c r="A18" s="88">
        <v>2032</v>
      </c>
      <c r="B18" s="82">
        <v>385.65125237845916</v>
      </c>
      <c r="C18" s="82">
        <v>367.26910231678858</v>
      </c>
      <c r="D18" s="82">
        <v>19.434725622197416</v>
      </c>
      <c r="E18" s="82">
        <v>15819.388407130857</v>
      </c>
      <c r="F18" s="82">
        <v>3437.8495934354878</v>
      </c>
      <c r="G18" s="82">
        <v>-505.16580053625796</v>
      </c>
      <c r="H18" s="82">
        <v>656.40773848801905</v>
      </c>
      <c r="I18" s="82">
        <v>147.92268209411441</v>
      </c>
      <c r="J18" s="82">
        <v>2.6100000000000002E-2</v>
      </c>
      <c r="K18" s="82">
        <v>4820.8990977803642</v>
      </c>
      <c r="M18" s="82">
        <v>5.0041340667122451</v>
      </c>
      <c r="N18" s="82">
        <v>3.810378673994739E-3</v>
      </c>
      <c r="O18" s="82">
        <v>141.12550421655146</v>
      </c>
      <c r="P18" s="82">
        <v>-1433.1230060392736</v>
      </c>
      <c r="Q18" s="82">
        <v>-1.033323075</v>
      </c>
      <c r="R18" s="82">
        <v>-0.12629806259635165</v>
      </c>
      <c r="S18" s="82">
        <v>-1495.5250387273068</v>
      </c>
      <c r="T18" s="82">
        <v>-5157.9893275789382</v>
      </c>
      <c r="U18" s="82">
        <v>590</v>
      </c>
      <c r="V18" s="82">
        <v>-1634.5771590572442</v>
      </c>
      <c r="W18" s="82">
        <v>0</v>
      </c>
      <c r="X18" s="82">
        <v>0</v>
      </c>
      <c r="Z18" s="82">
        <v>2930.1656247084638</v>
      </c>
      <c r="AA18" s="82">
        <v>519.16259540261524</v>
      </c>
      <c r="AB18" s="82">
        <v>19.338337938275057</v>
      </c>
      <c r="AC18" s="82">
        <v>22669.519642969757</v>
      </c>
      <c r="AF18" s="85">
        <v>385.65125237845916</v>
      </c>
      <c r="AG18" s="85">
        <v>15819.388407130857</v>
      </c>
      <c r="AH18" s="85">
        <v>2544.5143723300048</v>
      </c>
      <c r="AI18" s="85">
        <v>6850.1312358389005</v>
      </c>
      <c r="AK18" s="84">
        <v>385.65125237845916</v>
      </c>
      <c r="AL18" s="84">
        <v>367.26910231678858</v>
      </c>
      <c r="AM18" s="84">
        <v>19.434725622197416</v>
      </c>
      <c r="AO18" s="84">
        <v>1954.514372330005</v>
      </c>
      <c r="AP18" s="84">
        <v>1954.514372330005</v>
      </c>
      <c r="AQ18" s="84">
        <v>147.92268209411441</v>
      </c>
      <c r="AR18" s="84">
        <v>2.6100000000000002E-2</v>
      </c>
      <c r="AW18" s="82">
        <v>15819.388407130853</v>
      </c>
      <c r="AX18" s="82">
        <v>6103.2659709652089</v>
      </c>
      <c r="AY18" s="82">
        <v>0</v>
      </c>
      <c r="AZ18" s="82">
        <v>-6653.5143663062445</v>
      </c>
      <c r="BB18" s="82" t="s">
        <v>235</v>
      </c>
      <c r="BC18" s="82">
        <v>6103.2659709652089</v>
      </c>
      <c r="BD18" s="82">
        <v>-6653.5143663062445</v>
      </c>
      <c r="BE18" s="82">
        <v>0</v>
      </c>
      <c r="BF18" s="82">
        <v>21922.654378096064</v>
      </c>
      <c r="BG18" s="82">
        <v>6103.2659709652089</v>
      </c>
    </row>
    <row r="19" spans="1:59" x14ac:dyDescent="0.35">
      <c r="A19" s="88">
        <v>2033</v>
      </c>
      <c r="B19" s="82">
        <v>385.33250535935554</v>
      </c>
      <c r="C19" s="82">
        <v>355.96211097218412</v>
      </c>
      <c r="D19" s="82">
        <v>18.828370059163479</v>
      </c>
      <c r="E19" s="82">
        <v>15341.789678258836</v>
      </c>
      <c r="F19" s="82">
        <v>3515.0234075075</v>
      </c>
      <c r="G19" s="82">
        <v>-649.51805696107454</v>
      </c>
      <c r="H19" s="82">
        <v>721.61160773202857</v>
      </c>
      <c r="I19" s="82">
        <v>148.38402314117161</v>
      </c>
      <c r="J19" s="82">
        <v>2.4650000000000002E-2</v>
      </c>
      <c r="K19" s="82">
        <v>4897.8486466705463</v>
      </c>
      <c r="M19" s="82">
        <v>5.0041340667122451</v>
      </c>
      <c r="N19" s="82">
        <v>3.810378673994739E-3</v>
      </c>
      <c r="O19" s="82">
        <v>141.12550421655146</v>
      </c>
      <c r="P19" s="82">
        <v>-1433.1230060392736</v>
      </c>
      <c r="Q19" s="82">
        <v>-1.033323075</v>
      </c>
      <c r="R19" s="82">
        <v>-0.12629806259635165</v>
      </c>
      <c r="S19" s="82">
        <v>-1495.5250387273068</v>
      </c>
      <c r="T19" s="82">
        <v>-5644.9667146310267</v>
      </c>
      <c r="U19" s="82">
        <v>590</v>
      </c>
      <c r="V19" s="82">
        <v>-1899.9811696992028</v>
      </c>
      <c r="W19" s="82">
        <v>0</v>
      </c>
      <c r="X19" s="82">
        <v>0</v>
      </c>
      <c r="Z19" s="82">
        <v>2662.4682939386066</v>
      </c>
      <c r="AA19" s="82">
        <v>508.31694510506799</v>
      </c>
      <c r="AB19" s="82">
        <v>18.730532375241122</v>
      </c>
      <c r="AC19" s="82">
        <v>21936.288009993154</v>
      </c>
      <c r="AF19" s="85">
        <v>385.33250535935554</v>
      </c>
      <c r="AG19" s="85">
        <v>15341.789678258836</v>
      </c>
      <c r="AH19" s="85">
        <v>2277.1357885792513</v>
      </c>
      <c r="AI19" s="85">
        <v>6594.4983317343176</v>
      </c>
      <c r="AK19" s="84">
        <v>385.33250535935554</v>
      </c>
      <c r="AL19" s="84">
        <v>355.96211097218412</v>
      </c>
      <c r="AM19" s="84">
        <v>18.828370059163479</v>
      </c>
      <c r="AO19" s="84">
        <v>1687.1357885792513</v>
      </c>
      <c r="AP19" s="84">
        <v>1687.1357885792513</v>
      </c>
      <c r="AQ19" s="84">
        <v>148.38402314117161</v>
      </c>
      <c r="AR19" s="84">
        <v>2.4650000000000002E-2</v>
      </c>
      <c r="AW19" s="82">
        <v>15341.789678258832</v>
      </c>
      <c r="AX19" s="82">
        <v>5848.4206865320566</v>
      </c>
      <c r="AY19" s="82">
        <v>0</v>
      </c>
      <c r="AZ19" s="82">
        <v>-7140.4917533583339</v>
      </c>
      <c r="BB19" s="82" t="s">
        <v>235</v>
      </c>
      <c r="BC19" s="82">
        <v>5848.4206865320566</v>
      </c>
      <c r="BD19" s="82">
        <v>-7140.4917533583339</v>
      </c>
      <c r="BE19" s="82">
        <v>0</v>
      </c>
      <c r="BF19" s="82">
        <v>21190.210364790888</v>
      </c>
      <c r="BG19" s="82">
        <v>5848.4206865320566</v>
      </c>
    </row>
    <row r="20" spans="1:59" x14ac:dyDescent="0.35">
      <c r="A20" s="88">
        <v>2034</v>
      </c>
      <c r="B20" s="82">
        <v>385.01375834025191</v>
      </c>
      <c r="C20" s="82">
        <v>344.65511962757967</v>
      </c>
      <c r="D20" s="82">
        <v>18.222014496129542</v>
      </c>
      <c r="E20" s="82">
        <v>14864.190949386815</v>
      </c>
      <c r="F20" s="82">
        <v>5726.2045940086937</v>
      </c>
      <c r="G20" s="82">
        <v>-810.4300504569577</v>
      </c>
      <c r="H20" s="82">
        <v>786.8154769760381</v>
      </c>
      <c r="I20" s="82">
        <v>148.84536418822881</v>
      </c>
      <c r="J20" s="82">
        <v>2.3200000000000002E-2</v>
      </c>
      <c r="K20" s="82">
        <v>4974.7981955607283</v>
      </c>
      <c r="M20" s="82">
        <v>5.0041340667122451</v>
      </c>
      <c r="N20" s="82">
        <v>3.810378673994739E-3</v>
      </c>
      <c r="O20" s="82">
        <v>141.12550421655146</v>
      </c>
      <c r="P20" s="82">
        <v>-1433.1230060392736</v>
      </c>
      <c r="Q20" s="82">
        <v>-1.033323075</v>
      </c>
      <c r="R20" s="82">
        <v>-0.12629806259635165</v>
      </c>
      <c r="S20" s="82">
        <v>-1495.5250387273068</v>
      </c>
      <c r="T20" s="82">
        <v>-6435.8747453711876</v>
      </c>
      <c r="U20" s="82">
        <v>590</v>
      </c>
      <c r="V20" s="82">
        <v>-2314.343563197599</v>
      </c>
      <c r="W20" s="82">
        <v>0</v>
      </c>
      <c r="X20" s="82">
        <v>0</v>
      </c>
      <c r="Z20" s="82">
        <v>4363.260215670427</v>
      </c>
      <c r="AA20" s="82">
        <v>497.47129480752074</v>
      </c>
      <c r="AB20" s="82">
        <v>18.122726812207183</v>
      </c>
      <c r="AC20" s="82">
        <v>23171.54562951823</v>
      </c>
      <c r="AF20" s="85">
        <v>385.01375834025191</v>
      </c>
      <c r="AG20" s="85">
        <v>14864.190949386815</v>
      </c>
      <c r="AH20" s="85">
        <v>3978.246457330175</v>
      </c>
      <c r="AI20" s="85">
        <v>8307.3546801314151</v>
      </c>
      <c r="AK20" s="84">
        <v>385.01375834025191</v>
      </c>
      <c r="AL20" s="84">
        <v>344.65511962757967</v>
      </c>
      <c r="AM20" s="84">
        <v>18.222014496129542</v>
      </c>
      <c r="AO20" s="84">
        <v>3388.246457330175</v>
      </c>
      <c r="AP20" s="84">
        <v>3388.246457330175</v>
      </c>
      <c r="AQ20" s="84">
        <v>148.84536418822881</v>
      </c>
      <c r="AR20" s="84">
        <v>2.3200000000000002E-2</v>
      </c>
      <c r="AW20" s="82">
        <v>14864.190949386812</v>
      </c>
      <c r="AX20" s="82">
        <v>7562.0646546005819</v>
      </c>
      <c r="AY20" s="82">
        <v>0</v>
      </c>
      <c r="AZ20" s="82">
        <v>-7931.3997840984939</v>
      </c>
      <c r="BB20" s="82" t="s">
        <v>235</v>
      </c>
      <c r="BC20" s="82">
        <v>7562.0646546005819</v>
      </c>
      <c r="BD20" s="82">
        <v>-7931.3997840984939</v>
      </c>
      <c r="BE20" s="82">
        <v>0</v>
      </c>
      <c r="BF20" s="82">
        <v>22426.255603987393</v>
      </c>
      <c r="BG20" s="82">
        <v>7562.0646546005819</v>
      </c>
    </row>
    <row r="21" spans="1:59" x14ac:dyDescent="0.35">
      <c r="A21" s="88">
        <v>2035</v>
      </c>
      <c r="B21" s="82">
        <v>384.69501132114829</v>
      </c>
      <c r="C21" s="82">
        <v>333.34812828297521</v>
      </c>
      <c r="D21" s="82">
        <v>17.615658933095606</v>
      </c>
      <c r="E21" s="82">
        <v>14386.592220514794</v>
      </c>
      <c r="F21" s="82">
        <v>4854.3337586601465</v>
      </c>
      <c r="G21" s="82">
        <v>-1011.6047109378833</v>
      </c>
      <c r="H21" s="82">
        <v>852.01934622004762</v>
      </c>
      <c r="I21" s="82">
        <v>149.30670523528602</v>
      </c>
      <c r="J21" s="82">
        <v>2.1750000000000002E-2</v>
      </c>
      <c r="K21" s="82">
        <v>5051.7477444509104</v>
      </c>
      <c r="M21" s="82">
        <v>5.0041340667122451</v>
      </c>
      <c r="N21" s="82">
        <v>3.810378673994739E-3</v>
      </c>
      <c r="O21" s="82">
        <v>141.12550421655146</v>
      </c>
      <c r="P21" s="82">
        <v>-1433.1230060392736</v>
      </c>
      <c r="Q21" s="82">
        <v>-1.033323075</v>
      </c>
      <c r="R21" s="82">
        <v>-0.12629806259635165</v>
      </c>
      <c r="S21" s="82">
        <v>-1495.5250387273068</v>
      </c>
      <c r="T21" s="82">
        <v>-5615.8421523148081</v>
      </c>
      <c r="U21" s="82">
        <v>590</v>
      </c>
      <c r="V21" s="82">
        <v>-1811.8800066471235</v>
      </c>
      <c r="W21" s="82">
        <v>-90.126915542705547</v>
      </c>
      <c r="X21" s="82">
        <v>0</v>
      </c>
      <c r="Z21" s="82">
        <v>3767.4364830736295</v>
      </c>
      <c r="AA21" s="82">
        <v>486.62564450997348</v>
      </c>
      <c r="AB21" s="82">
        <v>17.514921249173248</v>
      </c>
      <c r="AC21" s="82">
        <v>22110.187594714687</v>
      </c>
      <c r="AF21" s="85">
        <v>384.69501132114829</v>
      </c>
      <c r="AG21" s="85">
        <v>14386.592220514794</v>
      </c>
      <c r="AH21" s="85">
        <v>3382.7414717524812</v>
      </c>
      <c r="AI21" s="85">
        <v>7723.5953741998928</v>
      </c>
      <c r="AK21" s="84">
        <v>384.69501132114829</v>
      </c>
      <c r="AL21" s="84">
        <v>333.34812828297521</v>
      </c>
      <c r="AM21" s="84">
        <v>17.615658933095606</v>
      </c>
      <c r="AO21" s="84">
        <v>2882.8683872951874</v>
      </c>
      <c r="AP21" s="84">
        <v>2792.7414717524816</v>
      </c>
      <c r="AQ21" s="84">
        <v>149.30670523528602</v>
      </c>
      <c r="AR21" s="84">
        <v>2.1750000000000002E-2</v>
      </c>
      <c r="AW21" s="82">
        <v>14386.592220514789</v>
      </c>
      <c r="AX21" s="82">
        <v>7069.2198838831955</v>
      </c>
      <c r="AY21" s="82">
        <v>-90.126915542705547</v>
      </c>
      <c r="AZ21" s="82">
        <v>-7111.3671910421144</v>
      </c>
      <c r="BB21" s="82" t="s">
        <v>235</v>
      </c>
      <c r="BC21" s="82">
        <v>7069.2198838831955</v>
      </c>
      <c r="BD21" s="82">
        <v>-7201.4941065848197</v>
      </c>
      <c r="BE21" s="82">
        <v>-90.126915542705547</v>
      </c>
      <c r="BF21" s="82">
        <v>21455.812104397985</v>
      </c>
      <c r="BG21" s="82">
        <v>7069.2198838831955</v>
      </c>
    </row>
    <row r="22" spans="1:59" x14ac:dyDescent="0.35">
      <c r="A22" s="88">
        <v>2036</v>
      </c>
      <c r="B22" s="82">
        <v>384.37626430204466</v>
      </c>
      <c r="C22" s="82">
        <v>322.04113693837076</v>
      </c>
      <c r="D22" s="82">
        <v>17.009303370061669</v>
      </c>
      <c r="E22" s="82">
        <v>13908.993491642774</v>
      </c>
      <c r="F22" s="82">
        <v>4809.2266540097262</v>
      </c>
      <c r="G22" s="82">
        <v>-1221.7471595865647</v>
      </c>
      <c r="H22" s="82">
        <v>917.22321546405715</v>
      </c>
      <c r="I22" s="82">
        <v>149.76804628234322</v>
      </c>
      <c r="J22" s="82">
        <v>2.0300000000000002E-2</v>
      </c>
      <c r="K22" s="82">
        <v>5128.6972933410925</v>
      </c>
      <c r="M22" s="82">
        <v>5.0041340667122451</v>
      </c>
      <c r="N22" s="82">
        <v>3.810378673994739E-3</v>
      </c>
      <c r="O22" s="82">
        <v>141.12550421655146</v>
      </c>
      <c r="P22" s="82">
        <v>-1433.1230060392736</v>
      </c>
      <c r="Q22" s="82">
        <v>-1.033323075</v>
      </c>
      <c r="R22" s="82">
        <v>-0.12629806259635165</v>
      </c>
      <c r="S22" s="82">
        <v>-1495.5250387273068</v>
      </c>
      <c r="T22" s="82">
        <v>-5510.3136952855875</v>
      </c>
      <c r="U22" s="82">
        <v>590</v>
      </c>
      <c r="V22" s="82">
        <v>-1778.6989447080155</v>
      </c>
      <c r="W22" s="82">
        <v>-186.44222902915359</v>
      </c>
      <c r="X22" s="82">
        <v>0</v>
      </c>
      <c r="Z22" s="82">
        <v>3513.9378004520941</v>
      </c>
      <c r="AA22" s="82">
        <v>475.77999421242623</v>
      </c>
      <c r="AB22" s="82">
        <v>16.90711568613931</v>
      </c>
      <c r="AC22" s="82">
        <v>21391.154609886409</v>
      </c>
      <c r="AF22" s="85">
        <v>384.37626430204466</v>
      </c>
      <c r="AG22" s="85">
        <v>13908.993491642774</v>
      </c>
      <c r="AH22" s="85">
        <v>3129.5615361500495</v>
      </c>
      <c r="AI22" s="85">
        <v>7482.1611182436354</v>
      </c>
      <c r="AK22" s="84">
        <v>384.37626430204466</v>
      </c>
      <c r="AL22" s="84">
        <v>322.04113693837076</v>
      </c>
      <c r="AM22" s="84">
        <v>17.009303370061669</v>
      </c>
      <c r="AO22" s="84">
        <v>2726.0037651792031</v>
      </c>
      <c r="AP22" s="84">
        <v>2539.5615361500495</v>
      </c>
      <c r="AQ22" s="84">
        <v>149.76804628234322</v>
      </c>
      <c r="AR22" s="84">
        <v>2.0300000000000002E-2</v>
      </c>
      <c r="AW22" s="82">
        <v>13908.993491642768</v>
      </c>
      <c r="AX22" s="82">
        <v>6924.8885610848129</v>
      </c>
      <c r="AY22" s="82">
        <v>-186.44222902915359</v>
      </c>
      <c r="AZ22" s="82">
        <v>-7005.8387340128938</v>
      </c>
      <c r="BB22" s="82" t="s">
        <v>235</v>
      </c>
      <c r="BC22" s="82">
        <v>6924.8885610848129</v>
      </c>
      <c r="BD22" s="82">
        <v>-7192.280963042047</v>
      </c>
      <c r="BE22" s="82">
        <v>-186.44222902915359</v>
      </c>
      <c r="BF22" s="82">
        <v>20833.882052727582</v>
      </c>
      <c r="BG22" s="82">
        <v>6924.8885610848129</v>
      </c>
    </row>
    <row r="23" spans="1:59" x14ac:dyDescent="0.35">
      <c r="A23" s="88">
        <v>2037</v>
      </c>
      <c r="B23" s="82">
        <v>384.05751728294103</v>
      </c>
      <c r="C23" s="82">
        <v>310.7341455937663</v>
      </c>
      <c r="D23" s="82">
        <v>16.402947807027733</v>
      </c>
      <c r="E23" s="82">
        <v>13431.394762770753</v>
      </c>
      <c r="F23" s="82">
        <v>5262.6975157769302</v>
      </c>
      <c r="G23" s="82">
        <v>-1442.8936833432033</v>
      </c>
      <c r="H23" s="82">
        <v>982.42708470806667</v>
      </c>
      <c r="I23" s="82">
        <v>150.22938732940042</v>
      </c>
      <c r="J23" s="82">
        <v>1.8850000000000002E-2</v>
      </c>
      <c r="K23" s="82">
        <v>5205.6468422312746</v>
      </c>
      <c r="M23" s="82">
        <v>5.0041340667122451</v>
      </c>
      <c r="N23" s="82">
        <v>3.810378673994739E-3</v>
      </c>
      <c r="O23" s="82">
        <v>141.12550421655146</v>
      </c>
      <c r="P23" s="82">
        <v>-1433.1230060392736</v>
      </c>
      <c r="Q23" s="82">
        <v>-1.033323075</v>
      </c>
      <c r="R23" s="82">
        <v>-0.12629806259635165</v>
      </c>
      <c r="S23" s="82">
        <v>-1495.5250387273068</v>
      </c>
      <c r="T23" s="82">
        <v>-5621.9111330670403</v>
      </c>
      <c r="U23" s="82">
        <v>590</v>
      </c>
      <c r="V23" s="82">
        <v>-1919.9583818056612</v>
      </c>
      <c r="W23" s="82">
        <v>-291.22350159464287</v>
      </c>
      <c r="X23" s="82">
        <v>0</v>
      </c>
      <c r="Z23" s="82">
        <v>3565.1065510244307</v>
      </c>
      <c r="AA23" s="82">
        <v>464.93434391487898</v>
      </c>
      <c r="AB23" s="82">
        <v>16.299310123105375</v>
      </c>
      <c r="AC23" s="82">
        <v>20976.789058252001</v>
      </c>
      <c r="AF23" s="85">
        <v>384.05751728294103</v>
      </c>
      <c r="AG23" s="85">
        <v>13431.394762770753</v>
      </c>
      <c r="AH23" s="85">
        <v>3181.0490337414894</v>
      </c>
      <c r="AI23" s="85">
        <v>7545.3942954812483</v>
      </c>
      <c r="AK23" s="84">
        <v>384.05751728294103</v>
      </c>
      <c r="AL23" s="84">
        <v>310.7341455937663</v>
      </c>
      <c r="AM23" s="84">
        <v>16.402947807027733</v>
      </c>
      <c r="AO23" s="84">
        <v>2882.2725353361325</v>
      </c>
      <c r="AP23" s="84">
        <v>2591.0490337414894</v>
      </c>
      <c r="AQ23" s="84">
        <v>150.22938732940042</v>
      </c>
      <c r="AR23" s="84">
        <v>1.8850000000000002E-2</v>
      </c>
      <c r="AW23" s="82">
        <v>13431.394762770746</v>
      </c>
      <c r="AX23" s="82">
        <v>7093.6906305593438</v>
      </c>
      <c r="AY23" s="82">
        <v>-291.22350159464287</v>
      </c>
      <c r="AZ23" s="82">
        <v>-7117.4361717943466</v>
      </c>
      <c r="BB23" s="82" t="s">
        <v>235</v>
      </c>
      <c r="BC23" s="82">
        <v>7093.6906305593438</v>
      </c>
      <c r="BD23" s="82">
        <v>-7408.6596733889892</v>
      </c>
      <c r="BE23" s="82">
        <v>-291.22350159464287</v>
      </c>
      <c r="BF23" s="82">
        <v>20525.08539333009</v>
      </c>
      <c r="BG23" s="82">
        <v>7093.6906305593438</v>
      </c>
    </row>
    <row r="24" spans="1:59" x14ac:dyDescent="0.35">
      <c r="A24" s="88">
        <v>2038</v>
      </c>
      <c r="B24" s="82">
        <v>383.73877026383741</v>
      </c>
      <c r="C24" s="82">
        <v>299.42715424916184</v>
      </c>
      <c r="D24" s="82">
        <v>15.796592243993796</v>
      </c>
      <c r="E24" s="82">
        <v>12953.796033898732</v>
      </c>
      <c r="F24" s="82">
        <v>4646.1080675249541</v>
      </c>
      <c r="G24" s="82">
        <v>-1665.8777445937458</v>
      </c>
      <c r="H24" s="82">
        <v>1047.6309539520762</v>
      </c>
      <c r="I24" s="82">
        <v>150.69072837645763</v>
      </c>
      <c r="J24" s="82">
        <v>1.7400000000000002E-2</v>
      </c>
      <c r="K24" s="82">
        <v>5282.5963911214567</v>
      </c>
      <c r="M24" s="82">
        <v>5.0041340667122451</v>
      </c>
      <c r="N24" s="82">
        <v>3.810378673994739E-3</v>
      </c>
      <c r="O24" s="82">
        <v>141.12550421655146</v>
      </c>
      <c r="P24" s="82">
        <v>-1433.1230060392736</v>
      </c>
      <c r="Q24" s="82">
        <v>-1.033323075</v>
      </c>
      <c r="R24" s="82">
        <v>-0.12629806259635165</v>
      </c>
      <c r="S24" s="82">
        <v>-1495.5250387273068</v>
      </c>
      <c r="T24" s="82">
        <v>-4989.8756867339416</v>
      </c>
      <c r="U24" s="82">
        <v>590</v>
      </c>
      <c r="V24" s="82">
        <v>-1542.1712522718697</v>
      </c>
      <c r="W24" s="82">
        <v>-374.26651094430696</v>
      </c>
      <c r="X24" s="82">
        <v>0</v>
      </c>
      <c r="Z24" s="82">
        <v>3085.1622839309448</v>
      </c>
      <c r="AA24" s="82">
        <v>454.08869361733173</v>
      </c>
      <c r="AB24" s="82">
        <v>15.69150456007144</v>
      </c>
      <c r="AC24" s="82">
        <v>20031.310488951771</v>
      </c>
      <c r="AF24" s="85">
        <v>383.73877026383741</v>
      </c>
      <c r="AG24" s="85">
        <v>12953.796033898732</v>
      </c>
      <c r="AH24" s="85">
        <v>2701.4235136671073</v>
      </c>
      <c r="AI24" s="85">
        <v>7077.5144550530385</v>
      </c>
      <c r="AK24" s="84">
        <v>383.73877026383741</v>
      </c>
      <c r="AL24" s="84">
        <v>299.42715424916184</v>
      </c>
      <c r="AM24" s="84">
        <v>15.796592243993796</v>
      </c>
      <c r="AO24" s="84">
        <v>2485.6900246114146</v>
      </c>
      <c r="AP24" s="84">
        <v>2111.4235136671077</v>
      </c>
      <c r="AQ24" s="84">
        <v>150.69072837645763</v>
      </c>
      <c r="AR24" s="84">
        <v>1.7400000000000002E-2</v>
      </c>
      <c r="AW24" s="82">
        <v>12953.796033898725</v>
      </c>
      <c r="AX24" s="82">
        <v>6709.6414191522281</v>
      </c>
      <c r="AY24" s="82">
        <v>-374.26651094430696</v>
      </c>
      <c r="AZ24" s="82">
        <v>-6485.4007254612479</v>
      </c>
      <c r="BB24" s="82" t="s">
        <v>235</v>
      </c>
      <c r="BC24" s="82">
        <v>6709.6414191522281</v>
      </c>
      <c r="BD24" s="82">
        <v>-6859.6672364055548</v>
      </c>
      <c r="BE24" s="82">
        <v>-374.26651094430696</v>
      </c>
      <c r="BF24" s="82">
        <v>19663.437453050952</v>
      </c>
      <c r="BG24" s="82">
        <v>6709.6414191522281</v>
      </c>
    </row>
    <row r="25" spans="1:59" x14ac:dyDescent="0.35">
      <c r="A25" s="88">
        <v>2039</v>
      </c>
      <c r="B25" s="82">
        <v>383.42002324473378</v>
      </c>
      <c r="C25" s="82">
        <v>288.12016290455739</v>
      </c>
      <c r="D25" s="82">
        <v>15.19023668095986</v>
      </c>
      <c r="E25" s="82">
        <v>12476.197305026712</v>
      </c>
      <c r="F25" s="82">
        <v>4116.598708149847</v>
      </c>
      <c r="G25" s="82">
        <v>-1908.7810551845512</v>
      </c>
      <c r="H25" s="82">
        <v>1112.8348231960856</v>
      </c>
      <c r="I25" s="82">
        <v>151.15206942351483</v>
      </c>
      <c r="J25" s="82">
        <v>1.5950000000000002E-2</v>
      </c>
      <c r="K25" s="82">
        <v>5359.5459400116388</v>
      </c>
      <c r="M25" s="82">
        <v>5.0041340667122451</v>
      </c>
      <c r="N25" s="82">
        <v>3.810378673994739E-3</v>
      </c>
      <c r="O25" s="82">
        <v>141.12550421655146</v>
      </c>
      <c r="P25" s="82">
        <v>-1433.1230060392736</v>
      </c>
      <c r="Q25" s="82">
        <v>-1.033323075</v>
      </c>
      <c r="R25" s="82">
        <v>-0.12629806259635165</v>
      </c>
      <c r="S25" s="82">
        <v>-1495.5250387273068</v>
      </c>
      <c r="T25" s="82">
        <v>-4864.9930151354756</v>
      </c>
      <c r="U25" s="82">
        <v>590</v>
      </c>
      <c r="V25" s="82">
        <v>-1531.9604600499833</v>
      </c>
      <c r="W25" s="82">
        <v>-472.86643352392923</v>
      </c>
      <c r="X25" s="82">
        <v>0</v>
      </c>
      <c r="Z25" s="82">
        <v>2289.2456058322023</v>
      </c>
      <c r="AA25" s="82">
        <v>443.24304331978448</v>
      </c>
      <c r="AB25" s="82">
        <v>15.083698997037503</v>
      </c>
      <c r="AC25" s="82">
        <v>18769.859508646281</v>
      </c>
      <c r="AF25" s="85">
        <v>383.42002324473378</v>
      </c>
      <c r="AG25" s="85">
        <v>12476.197305026712</v>
      </c>
      <c r="AH25" s="85">
        <v>1905.8255825874685</v>
      </c>
      <c r="AI25" s="85">
        <v>6293.6622036195695</v>
      </c>
      <c r="AK25" s="84">
        <v>383.42002324473378</v>
      </c>
      <c r="AL25" s="84">
        <v>288.12016290455739</v>
      </c>
      <c r="AM25" s="84">
        <v>15.19023668095986</v>
      </c>
      <c r="AO25" s="84">
        <v>1788.6920161113976</v>
      </c>
      <c r="AP25" s="84">
        <v>1315.8255825874685</v>
      </c>
      <c r="AQ25" s="84">
        <v>151.15206942351483</v>
      </c>
      <c r="AR25" s="84">
        <v>1.5950000000000002E-2</v>
      </c>
      <c r="AW25" s="82">
        <v>12476.197305026704</v>
      </c>
      <c r="AX25" s="82">
        <v>6025.1767099698127</v>
      </c>
      <c r="AY25" s="82">
        <v>-472.86643352392923</v>
      </c>
      <c r="AZ25" s="82">
        <v>-6360.5180538627828</v>
      </c>
      <c r="BB25" s="82" t="s">
        <v>235</v>
      </c>
      <c r="BC25" s="82">
        <v>6025.1767099698127</v>
      </c>
      <c r="BD25" s="82">
        <v>-6833.384487386712</v>
      </c>
      <c r="BE25" s="82">
        <v>-472.86643352392923</v>
      </c>
      <c r="BF25" s="82">
        <v>18501.374014996516</v>
      </c>
      <c r="BG25" s="82">
        <v>6025.1767099698127</v>
      </c>
    </row>
    <row r="26" spans="1:59" x14ac:dyDescent="0.35">
      <c r="A26" s="88">
        <v>2040</v>
      </c>
      <c r="B26" s="82">
        <v>383.10127622563016</v>
      </c>
      <c r="C26" s="82">
        <v>276.81317155995293</v>
      </c>
      <c r="D26" s="82">
        <v>14.583881117925923</v>
      </c>
      <c r="E26" s="82">
        <v>11998.598576154691</v>
      </c>
      <c r="F26" s="82">
        <v>2370.9498067479672</v>
      </c>
      <c r="G26" s="82">
        <v>-2180.7172072824087</v>
      </c>
      <c r="H26" s="82">
        <v>1178.038692440095</v>
      </c>
      <c r="I26" s="82">
        <v>151.61341047057203</v>
      </c>
      <c r="J26" s="82">
        <v>1.4500000000000002E-2</v>
      </c>
      <c r="K26" s="82">
        <v>5436.4954889018209</v>
      </c>
      <c r="M26" s="82">
        <v>5.0041340667122451</v>
      </c>
      <c r="N26" s="82">
        <v>3.810378673994739E-3</v>
      </c>
      <c r="O26" s="82">
        <v>141.12550421655146</v>
      </c>
      <c r="P26" s="82">
        <v>-569.25259497180184</v>
      </c>
      <c r="Q26" s="82">
        <v>-1.033323075</v>
      </c>
      <c r="R26" s="82">
        <v>-0.12629806259635165</v>
      </c>
      <c r="S26" s="82">
        <v>-631.654627659835</v>
      </c>
      <c r="T26" s="82">
        <v>-4156.1911917813522</v>
      </c>
      <c r="U26" s="82">
        <v>590</v>
      </c>
      <c r="V26" s="82">
        <v>-1089.9621546917076</v>
      </c>
      <c r="W26" s="82">
        <v>-530.89213400028632</v>
      </c>
      <c r="X26" s="82">
        <v>-156.17707523251673</v>
      </c>
      <c r="Z26" s="82">
        <v>564.34120420677289</v>
      </c>
      <c r="AA26" s="82">
        <v>432.39739302223722</v>
      </c>
      <c r="AB26" s="82">
        <v>14.475893434003567</v>
      </c>
      <c r="AC26" s="82">
        <v>16579.420804814108</v>
      </c>
      <c r="AF26" s="85">
        <v>383.10127622563016</v>
      </c>
      <c r="AG26" s="85">
        <v>11998.598576154691</v>
      </c>
      <c r="AH26" s="85">
        <v>181.23992798114273</v>
      </c>
      <c r="AI26" s="85">
        <v>4580.8222286594173</v>
      </c>
      <c r="AK26" s="84">
        <v>383.10127622563016</v>
      </c>
      <c r="AL26" s="84">
        <v>276.81317155995293</v>
      </c>
      <c r="AM26" s="84">
        <v>14.583881117925923</v>
      </c>
      <c r="AO26" s="84">
        <v>278.30913721394586</v>
      </c>
      <c r="AP26" s="84">
        <v>-408.76007201885716</v>
      </c>
      <c r="AQ26" s="84">
        <v>151.61341047057203</v>
      </c>
      <c r="AR26" s="84">
        <v>1.4500000000000002E-2</v>
      </c>
      <c r="AW26" s="82">
        <v>11998.598576154682</v>
      </c>
      <c r="AX26" s="82">
        <v>4527.3271303899628</v>
      </c>
      <c r="AY26" s="82">
        <v>-687.06920923280302</v>
      </c>
      <c r="AZ26" s="82">
        <v>-4787.8458194411869</v>
      </c>
      <c r="BB26" s="82" t="s">
        <v>235</v>
      </c>
      <c r="BC26" s="82">
        <v>4527.3271303899628</v>
      </c>
      <c r="BD26" s="82">
        <v>-5474.9150286739896</v>
      </c>
      <c r="BE26" s="82">
        <v>-687.06920923280302</v>
      </c>
      <c r="BF26" s="82">
        <v>16525.925706544644</v>
      </c>
      <c r="BG26" s="82">
        <v>4527.3271303899628</v>
      </c>
    </row>
    <row r="27" spans="1:59" x14ac:dyDescent="0.35">
      <c r="A27" s="88">
        <v>2041</v>
      </c>
      <c r="B27" s="82">
        <v>382.78252920652653</v>
      </c>
      <c r="C27" s="82">
        <v>265.50618021534848</v>
      </c>
      <c r="D27" s="82">
        <v>13.977525554891987</v>
      </c>
      <c r="E27" s="82">
        <v>11520.99984728267</v>
      </c>
      <c r="F27" s="82">
        <v>3673.0812441022972</v>
      </c>
      <c r="G27" s="82">
        <v>-2443.4341885909926</v>
      </c>
      <c r="H27" s="82">
        <v>1243.2425616841044</v>
      </c>
      <c r="I27" s="82">
        <v>152.07475151762924</v>
      </c>
      <c r="J27" s="82">
        <v>1.3050000000000003E-2</v>
      </c>
      <c r="K27" s="82">
        <v>5513.4450377920029</v>
      </c>
      <c r="M27" s="82">
        <v>5.0041340667122451</v>
      </c>
      <c r="N27" s="82">
        <v>3.810378673994739E-3</v>
      </c>
      <c r="O27" s="82">
        <v>141.12550421655146</v>
      </c>
      <c r="P27" s="82">
        <v>-547.79971009716007</v>
      </c>
      <c r="Q27" s="82">
        <v>-1.033323075</v>
      </c>
      <c r="R27" s="82">
        <v>-0.12629806259635165</v>
      </c>
      <c r="S27" s="82">
        <v>-610.20174278519323</v>
      </c>
      <c r="T27" s="82">
        <v>-5330.2368805303631</v>
      </c>
      <c r="U27" s="82">
        <v>590</v>
      </c>
      <c r="V27" s="82">
        <v>-2110.2815830143036</v>
      </c>
      <c r="W27" s="82">
        <v>-727.21733631462814</v>
      </c>
      <c r="X27" s="82">
        <v>-182.13880927054373</v>
      </c>
      <c r="Z27" s="82">
        <v>426.03441780246015</v>
      </c>
      <c r="AA27" s="82">
        <v>421.55174272468997</v>
      </c>
      <c r="AB27" s="82">
        <v>13.86808787096963</v>
      </c>
      <c r="AC27" s="82">
        <v>15975.579716203052</v>
      </c>
      <c r="AF27" s="85">
        <v>382.78252920652653</v>
      </c>
      <c r="AG27" s="85">
        <v>11520.99984728267</v>
      </c>
      <c r="AH27" s="85">
        <v>43.251888595933622</v>
      </c>
      <c r="AI27" s="85">
        <v>4454.5798689203821</v>
      </c>
      <c r="AK27" s="84">
        <v>382.78252920652653</v>
      </c>
      <c r="AL27" s="84">
        <v>265.50618021534848</v>
      </c>
      <c r="AM27" s="84">
        <v>13.977525554891987</v>
      </c>
      <c r="AO27" s="84">
        <v>362.60803418110572</v>
      </c>
      <c r="AP27" s="84">
        <v>-546.74811140406609</v>
      </c>
      <c r="AQ27" s="84">
        <v>152.07475151762924</v>
      </c>
      <c r="AR27" s="84">
        <v>1.3050000000000003E-2</v>
      </c>
      <c r="AW27" s="82">
        <v>11520.999847282661</v>
      </c>
      <c r="AX27" s="82">
        <v>4624.1593266747241</v>
      </c>
      <c r="AY27" s="82">
        <v>-909.35614558517182</v>
      </c>
      <c r="AZ27" s="82">
        <v>-5940.4386233155565</v>
      </c>
      <c r="BB27" s="82" t="s">
        <v>235</v>
      </c>
      <c r="BC27" s="82">
        <v>4624.1593266747241</v>
      </c>
      <c r="BD27" s="82">
        <v>-6849.7947689007287</v>
      </c>
      <c r="BE27" s="82">
        <v>-909.35614558517182</v>
      </c>
      <c r="BF27" s="82">
        <v>16145.159173957385</v>
      </c>
      <c r="BG27" s="82">
        <v>4624.1593266747241</v>
      </c>
    </row>
    <row r="28" spans="1:59" x14ac:dyDescent="0.35">
      <c r="A28" s="88">
        <v>2042</v>
      </c>
      <c r="B28" s="82">
        <v>382.46378218742291</v>
      </c>
      <c r="C28" s="82">
        <v>254.19918887074405</v>
      </c>
      <c r="D28" s="82">
        <v>13.37116999185805</v>
      </c>
      <c r="E28" s="82">
        <v>11043.401118410649</v>
      </c>
      <c r="F28" s="82">
        <v>2475.497293606611</v>
      </c>
      <c r="G28" s="82">
        <v>-2721.4139674684907</v>
      </c>
      <c r="H28" s="82">
        <v>1308.4464309281138</v>
      </c>
      <c r="I28" s="82">
        <v>152.53609256468644</v>
      </c>
      <c r="J28" s="82">
        <v>1.1600000000000003E-2</v>
      </c>
      <c r="K28" s="82">
        <v>5590.394586682185</v>
      </c>
      <c r="M28" s="82">
        <v>5.0041340667122451</v>
      </c>
      <c r="N28" s="82">
        <v>3.810378673994739E-3</v>
      </c>
      <c r="O28" s="82">
        <v>141.12550421655146</v>
      </c>
      <c r="P28" s="82">
        <v>-526.34682522251831</v>
      </c>
      <c r="Q28" s="82">
        <v>-1.033323075</v>
      </c>
      <c r="R28" s="82">
        <v>-0.12629806259635165</v>
      </c>
      <c r="S28" s="82">
        <v>-588.74885791055146</v>
      </c>
      <c r="T28" s="82">
        <v>-4479.8247477687883</v>
      </c>
      <c r="U28" s="82">
        <v>590</v>
      </c>
      <c r="V28" s="82">
        <v>-1502.9579121896331</v>
      </c>
      <c r="W28" s="82">
        <v>-783.17538719919844</v>
      </c>
      <c r="X28" s="82">
        <v>-208.08117802264908</v>
      </c>
      <c r="Z28" s="82">
        <v>-459.22093815782341</v>
      </c>
      <c r="AA28" s="82">
        <v>410.70609242714272</v>
      </c>
      <c r="AB28" s="82">
        <v>13.260282307935693</v>
      </c>
      <c r="AC28" s="82">
        <v>14624.790058036024</v>
      </c>
      <c r="AF28" s="85">
        <v>382.46378218742291</v>
      </c>
      <c r="AG28" s="85">
        <v>11043.401118410649</v>
      </c>
      <c r="AH28" s="85">
        <v>-841.68472034524632</v>
      </c>
      <c r="AI28" s="85">
        <v>3581.3889396253744</v>
      </c>
      <c r="AK28" s="84">
        <v>382.46378218742291</v>
      </c>
      <c r="AL28" s="84">
        <v>254.19918887074405</v>
      </c>
      <c r="AM28" s="84">
        <v>13.37116999185805</v>
      </c>
      <c r="AO28" s="84">
        <v>-440.42815512339894</v>
      </c>
      <c r="AP28" s="84">
        <v>-1431.6847203452464</v>
      </c>
      <c r="AQ28" s="84">
        <v>152.53609256468644</v>
      </c>
      <c r="AR28" s="84">
        <v>1.1600000000000003E-2</v>
      </c>
      <c r="AW28" s="82">
        <v>11043.401118410638</v>
      </c>
      <c r="AX28" s="82">
        <v>3833.6564366878215</v>
      </c>
      <c r="AY28" s="82">
        <v>-991.2565652218475</v>
      </c>
      <c r="AZ28" s="82">
        <v>-5068.5736056793394</v>
      </c>
      <c r="BB28" s="82" t="s">
        <v>235</v>
      </c>
      <c r="BC28" s="82">
        <v>3833.6564366878215</v>
      </c>
      <c r="BD28" s="82">
        <v>-6059.8301709011866</v>
      </c>
      <c r="BE28" s="82">
        <v>-991.2565652218475</v>
      </c>
      <c r="BF28" s="82">
        <v>14877.057555098459</v>
      </c>
      <c r="BG28" s="82">
        <v>3833.6564366878215</v>
      </c>
    </row>
    <row r="29" spans="1:59" x14ac:dyDescent="0.35">
      <c r="A29" s="88">
        <v>2043</v>
      </c>
      <c r="B29" s="82">
        <v>382.14503516831928</v>
      </c>
      <c r="C29" s="82">
        <v>242.89219752613963</v>
      </c>
      <c r="D29" s="82">
        <v>12.764814428824113</v>
      </c>
      <c r="E29" s="82">
        <v>10565.802389538629</v>
      </c>
      <c r="F29" s="82">
        <v>1833.9077601151728</v>
      </c>
      <c r="G29" s="82">
        <v>-2978.1187736416759</v>
      </c>
      <c r="H29" s="82">
        <v>1373.6503001721233</v>
      </c>
      <c r="I29" s="82">
        <v>152.99743361174365</v>
      </c>
      <c r="J29" s="82">
        <v>1.0150000000000003E-2</v>
      </c>
      <c r="K29" s="82">
        <v>5667.3441355723671</v>
      </c>
      <c r="M29" s="82">
        <v>5.0041340667122451</v>
      </c>
      <c r="N29" s="82">
        <v>3.810378673994739E-3</v>
      </c>
      <c r="O29" s="82">
        <v>141.12550421655146</v>
      </c>
      <c r="P29" s="82">
        <v>-504.89394034787659</v>
      </c>
      <c r="Q29" s="82">
        <v>-1.033323075</v>
      </c>
      <c r="R29" s="82">
        <v>-0.12629806259635165</v>
      </c>
      <c r="S29" s="82">
        <v>-567.29597303590981</v>
      </c>
      <c r="T29" s="82">
        <v>-4014.8067533689236</v>
      </c>
      <c r="U29" s="82">
        <v>590</v>
      </c>
      <c r="V29" s="82">
        <v>-1215.2096258936649</v>
      </c>
      <c r="W29" s="82">
        <v>-852.84701010305537</v>
      </c>
      <c r="X29" s="82">
        <v>-234.00418148883284</v>
      </c>
      <c r="Z29" s="82">
        <v>-1100.4764956716135</v>
      </c>
      <c r="AA29" s="82">
        <v>399.86044212959553</v>
      </c>
      <c r="AB29" s="82">
        <v>12.652476744901756</v>
      </c>
      <c r="AC29" s="82">
        <v>13518.000198315489</v>
      </c>
      <c r="AF29" s="85">
        <v>382.14503516831928</v>
      </c>
      <c r="AG29" s="85">
        <v>10565.802389538629</v>
      </c>
      <c r="AH29" s="85">
        <v>-1482.6215308399328</v>
      </c>
      <c r="AI29" s="85">
        <v>2952.1978087768603</v>
      </c>
      <c r="AK29" s="84">
        <v>382.14503516831928</v>
      </c>
      <c r="AL29" s="84">
        <v>242.89219752613963</v>
      </c>
      <c r="AM29" s="84">
        <v>12.764814428824113</v>
      </c>
      <c r="AO29" s="84">
        <v>-985.77033924804482</v>
      </c>
      <c r="AP29" s="84">
        <v>-2072.6215308399328</v>
      </c>
      <c r="AQ29" s="84">
        <v>152.99743361174365</v>
      </c>
      <c r="AR29" s="84">
        <v>1.0150000000000003E-2</v>
      </c>
      <c r="AW29" s="82">
        <v>10565.80238953862</v>
      </c>
      <c r="AX29" s="82">
        <v>3300.8475518807772</v>
      </c>
      <c r="AY29" s="82">
        <v>-1086.8511915918882</v>
      </c>
      <c r="AZ29" s="82">
        <v>-4582.1027264048334</v>
      </c>
      <c r="BB29" s="82" t="s">
        <v>235</v>
      </c>
      <c r="BC29" s="82">
        <v>3300.8475518807772</v>
      </c>
      <c r="BD29" s="82">
        <v>-5668.9539179967214</v>
      </c>
      <c r="BE29" s="82">
        <v>-1086.8511915918882</v>
      </c>
      <c r="BF29" s="82">
        <v>13866.649941419397</v>
      </c>
      <c r="BG29" s="82">
        <v>3300.8475518807772</v>
      </c>
    </row>
    <row r="30" spans="1:59" x14ac:dyDescent="0.35">
      <c r="A30" s="88">
        <v>2044</v>
      </c>
      <c r="B30" s="82">
        <v>381.82628814921566</v>
      </c>
      <c r="C30" s="82">
        <v>231.5852061815352</v>
      </c>
      <c r="D30" s="82">
        <v>12.158458865790177</v>
      </c>
      <c r="E30" s="82">
        <v>10088.203660666608</v>
      </c>
      <c r="F30" s="82">
        <v>1876.9310133421493</v>
      </c>
      <c r="G30" s="82">
        <v>-3242.1069497057752</v>
      </c>
      <c r="H30" s="82">
        <v>1438.8541694161327</v>
      </c>
      <c r="I30" s="82">
        <v>153.45877465880085</v>
      </c>
      <c r="J30" s="82">
        <v>8.7000000000000029E-3</v>
      </c>
      <c r="K30" s="82">
        <v>5744.2936844625492</v>
      </c>
      <c r="M30" s="82">
        <v>5.0041340667122451</v>
      </c>
      <c r="N30" s="82">
        <v>3.810378673994739E-3</v>
      </c>
      <c r="O30" s="82">
        <v>141.12550421655146</v>
      </c>
      <c r="P30" s="82">
        <v>-483.44105547323483</v>
      </c>
      <c r="Q30" s="82">
        <v>-1.033323075</v>
      </c>
      <c r="R30" s="82">
        <v>-0.12629806259635165</v>
      </c>
      <c r="S30" s="82">
        <v>-545.84308816126804</v>
      </c>
      <c r="T30" s="82">
        <v>-3743.7598306304658</v>
      </c>
      <c r="U30" s="82">
        <v>590</v>
      </c>
      <c r="V30" s="82">
        <v>-1132.8758525031742</v>
      </c>
      <c r="W30" s="82">
        <v>-907.08203189955282</v>
      </c>
      <c r="X30" s="82">
        <v>-259.90781966909498</v>
      </c>
      <c r="Z30" s="82">
        <v>-1254.3611828700996</v>
      </c>
      <c r="AA30" s="82">
        <v>389.01479183204833</v>
      </c>
      <c r="AB30" s="82">
        <v>12.04467118186782</v>
      </c>
      <c r="AC30" s="82">
        <v>12898.581208910262</v>
      </c>
      <c r="AF30" s="85">
        <v>381.82628814921566</v>
      </c>
      <c r="AG30" s="85">
        <v>10088.203660666608</v>
      </c>
      <c r="AH30" s="85">
        <v>-1636.1874710193151</v>
      </c>
      <c r="AI30" s="85">
        <v>2810.377548243654</v>
      </c>
      <c r="AK30" s="84">
        <v>381.82628814921566</v>
      </c>
      <c r="AL30" s="84">
        <v>231.5852061815352</v>
      </c>
      <c r="AM30" s="84">
        <v>12.158458865790177</v>
      </c>
      <c r="AO30" s="84">
        <v>-1059.1976194506674</v>
      </c>
      <c r="AP30" s="84">
        <v>-2226.1874710193151</v>
      </c>
      <c r="AQ30" s="84">
        <v>153.45877465880085</v>
      </c>
      <c r="AR30" s="84">
        <v>8.7000000000000029E-3</v>
      </c>
      <c r="AW30" s="82">
        <v>10088.203660666599</v>
      </c>
      <c r="AX30" s="82">
        <v>3239.9535709957563</v>
      </c>
      <c r="AY30" s="82">
        <v>-1166.9898515686477</v>
      </c>
      <c r="AZ30" s="82">
        <v>-4289.6029187917338</v>
      </c>
      <c r="BB30" s="82" t="s">
        <v>235</v>
      </c>
      <c r="BC30" s="82">
        <v>3239.9535709957563</v>
      </c>
      <c r="BD30" s="82">
        <v>-5456.5927703603811</v>
      </c>
      <c r="BE30" s="82">
        <v>-1166.9898515686477</v>
      </c>
      <c r="BF30" s="82">
        <v>13328.157231662355</v>
      </c>
      <c r="BG30" s="82">
        <v>3239.9535709957563</v>
      </c>
    </row>
    <row r="31" spans="1:59" x14ac:dyDescent="0.35">
      <c r="A31" s="88">
        <v>2045</v>
      </c>
      <c r="B31" s="82">
        <v>381.50754113011203</v>
      </c>
      <c r="C31" s="82">
        <v>220.27821483693077</v>
      </c>
      <c r="D31" s="82">
        <v>11.55210330275624</v>
      </c>
      <c r="E31" s="82">
        <v>9610.6049317945872</v>
      </c>
      <c r="F31" s="82">
        <v>1691.8211578093403</v>
      </c>
      <c r="G31" s="82">
        <v>-3509.4999244398623</v>
      </c>
      <c r="H31" s="82">
        <v>1504.0580386601421</v>
      </c>
      <c r="I31" s="82">
        <v>153.92011570585805</v>
      </c>
      <c r="J31" s="82">
        <v>7.250000000000003E-3</v>
      </c>
      <c r="K31" s="82">
        <v>5821.2432333527313</v>
      </c>
      <c r="M31" s="82">
        <v>5.0041340667122451</v>
      </c>
      <c r="N31" s="82">
        <v>3.810378673994739E-3</v>
      </c>
      <c r="O31" s="82">
        <v>141.12550421655146</v>
      </c>
      <c r="P31" s="82">
        <v>-461.98817059859311</v>
      </c>
      <c r="Q31" s="82">
        <v>-1.033323075</v>
      </c>
      <c r="R31" s="82">
        <v>-0.12629806259635165</v>
      </c>
      <c r="S31" s="82">
        <v>-524.39020328662627</v>
      </c>
      <c r="T31" s="82">
        <v>-3420.045406148708</v>
      </c>
      <c r="U31" s="82">
        <v>590</v>
      </c>
      <c r="V31" s="82">
        <v>-942.50335523321644</v>
      </c>
      <c r="W31" s="82">
        <v>-982.52363539922533</v>
      </c>
      <c r="X31" s="82">
        <v>-285.7920925634354</v>
      </c>
      <c r="Z31" s="82">
        <v>-1552.9322700361449</v>
      </c>
      <c r="AA31" s="82">
        <v>378.16914153450108</v>
      </c>
      <c r="AB31" s="82">
        <v>11.436865618833885</v>
      </c>
      <c r="AC31" s="82">
        <v>12134.475819537471</v>
      </c>
      <c r="AF31" s="85">
        <v>381.50754113011203</v>
      </c>
      <c r="AG31" s="85">
        <v>9610.6049317945872</v>
      </c>
      <c r="AH31" s="85">
        <v>-1934.439811166257</v>
      </c>
      <c r="AI31" s="85">
        <v>2523.8708877428835</v>
      </c>
      <c r="AK31" s="84">
        <v>381.50754113011203</v>
      </c>
      <c r="AL31" s="84">
        <v>220.27821483693077</v>
      </c>
      <c r="AM31" s="84">
        <v>11.55210330275624</v>
      </c>
      <c r="AO31" s="84">
        <v>-1256.1240832035965</v>
      </c>
      <c r="AP31" s="84">
        <v>-2524.4398111662572</v>
      </c>
      <c r="AQ31" s="84">
        <v>153.92011570585805</v>
      </c>
      <c r="AR31" s="84">
        <v>7.250000000000003E-3</v>
      </c>
      <c r="AW31" s="82">
        <v>9610.6049317945763</v>
      </c>
      <c r="AX31" s="82">
        <v>3055.5604065604289</v>
      </c>
      <c r="AY31" s="82">
        <v>-1268.3157279626607</v>
      </c>
      <c r="AZ31" s="82">
        <v>-3944.4356094353343</v>
      </c>
      <c r="BB31" s="82" t="s">
        <v>235</v>
      </c>
      <c r="BC31" s="82">
        <v>3055.5604065604289</v>
      </c>
      <c r="BD31" s="82">
        <v>-5212.7513373979946</v>
      </c>
      <c r="BE31" s="82">
        <v>-1268.3157279626607</v>
      </c>
      <c r="BF31" s="82">
        <v>12666.165338355006</v>
      </c>
      <c r="BG31" s="82">
        <v>3055.5604065604289</v>
      </c>
    </row>
    <row r="32" spans="1:59" x14ac:dyDescent="0.35">
      <c r="A32" s="88">
        <v>2046</v>
      </c>
      <c r="B32" s="82">
        <v>381.18879411100841</v>
      </c>
      <c r="C32" s="82">
        <v>208.97122349232635</v>
      </c>
      <c r="D32" s="82">
        <v>10.945747739722304</v>
      </c>
      <c r="E32" s="82">
        <v>9133.0062029225664</v>
      </c>
      <c r="F32" s="82">
        <v>1582.7483572644874</v>
      </c>
      <c r="G32" s="82">
        <v>-3775.417749763159</v>
      </c>
      <c r="H32" s="82">
        <v>1569.2619079041515</v>
      </c>
      <c r="I32" s="82">
        <v>154.38145675291526</v>
      </c>
      <c r="J32" s="82">
        <v>5.8000000000000031E-3</v>
      </c>
      <c r="K32" s="82">
        <v>5898.1927822429134</v>
      </c>
      <c r="M32" s="82">
        <v>5.0041340667122451</v>
      </c>
      <c r="N32" s="82">
        <v>3.810378673994739E-3</v>
      </c>
      <c r="O32" s="82">
        <v>141.12550421655146</v>
      </c>
      <c r="P32" s="82">
        <v>-440.53528572395146</v>
      </c>
      <c r="Q32" s="82">
        <v>-1.033323075</v>
      </c>
      <c r="R32" s="82">
        <v>-0.12629806259635165</v>
      </c>
      <c r="S32" s="82">
        <v>-502.93731841198468</v>
      </c>
      <c r="T32" s="82">
        <v>-3305.5528121651018</v>
      </c>
      <c r="U32" s="82">
        <v>590</v>
      </c>
      <c r="V32" s="82">
        <v>-937.85326412190909</v>
      </c>
      <c r="W32" s="82">
        <v>-1095.1544537345683</v>
      </c>
      <c r="X32" s="82">
        <v>-311.65700017185418</v>
      </c>
      <c r="Z32" s="82">
        <v>-1996.8834085118428</v>
      </c>
      <c r="AA32" s="82">
        <v>367.32349123695383</v>
      </c>
      <c r="AB32" s="82">
        <v>10.829060055799948</v>
      </c>
      <c r="AC32" s="82">
        <v>11224.990378855027</v>
      </c>
      <c r="AF32" s="85">
        <v>381.18879411100841</v>
      </c>
      <c r="AG32" s="85">
        <v>9133.0062029225664</v>
      </c>
      <c r="AH32" s="85">
        <v>-2378.0722026228514</v>
      </c>
      <c r="AI32" s="85">
        <v>2091.9841759324609</v>
      </c>
      <c r="AK32" s="84">
        <v>381.18879411100841</v>
      </c>
      <c r="AL32" s="84">
        <v>208.97122349232635</v>
      </c>
      <c r="AM32" s="84">
        <v>10.945747739722304</v>
      </c>
      <c r="AO32" s="84">
        <v>-1561.2607487164291</v>
      </c>
      <c r="AP32" s="84">
        <v>-2968.0722026228518</v>
      </c>
      <c r="AQ32" s="84">
        <v>154.38145675291526</v>
      </c>
      <c r="AR32" s="84">
        <v>5.8000000000000031E-3</v>
      </c>
      <c r="AW32" s="82">
        <v>9133.0062029225555</v>
      </c>
      <c r="AX32" s="82">
        <v>2762.9570403651978</v>
      </c>
      <c r="AY32" s="82">
        <v>-1406.8114539064225</v>
      </c>
      <c r="AZ32" s="82">
        <v>-3808.4901305770863</v>
      </c>
      <c r="BB32" s="82" t="s">
        <v>235</v>
      </c>
      <c r="BC32" s="82">
        <v>2762.9570403651978</v>
      </c>
      <c r="BD32" s="82">
        <v>-5215.301584483509</v>
      </c>
      <c r="BE32" s="82">
        <v>-1406.8114539064225</v>
      </c>
      <c r="BF32" s="82">
        <v>11895.963243287753</v>
      </c>
      <c r="BG32" s="82">
        <v>2762.9570403651978</v>
      </c>
    </row>
    <row r="33" spans="1:59" x14ac:dyDescent="0.35">
      <c r="A33" s="88">
        <v>2047</v>
      </c>
      <c r="B33" s="82">
        <v>380.87004709190478</v>
      </c>
      <c r="C33" s="82">
        <v>197.66423214772192</v>
      </c>
      <c r="D33" s="82">
        <v>10.339392176688367</v>
      </c>
      <c r="E33" s="82">
        <v>8655.4074740505457</v>
      </c>
      <c r="F33" s="82">
        <v>1573.3373626683042</v>
      </c>
      <c r="G33" s="82">
        <v>-4038.8376605990634</v>
      </c>
      <c r="H33" s="82">
        <v>1634.4657771481609</v>
      </c>
      <c r="I33" s="82">
        <v>154.84279779997246</v>
      </c>
      <c r="J33" s="82">
        <v>4.3500000000000032E-3</v>
      </c>
      <c r="K33" s="82">
        <v>5975.1423311330955</v>
      </c>
      <c r="M33" s="82">
        <v>5.0041340667122451</v>
      </c>
      <c r="N33" s="82">
        <v>3.810378673994739E-3</v>
      </c>
      <c r="O33" s="82">
        <v>141.12550421655146</v>
      </c>
      <c r="P33" s="82">
        <v>-419.08240084930975</v>
      </c>
      <c r="Q33" s="82">
        <v>-1.033323075</v>
      </c>
      <c r="R33" s="82">
        <v>-0.12629806259635165</v>
      </c>
      <c r="S33" s="82">
        <v>-481.48443353734297</v>
      </c>
      <c r="T33" s="82">
        <v>-3607.7981807201031</v>
      </c>
      <c r="U33" s="82">
        <v>590</v>
      </c>
      <c r="V33" s="82">
        <v>-1377.4832472681569</v>
      </c>
      <c r="W33" s="82">
        <v>-1280.8308039568174</v>
      </c>
      <c r="X33" s="82">
        <v>-337.50254249435147</v>
      </c>
      <c r="Z33" s="82">
        <v>-2855.981067410019</v>
      </c>
      <c r="AA33" s="82">
        <v>356.47784093940663</v>
      </c>
      <c r="AB33" s="82">
        <v>10.221254492766011</v>
      </c>
      <c r="AC33" s="82">
        <v>9900.358417750107</v>
      </c>
      <c r="AF33" s="85">
        <v>380.87004709190478</v>
      </c>
      <c r="AG33" s="85">
        <v>8655.4074740505457</v>
      </c>
      <c r="AH33" s="85">
        <v>-3236.8511145019238</v>
      </c>
      <c r="AI33" s="85">
        <v>1244.9509436995613</v>
      </c>
      <c r="AK33" s="84">
        <v>380.87004709190478</v>
      </c>
      <c r="AL33" s="84">
        <v>197.66423214772192</v>
      </c>
      <c r="AM33" s="84">
        <v>10.339392176688367</v>
      </c>
      <c r="AO33" s="84">
        <v>-2208.517768050755</v>
      </c>
      <c r="AP33" s="84">
        <v>-3826.8511145019238</v>
      </c>
      <c r="AQ33" s="84">
        <v>154.84279779997246</v>
      </c>
      <c r="AR33" s="84">
        <v>4.3500000000000032E-3</v>
      </c>
      <c r="AW33" s="82">
        <v>8655.4074740505348</v>
      </c>
      <c r="AX33" s="82">
        <v>2128.2333203484741</v>
      </c>
      <c r="AY33" s="82">
        <v>-1618.3333464511688</v>
      </c>
      <c r="AZ33" s="82">
        <v>-4089.2826142574459</v>
      </c>
      <c r="BB33" s="82" t="s">
        <v>235</v>
      </c>
      <c r="BC33" s="82">
        <v>2128.2333203484741</v>
      </c>
      <c r="BD33" s="82">
        <v>-5707.6159607086147</v>
      </c>
      <c r="BE33" s="82">
        <v>-1618.3333464511688</v>
      </c>
      <c r="BF33" s="82">
        <v>10783.640794399009</v>
      </c>
      <c r="BG33" s="82">
        <v>2128.2333203484741</v>
      </c>
    </row>
    <row r="34" spans="1:59" x14ac:dyDescent="0.35">
      <c r="A34" s="88">
        <v>2048</v>
      </c>
      <c r="B34" s="82">
        <v>380.55130007280115</v>
      </c>
      <c r="C34" s="82">
        <v>186.35724080311749</v>
      </c>
      <c r="D34" s="82">
        <v>9.7330366136544306</v>
      </c>
      <c r="E34" s="82">
        <v>8177.808745178525</v>
      </c>
      <c r="F34" s="82">
        <v>2046.1420345952399</v>
      </c>
      <c r="G34" s="82">
        <v>-4286.644514770248</v>
      </c>
      <c r="H34" s="82">
        <v>1699.6696463921703</v>
      </c>
      <c r="I34" s="82">
        <v>155.30413884702966</v>
      </c>
      <c r="J34" s="82">
        <v>2.9000000000000033E-3</v>
      </c>
      <c r="K34" s="82">
        <v>6052.0918800232776</v>
      </c>
      <c r="M34" s="82">
        <v>5.0041340667122451</v>
      </c>
      <c r="N34" s="82">
        <v>3.810378673994739E-3</v>
      </c>
      <c r="O34" s="82">
        <v>141.12550421655146</v>
      </c>
      <c r="P34" s="82">
        <v>-397.6295159746681</v>
      </c>
      <c r="Q34" s="82">
        <v>-1.033323075</v>
      </c>
      <c r="R34" s="82">
        <v>-0.12629806259635165</v>
      </c>
      <c r="S34" s="82">
        <v>-460.03154866270131</v>
      </c>
      <c r="T34" s="82">
        <v>-3495.485380716952</v>
      </c>
      <c r="U34" s="82">
        <v>590</v>
      </c>
      <c r="V34" s="82">
        <v>-1395.9061442549344</v>
      </c>
      <c r="W34" s="82">
        <v>-1412.3037187102375</v>
      </c>
      <c r="X34" s="82">
        <v>-363.32871953092695</v>
      </c>
      <c r="Z34" s="82">
        <v>-2741.820116206135</v>
      </c>
      <c r="AA34" s="82">
        <v>345.63219064185944</v>
      </c>
      <c r="AB34" s="82">
        <v>9.6134489297320744</v>
      </c>
      <c r="AC34" s="82">
        <v>9548.9850667472474</v>
      </c>
      <c r="AF34" s="85">
        <v>380.55130007280115</v>
      </c>
      <c r="AG34" s="85">
        <v>8177.808745178525</v>
      </c>
      <c r="AH34" s="85">
        <v>-3122.3714162789361</v>
      </c>
      <c r="AI34" s="85">
        <v>1371.1763215687224</v>
      </c>
      <c r="AK34" s="84">
        <v>380.55130007280115</v>
      </c>
      <c r="AL34" s="84">
        <v>186.35724080311749</v>
      </c>
      <c r="AM34" s="84">
        <v>9.7330366136544306</v>
      </c>
      <c r="AO34" s="84">
        <v>-1936.7389780377719</v>
      </c>
      <c r="AP34" s="84">
        <v>-3712.3714162789365</v>
      </c>
      <c r="AQ34" s="84">
        <v>155.30413884702966</v>
      </c>
      <c r="AR34" s="84">
        <v>2.9000000000000033E-3</v>
      </c>
      <c r="AW34" s="82">
        <v>8177.8087451785159</v>
      </c>
      <c r="AX34" s="82">
        <v>2412.545409679059</v>
      </c>
      <c r="AY34" s="82">
        <v>-1775.6324382411644</v>
      </c>
      <c r="AZ34" s="82">
        <v>-3955.5169293796534</v>
      </c>
      <c r="BB34" s="82" t="s">
        <v>235</v>
      </c>
      <c r="BC34" s="82">
        <v>2412.545409679059</v>
      </c>
      <c r="BD34" s="82">
        <v>-5731.1493676208174</v>
      </c>
      <c r="BE34" s="82">
        <v>-1775.6324382411644</v>
      </c>
      <c r="BF34" s="82">
        <v>10590.354154857574</v>
      </c>
      <c r="BG34" s="82">
        <v>2412.545409679059</v>
      </c>
    </row>
    <row r="35" spans="1:59" x14ac:dyDescent="0.35">
      <c r="A35" s="88">
        <v>2049</v>
      </c>
      <c r="B35" s="82">
        <v>380.23255305369753</v>
      </c>
      <c r="C35" s="82">
        <v>175.05024945851306</v>
      </c>
      <c r="D35" s="82">
        <v>9.1266810506204941</v>
      </c>
      <c r="E35" s="82">
        <v>7700.2100163065043</v>
      </c>
      <c r="F35" s="82">
        <v>1406.1180048587325</v>
      </c>
      <c r="G35" s="82">
        <v>-4530.2671458216109</v>
      </c>
      <c r="H35" s="82">
        <v>1764.8735156361797</v>
      </c>
      <c r="I35" s="82">
        <v>155.76547989408687</v>
      </c>
      <c r="J35" s="82">
        <v>1.4500000000000032E-3</v>
      </c>
      <c r="K35" s="82">
        <v>6129.0414289134596</v>
      </c>
      <c r="M35" s="82">
        <v>5.0041340667122451</v>
      </c>
      <c r="N35" s="82">
        <v>3.810378673994739E-3</v>
      </c>
      <c r="O35" s="82">
        <v>141.12550421655146</v>
      </c>
      <c r="P35" s="82">
        <v>-376.17663110002638</v>
      </c>
      <c r="Q35" s="82">
        <v>-1.033323075</v>
      </c>
      <c r="R35" s="82">
        <v>-0.12629806259635165</v>
      </c>
      <c r="S35" s="82">
        <v>-438.5786637880596</v>
      </c>
      <c r="T35" s="82">
        <v>-3105.0832635510806</v>
      </c>
      <c r="U35" s="82">
        <v>590</v>
      </c>
      <c r="V35" s="82">
        <v>-1072.9354139009711</v>
      </c>
      <c r="W35" s="82">
        <v>-1514.3190699693125</v>
      </c>
      <c r="X35" s="82">
        <v>-389.13553128158088</v>
      </c>
      <c r="Z35" s="82">
        <v>-3365.4330874248649</v>
      </c>
      <c r="AA35" s="82">
        <v>334.78654034431219</v>
      </c>
      <c r="AB35" s="82">
        <v>9.0056433666981377</v>
      </c>
      <c r="AC35" s="82">
        <v>8459.8377933217707</v>
      </c>
      <c r="AF35" s="85">
        <v>380.23255305369753</v>
      </c>
      <c r="AG35" s="85">
        <v>7700.2100163065043</v>
      </c>
      <c r="AH35" s="85">
        <v>-3745.6656404785626</v>
      </c>
      <c r="AI35" s="85">
        <v>759.62777701526647</v>
      </c>
      <c r="AK35" s="84">
        <v>380.23255305369753</v>
      </c>
      <c r="AL35" s="84">
        <v>175.05024945851306</v>
      </c>
      <c r="AM35" s="84">
        <v>9.1266810506204941</v>
      </c>
      <c r="AO35" s="84">
        <v>-2432.21103922767</v>
      </c>
      <c r="AP35" s="84">
        <v>-4335.6656404785635</v>
      </c>
      <c r="AQ35" s="84">
        <v>155.76547989408687</v>
      </c>
      <c r="AR35" s="84">
        <v>1.4500000000000032E-3</v>
      </c>
      <c r="AW35" s="82">
        <v>7700.2100163064943</v>
      </c>
      <c r="AX35" s="82">
        <v>1929.6066478067623</v>
      </c>
      <c r="AY35" s="82">
        <v>-1903.4546012508933</v>
      </c>
      <c r="AZ35" s="82">
        <v>-3543.6619273391402</v>
      </c>
      <c r="BB35" s="82" t="s">
        <v>235</v>
      </c>
      <c r="BC35" s="82">
        <v>1929.6066478067623</v>
      </c>
      <c r="BD35" s="82">
        <v>-5447.1165285900333</v>
      </c>
      <c r="BE35" s="82">
        <v>-1903.4546012508933</v>
      </c>
      <c r="BF35" s="82">
        <v>9629.8166641132557</v>
      </c>
      <c r="BG35" s="82">
        <v>1929.6066478067623</v>
      </c>
    </row>
    <row r="36" spans="1:59" x14ac:dyDescent="0.35">
      <c r="A36" s="88">
        <v>2050</v>
      </c>
      <c r="B36" s="82">
        <v>379.91380603459356</v>
      </c>
      <c r="C36" s="82">
        <v>163.74325811390887</v>
      </c>
      <c r="D36" s="82">
        <v>8.5203254875865504</v>
      </c>
      <c r="E36" s="82">
        <v>7222.6112874344781</v>
      </c>
      <c r="F36" s="82">
        <v>2056.6316419915324</v>
      </c>
      <c r="G36" s="82">
        <v>-4757.4363041620099</v>
      </c>
      <c r="H36" s="82">
        <v>1830.0773848801896</v>
      </c>
      <c r="I36" s="82">
        <v>156.2268209411439</v>
      </c>
      <c r="J36" s="82">
        <v>0</v>
      </c>
      <c r="K36" s="82">
        <v>6205.9909778036472</v>
      </c>
      <c r="M36" s="82">
        <v>5.0041340667122451</v>
      </c>
      <c r="N36" s="82">
        <v>3.810378673994739E-3</v>
      </c>
      <c r="O36" s="82">
        <v>141.12550421655146</v>
      </c>
      <c r="P36" s="82">
        <v>-354.72374622538467</v>
      </c>
      <c r="Q36" s="82">
        <v>-1.033323075</v>
      </c>
      <c r="R36" s="82">
        <v>-0.12629806259635165</v>
      </c>
      <c r="S36" s="82">
        <v>-417.12577891341789</v>
      </c>
      <c r="T36" s="82">
        <v>-3034.2459309793994</v>
      </c>
      <c r="U36" s="82">
        <v>0</v>
      </c>
      <c r="V36" s="82">
        <v>-1197.7046605096364</v>
      </c>
      <c r="W36" s="82">
        <v>-1609.6158349962452</v>
      </c>
      <c r="X36" s="82">
        <v>-414.92297774631305</v>
      </c>
      <c r="Z36" s="82">
        <v>-3713.0569445078886</v>
      </c>
      <c r="AA36" s="82">
        <v>323.94089004676505</v>
      </c>
      <c r="AB36" s="82">
        <v>8.3978378036641939</v>
      </c>
      <c r="AC36" s="82">
        <v>7646.6796340320043</v>
      </c>
      <c r="AF36" s="85">
        <v>379.91380603459356</v>
      </c>
      <c r="AG36" s="85">
        <v>7222.6112874344781</v>
      </c>
      <c r="AH36" s="85">
        <v>-4092.9707505424822</v>
      </c>
      <c r="AI36" s="85">
        <v>424.06834659752622</v>
      </c>
      <c r="AK36" s="84">
        <v>379.91380603459356</v>
      </c>
      <c r="AL36" s="84">
        <v>163.74325811390887</v>
      </c>
      <c r="AM36" s="84">
        <v>8.5203254875865504</v>
      </c>
      <c r="AO36" s="84">
        <v>-2068.4319377999245</v>
      </c>
      <c r="AP36" s="84">
        <v>-4092.9707505424826</v>
      </c>
      <c r="AQ36" s="84">
        <v>156.2268209411439</v>
      </c>
      <c r="AR36" s="84">
        <v>0</v>
      </c>
      <c r="AT36" s="92"/>
      <c r="AW36" s="82">
        <v>7222.6112874344781</v>
      </c>
      <c r="AX36" s="82">
        <v>2305.9190485521049</v>
      </c>
      <c r="AY36" s="82">
        <v>-2024.5388127425583</v>
      </c>
      <c r="AZ36" s="82">
        <v>-3451.3717098928173</v>
      </c>
      <c r="BB36" s="82" t="s">
        <v>235</v>
      </c>
      <c r="BC36" s="82">
        <v>2305.9190485521049</v>
      </c>
      <c r="BD36" s="82">
        <v>-5475.9105226353759</v>
      </c>
      <c r="BE36" s="82">
        <v>-2024.5388127425583</v>
      </c>
      <c r="BF36" s="82">
        <v>9528.5303359865829</v>
      </c>
      <c r="BG36" s="82">
        <v>2305.9190485521049</v>
      </c>
    </row>
    <row r="37" spans="1:59" x14ac:dyDescent="0.35">
      <c r="A37" s="88">
        <v>2051</v>
      </c>
      <c r="B37" s="82">
        <v>379.91380603459356</v>
      </c>
      <c r="C37" s="82">
        <v>163.74325811390887</v>
      </c>
      <c r="D37" s="82">
        <v>8.5203254875865504</v>
      </c>
      <c r="E37" s="82">
        <v>7222.6112874344781</v>
      </c>
      <c r="F37" s="82">
        <v>1513.1377928609456</v>
      </c>
      <c r="G37" s="82">
        <v>-4876.9259775997498</v>
      </c>
      <c r="H37" s="82">
        <v>1830.0773848801896</v>
      </c>
      <c r="I37" s="82">
        <v>156.2268209411439</v>
      </c>
      <c r="J37" s="82">
        <v>0</v>
      </c>
      <c r="K37" s="82">
        <v>6205.9909778036472</v>
      </c>
      <c r="M37" s="82">
        <v>5.0041340667122451</v>
      </c>
      <c r="N37" s="82">
        <v>3.810378673994739E-3</v>
      </c>
      <c r="O37" s="82">
        <v>141.12550421655146</v>
      </c>
      <c r="P37" s="82">
        <v>-333.27086135074296</v>
      </c>
      <c r="Q37" s="82">
        <v>-1.033323075</v>
      </c>
      <c r="R37" s="82">
        <v>-0.12629806259635165</v>
      </c>
      <c r="S37" s="82">
        <v>-395.67289403877618</v>
      </c>
      <c r="T37" s="82">
        <v>-3158.1609564933269</v>
      </c>
      <c r="U37" s="82">
        <v>0</v>
      </c>
      <c r="V37" s="82">
        <v>-1535.4280618820685</v>
      </c>
      <c r="W37" s="82">
        <v>-1822.1192583344516</v>
      </c>
      <c r="X37" s="82">
        <v>-440.69105892512374</v>
      </c>
      <c r="Z37" s="82">
        <v>-4952.0353729656654</v>
      </c>
      <c r="AA37" s="82">
        <v>323.94089004676505</v>
      </c>
      <c r="AB37" s="82">
        <v>8.3978378036641939</v>
      </c>
      <c r="AC37" s="82">
        <v>6407.701205574228</v>
      </c>
      <c r="AF37" s="85">
        <v>379.91380603459356</v>
      </c>
      <c r="AG37" s="85">
        <v>7222.6112874344781</v>
      </c>
      <c r="AH37" s="85">
        <v>-5331.9491790002594</v>
      </c>
      <c r="AI37" s="85">
        <v>-814.9100818602501</v>
      </c>
      <c r="AK37" s="84">
        <v>379.91380603459356</v>
      </c>
      <c r="AL37" s="84">
        <v>163.74325811390887</v>
      </c>
      <c r="AM37" s="84">
        <v>8.5203254875865504</v>
      </c>
      <c r="AO37" s="84">
        <v>-3069.1388617406833</v>
      </c>
      <c r="AP37" s="84">
        <v>-5331.9491790002585</v>
      </c>
      <c r="AQ37" s="84">
        <v>156.2268209411439</v>
      </c>
      <c r="AR37" s="84">
        <v>0</v>
      </c>
      <c r="AW37" s="82">
        <v>7222.6112874344781</v>
      </c>
      <c r="AX37" s="82">
        <v>1305.2121246113461</v>
      </c>
      <c r="AY37" s="82">
        <v>-2262.8103172595752</v>
      </c>
      <c r="AZ37" s="82">
        <v>-3553.833850532103</v>
      </c>
      <c r="BB37" s="82" t="s">
        <v>235</v>
      </c>
      <c r="BC37" s="82">
        <v>1305.2121246113461</v>
      </c>
      <c r="BD37" s="82">
        <v>-5816.6441677916782</v>
      </c>
      <c r="BE37" s="82">
        <v>-2262.8103172595752</v>
      </c>
      <c r="BF37" s="82">
        <v>8527.8234120458237</v>
      </c>
      <c r="BG37" s="82">
        <v>1305.2121246113461</v>
      </c>
    </row>
    <row r="38" spans="1:59" x14ac:dyDescent="0.35">
      <c r="A38" s="88">
        <v>2052</v>
      </c>
      <c r="B38" s="82">
        <v>379.91380603459356</v>
      </c>
      <c r="C38" s="82">
        <v>163.74325811390887</v>
      </c>
      <c r="D38" s="82">
        <v>8.5203254875865504</v>
      </c>
      <c r="E38" s="82">
        <v>7222.6112874344781</v>
      </c>
      <c r="F38" s="82">
        <v>136.20449216077219</v>
      </c>
      <c r="G38" s="82">
        <v>-5074.9553776574394</v>
      </c>
      <c r="H38" s="82">
        <v>1830.0773848801896</v>
      </c>
      <c r="I38" s="82">
        <v>156.2268209411439</v>
      </c>
      <c r="J38" s="82">
        <v>0</v>
      </c>
      <c r="K38" s="82">
        <v>6205.9909778036472</v>
      </c>
      <c r="M38" s="82">
        <v>5.0041340667122451</v>
      </c>
      <c r="N38" s="82">
        <v>3.810378673994739E-3</v>
      </c>
      <c r="O38" s="82">
        <v>141.12550421655146</v>
      </c>
      <c r="P38" s="82">
        <v>-311.81797647610114</v>
      </c>
      <c r="Q38" s="82">
        <v>-1.033323075</v>
      </c>
      <c r="R38" s="82">
        <v>-0.12629806259635165</v>
      </c>
      <c r="S38" s="82">
        <v>-374.22000916413435</v>
      </c>
      <c r="T38" s="82">
        <v>-2406.3822756050067</v>
      </c>
      <c r="U38" s="82">
        <v>0</v>
      </c>
      <c r="V38" s="82">
        <v>-749.9050228723853</v>
      </c>
      <c r="W38" s="82">
        <v>-1721.7038061605931</v>
      </c>
      <c r="X38" s="82">
        <v>-466.43977481801267</v>
      </c>
      <c r="Z38" s="82">
        <v>-5666.8082984328748</v>
      </c>
      <c r="AA38" s="82">
        <v>323.94089004676505</v>
      </c>
      <c r="AB38" s="82">
        <v>8.3978378036641939</v>
      </c>
      <c r="AC38" s="82">
        <v>5692.9282801070185</v>
      </c>
      <c r="AF38" s="85">
        <v>379.91380603459356</v>
      </c>
      <c r="AG38" s="85">
        <v>7222.6112874344781</v>
      </c>
      <c r="AH38" s="85">
        <v>-6046.7221044674679</v>
      </c>
      <c r="AI38" s="85">
        <v>-1529.6830073274596</v>
      </c>
      <c r="AK38" s="84">
        <v>379.91380603459356</v>
      </c>
      <c r="AL38" s="84">
        <v>163.74325811390887</v>
      </c>
      <c r="AM38" s="84">
        <v>8.5203254875865504</v>
      </c>
      <c r="AO38" s="84">
        <v>-3858.5785234888631</v>
      </c>
      <c r="AP38" s="84">
        <v>-6046.7221044674689</v>
      </c>
      <c r="AQ38" s="84">
        <v>156.2268209411439</v>
      </c>
      <c r="AR38" s="84">
        <v>0</v>
      </c>
      <c r="AW38" s="82">
        <v>7222.6112874344781</v>
      </c>
      <c r="AX38" s="82">
        <v>515.77246286316631</v>
      </c>
      <c r="AY38" s="82">
        <v>-2188.1435809786058</v>
      </c>
      <c r="AZ38" s="82">
        <v>-2780.6022847691411</v>
      </c>
      <c r="BB38" s="82" t="s">
        <v>235</v>
      </c>
      <c r="BC38" s="82">
        <v>515.77246286316631</v>
      </c>
      <c r="BD38" s="82">
        <v>-4968.7458657477473</v>
      </c>
      <c r="BE38" s="82">
        <v>-2188.1435809786058</v>
      </c>
      <c r="BF38" s="82">
        <v>7738.3837502976439</v>
      </c>
      <c r="BG38" s="82">
        <v>515.77246286316631</v>
      </c>
    </row>
    <row r="39" spans="1:59" x14ac:dyDescent="0.35">
      <c r="A39" s="88">
        <v>2053</v>
      </c>
      <c r="B39" s="82">
        <v>379.91380603459356</v>
      </c>
      <c r="C39" s="82">
        <v>163.74325811390887</v>
      </c>
      <c r="D39" s="82">
        <v>8.5203254875865504</v>
      </c>
      <c r="E39" s="82">
        <v>7222.6112874344781</v>
      </c>
      <c r="F39" s="82">
        <v>110.35863596411735</v>
      </c>
      <c r="G39" s="82">
        <v>-4914.777676523232</v>
      </c>
      <c r="H39" s="82">
        <v>1830.0773848801896</v>
      </c>
      <c r="I39" s="82">
        <v>156.2268209411439</v>
      </c>
      <c r="J39" s="82">
        <v>0</v>
      </c>
      <c r="K39" s="82">
        <v>6205.9909778036472</v>
      </c>
      <c r="M39" s="82">
        <v>5.0041340667122451</v>
      </c>
      <c r="N39" s="82">
        <v>3.810378673994739E-3</v>
      </c>
      <c r="O39" s="82">
        <v>141.12550421655146</v>
      </c>
      <c r="P39" s="82">
        <v>-290.36509160145948</v>
      </c>
      <c r="Q39" s="82">
        <v>-1.033323075</v>
      </c>
      <c r="R39" s="82">
        <v>-0.12629806259635165</v>
      </c>
      <c r="S39" s="82">
        <v>-352.7671242894927</v>
      </c>
      <c r="T39" s="82">
        <v>-2427.6681679052463</v>
      </c>
      <c r="U39" s="82">
        <v>0</v>
      </c>
      <c r="V39" s="82">
        <v>-978.33700516539864</v>
      </c>
      <c r="W39" s="82">
        <v>-1905.6251244878436</v>
      </c>
      <c r="X39" s="82">
        <v>-492.16912542497994</v>
      </c>
      <c r="Z39" s="82">
        <v>-5970.5591047225535</v>
      </c>
      <c r="AA39" s="82">
        <v>323.94089004676505</v>
      </c>
      <c r="AB39" s="82">
        <v>8.3978378036641939</v>
      </c>
      <c r="AC39" s="82">
        <v>5389.1774738173408</v>
      </c>
      <c r="AF39" s="85">
        <v>379.91380603459356</v>
      </c>
      <c r="AG39" s="85">
        <v>7222.6112874344781</v>
      </c>
      <c r="AH39" s="85">
        <v>-6350.4729107571475</v>
      </c>
      <c r="AI39" s="85">
        <v>-1833.4338136171373</v>
      </c>
      <c r="AK39" s="84">
        <v>379.91380603459356</v>
      </c>
      <c r="AL39" s="84">
        <v>163.74325811390887</v>
      </c>
      <c r="AM39" s="84">
        <v>8.5203254875865504</v>
      </c>
      <c r="AO39" s="84">
        <v>-3952.6786608443235</v>
      </c>
      <c r="AP39" s="84">
        <v>-6350.4729107571475</v>
      </c>
      <c r="AQ39" s="84">
        <v>156.2268209411439</v>
      </c>
      <c r="AR39" s="84">
        <v>0</v>
      </c>
      <c r="AW39" s="82">
        <v>7222.6112874344781</v>
      </c>
      <c r="AX39" s="82">
        <v>421.67232550770586</v>
      </c>
      <c r="AY39" s="82">
        <v>-2397.7942499128235</v>
      </c>
      <c r="AZ39" s="82">
        <v>-2780.4352921947388</v>
      </c>
      <c r="BB39" s="82" t="s">
        <v>235</v>
      </c>
      <c r="BC39" s="82">
        <v>421.67232550770586</v>
      </c>
      <c r="BD39" s="82">
        <v>-5178.2295421075623</v>
      </c>
      <c r="BE39" s="82">
        <v>-2397.7942499128235</v>
      </c>
      <c r="BF39" s="82">
        <v>7644.2836129421839</v>
      </c>
      <c r="BG39" s="82">
        <v>421.67232550770586</v>
      </c>
    </row>
    <row r="40" spans="1:59" x14ac:dyDescent="0.35">
      <c r="A40" s="88">
        <v>2054</v>
      </c>
      <c r="B40" s="82">
        <v>379.91380603459356</v>
      </c>
      <c r="C40" s="82">
        <v>163.74325811390887</v>
      </c>
      <c r="D40" s="82">
        <v>8.5203254875865504</v>
      </c>
      <c r="E40" s="82">
        <v>7222.6112874344781</v>
      </c>
      <c r="F40" s="82">
        <v>-53.967812637692816</v>
      </c>
      <c r="G40" s="82">
        <v>-5056.0416794662979</v>
      </c>
      <c r="H40" s="82">
        <v>1830.0773848801896</v>
      </c>
      <c r="I40" s="82">
        <v>156.2268209411439</v>
      </c>
      <c r="J40" s="82">
        <v>0</v>
      </c>
      <c r="K40" s="82">
        <v>6205.9909778036472</v>
      </c>
      <c r="M40" s="82">
        <v>5.0041340667122451</v>
      </c>
      <c r="N40" s="82">
        <v>3.810378673994739E-3</v>
      </c>
      <c r="O40" s="82">
        <v>141.12550421655146</v>
      </c>
      <c r="P40" s="82">
        <v>-268.91220672681777</v>
      </c>
      <c r="Q40" s="82">
        <v>-1.033323075</v>
      </c>
      <c r="R40" s="82">
        <v>-0.12629806259635165</v>
      </c>
      <c r="S40" s="82">
        <v>-331.31423941485099</v>
      </c>
      <c r="T40" s="82">
        <v>-2253.4972937044986</v>
      </c>
      <c r="U40" s="82">
        <v>0</v>
      </c>
      <c r="V40" s="82">
        <v>-930.97144792801328</v>
      </c>
      <c r="W40" s="82">
        <v>-2026.9925824217551</v>
      </c>
      <c r="X40" s="82">
        <v>-517.87911074602562</v>
      </c>
      <c r="Z40" s="82">
        <v>-6375.8614422850014</v>
      </c>
      <c r="AA40" s="82">
        <v>323.94089004676505</v>
      </c>
      <c r="AB40" s="82">
        <v>8.3978378036641939</v>
      </c>
      <c r="AC40" s="82">
        <v>4983.8751362548919</v>
      </c>
      <c r="AF40" s="85">
        <v>379.91380603459356</v>
      </c>
      <c r="AG40" s="85">
        <v>7222.6112874344781</v>
      </c>
      <c r="AH40" s="85">
        <v>-6755.7752483195945</v>
      </c>
      <c r="AI40" s="85">
        <v>-2238.7361511795862</v>
      </c>
      <c r="AK40" s="84">
        <v>379.91380603459356</v>
      </c>
      <c r="AL40" s="84">
        <v>163.74325811390887</v>
      </c>
      <c r="AM40" s="84">
        <v>8.5203254875865504</v>
      </c>
      <c r="AO40" s="84">
        <v>-4210.9035551518145</v>
      </c>
      <c r="AP40" s="84">
        <v>-6755.7752483195954</v>
      </c>
      <c r="AQ40" s="84">
        <v>156.2268209411439</v>
      </c>
      <c r="AR40" s="84">
        <v>0</v>
      </c>
      <c r="AW40" s="82">
        <v>7222.6112874344781</v>
      </c>
      <c r="AX40" s="82">
        <v>163.44743120021485</v>
      </c>
      <c r="AY40" s="82">
        <v>-2544.8716931677809</v>
      </c>
      <c r="AZ40" s="82">
        <v>-2584.8115331193494</v>
      </c>
      <c r="BB40" s="82" t="s">
        <v>235</v>
      </c>
      <c r="BC40" s="82">
        <v>163.44743120021485</v>
      </c>
      <c r="BD40" s="82">
        <v>-5129.6832262871303</v>
      </c>
      <c r="BE40" s="82">
        <v>-2544.8716931677809</v>
      </c>
      <c r="BF40" s="82">
        <v>7386.0587186346929</v>
      </c>
      <c r="BG40" s="82">
        <v>163.44743120021485</v>
      </c>
    </row>
    <row r="41" spans="1:59" x14ac:dyDescent="0.35">
      <c r="A41" s="88">
        <v>2055</v>
      </c>
      <c r="B41" s="82">
        <v>379.91380603459356</v>
      </c>
      <c r="C41" s="82">
        <v>163.74325811390887</v>
      </c>
      <c r="D41" s="82">
        <v>8.5203254875865504</v>
      </c>
      <c r="E41" s="82">
        <v>7222.6112874344781</v>
      </c>
      <c r="F41" s="82">
        <v>-36.991319489088824</v>
      </c>
      <c r="G41" s="82">
        <v>-5020.5233933906775</v>
      </c>
      <c r="H41" s="82">
        <v>1830.0773848801896</v>
      </c>
      <c r="I41" s="82">
        <v>156.2268209411439</v>
      </c>
      <c r="J41" s="82">
        <v>0</v>
      </c>
      <c r="K41" s="82">
        <v>6205.9909778036472</v>
      </c>
      <c r="M41" s="82">
        <v>5.0041340667122451</v>
      </c>
      <c r="N41" s="82">
        <v>3.810378673994739E-3</v>
      </c>
      <c r="O41" s="82">
        <v>141.12550421655146</v>
      </c>
      <c r="P41" s="82">
        <v>-247.45932185217609</v>
      </c>
      <c r="Q41" s="82">
        <v>-1.033323075</v>
      </c>
      <c r="R41" s="82">
        <v>-0.12629806259635165</v>
      </c>
      <c r="S41" s="82">
        <v>-309.86135454020928</v>
      </c>
      <c r="T41" s="82">
        <v>-2164.6009879301932</v>
      </c>
      <c r="U41" s="82">
        <v>0</v>
      </c>
      <c r="V41" s="82">
        <v>-1045.1936893304019</v>
      </c>
      <c r="W41" s="82">
        <v>-2168.9804089335939</v>
      </c>
      <c r="X41" s="82">
        <v>-543.56973078114981</v>
      </c>
      <c r="Z41" s="82">
        <v>-6605.2673510101286</v>
      </c>
      <c r="AA41" s="82">
        <v>323.94089004676505</v>
      </c>
      <c r="AB41" s="82">
        <v>8.3978378036641939</v>
      </c>
      <c r="AC41" s="82">
        <v>4754.4692275297666</v>
      </c>
      <c r="AF41" s="85">
        <v>379.91380603459356</v>
      </c>
      <c r="AG41" s="85">
        <v>7222.6112874344781</v>
      </c>
      <c r="AH41" s="85">
        <v>-6985.1811570447226</v>
      </c>
      <c r="AI41" s="85">
        <v>-2468.1420599047115</v>
      </c>
      <c r="AK41" s="84">
        <v>379.91380603459356</v>
      </c>
      <c r="AL41" s="84">
        <v>163.74325811390887</v>
      </c>
      <c r="AM41" s="84">
        <v>8.5203254875865504</v>
      </c>
      <c r="AO41" s="84">
        <v>-4272.6310173299789</v>
      </c>
      <c r="AP41" s="84">
        <v>-6985.1811570447226</v>
      </c>
      <c r="AQ41" s="84">
        <v>156.2268209411439</v>
      </c>
      <c r="AR41" s="84">
        <v>0</v>
      </c>
      <c r="AW41" s="82">
        <v>7222.6112874344781</v>
      </c>
      <c r="AX41" s="82">
        <v>101.71996902205046</v>
      </c>
      <c r="AY41" s="82">
        <v>-2712.5501397147436</v>
      </c>
      <c r="AZ41" s="82">
        <v>-2474.4623424704023</v>
      </c>
      <c r="BB41" s="82" t="s">
        <v>235</v>
      </c>
      <c r="BC41" s="82">
        <v>101.71996902205046</v>
      </c>
      <c r="BD41" s="82">
        <v>-5187.0124821851459</v>
      </c>
      <c r="BE41" s="82">
        <v>-2712.5501397147436</v>
      </c>
      <c r="BF41" s="82">
        <v>7324.3312564565285</v>
      </c>
      <c r="BG41" s="82">
        <v>101.71996902205046</v>
      </c>
    </row>
    <row r="42" spans="1:59" x14ac:dyDescent="0.35">
      <c r="A42" s="88">
        <v>2056</v>
      </c>
      <c r="B42" s="82">
        <v>379.91380603459356</v>
      </c>
      <c r="C42" s="82">
        <v>163.74325811390887</v>
      </c>
      <c r="D42" s="82">
        <v>8.5203254875865504</v>
      </c>
      <c r="E42" s="82">
        <v>7222.6112874344781</v>
      </c>
      <c r="F42" s="82">
        <v>-509.10713777102058</v>
      </c>
      <c r="G42" s="82">
        <v>-5136.2044929658805</v>
      </c>
      <c r="H42" s="82">
        <v>1830.0773848801896</v>
      </c>
      <c r="I42" s="82">
        <v>156.2268209411439</v>
      </c>
      <c r="J42" s="82">
        <v>0</v>
      </c>
      <c r="K42" s="82">
        <v>6205.9909778036472</v>
      </c>
      <c r="M42" s="82">
        <v>5.0041340667122451</v>
      </c>
      <c r="N42" s="82">
        <v>3.810378673994739E-3</v>
      </c>
      <c r="O42" s="82">
        <v>141.12550421655146</v>
      </c>
      <c r="P42" s="82">
        <v>-226.00643697753438</v>
      </c>
      <c r="Q42" s="82">
        <v>-1.033323075</v>
      </c>
      <c r="R42" s="82">
        <v>-0.12629806259635165</v>
      </c>
      <c r="S42" s="82">
        <v>-288.40846966556757</v>
      </c>
      <c r="T42" s="82">
        <v>-1890.2029510688094</v>
      </c>
      <c r="U42" s="82">
        <v>0</v>
      </c>
      <c r="V42" s="82">
        <v>-822.40786968530551</v>
      </c>
      <c r="W42" s="82">
        <v>-2239.3405075986875</v>
      </c>
      <c r="X42" s="82">
        <v>-569.24098553035219</v>
      </c>
      <c r="Z42" s="82">
        <v>-7066.3098026364632</v>
      </c>
      <c r="AA42" s="82">
        <v>323.94089004676505</v>
      </c>
      <c r="AB42" s="82">
        <v>8.3978378036641939</v>
      </c>
      <c r="AC42" s="82">
        <v>4293.4267759034301</v>
      </c>
      <c r="AF42" s="85">
        <v>379.91380603459356</v>
      </c>
      <c r="AG42" s="85">
        <v>7222.6112874344781</v>
      </c>
      <c r="AH42" s="85">
        <v>-7446.2236086710564</v>
      </c>
      <c r="AI42" s="85">
        <v>-2929.184511531048</v>
      </c>
      <c r="AK42" s="84">
        <v>379.91380603459356</v>
      </c>
      <c r="AL42" s="84">
        <v>163.74325811390887</v>
      </c>
      <c r="AM42" s="84">
        <v>8.5203254875865504</v>
      </c>
      <c r="AO42" s="84">
        <v>-4637.6421155420167</v>
      </c>
      <c r="AP42" s="84">
        <v>-7446.2236086710564</v>
      </c>
      <c r="AQ42" s="84">
        <v>156.2268209411439</v>
      </c>
      <c r="AR42" s="84">
        <v>0</v>
      </c>
      <c r="AW42" s="82">
        <v>7222.6112874344781</v>
      </c>
      <c r="AX42" s="82">
        <v>-263.29112918998726</v>
      </c>
      <c r="AY42" s="82">
        <v>-2808.5814931290397</v>
      </c>
      <c r="AZ42" s="82">
        <v>-2178.6114207343771</v>
      </c>
      <c r="BB42" s="82">
        <v>-263.29112918998726</v>
      </c>
      <c r="BC42" s="82" t="s">
        <v>235</v>
      </c>
      <c r="BD42" s="82">
        <v>-5250.4840430534041</v>
      </c>
      <c r="BE42" s="82">
        <v>-3071.872622319027</v>
      </c>
      <c r="BF42" s="82">
        <v>7222.6112874344781</v>
      </c>
      <c r="BG42" s="82">
        <v>-263.29112918998726</v>
      </c>
    </row>
    <row r="43" spans="1:59" x14ac:dyDescent="0.35">
      <c r="A43" s="88">
        <v>2057</v>
      </c>
      <c r="B43" s="82">
        <v>379.91380603459356</v>
      </c>
      <c r="C43" s="82">
        <v>163.74325811390887</v>
      </c>
      <c r="D43" s="82">
        <v>8.5203254875865504</v>
      </c>
      <c r="E43" s="82">
        <v>7222.6112874344781</v>
      </c>
      <c r="F43" s="82">
        <v>-571.84780945204523</v>
      </c>
      <c r="G43" s="82">
        <v>-5279.027258496485</v>
      </c>
      <c r="H43" s="82">
        <v>1830.0773848801896</v>
      </c>
      <c r="I43" s="82">
        <v>156.2268209411439</v>
      </c>
      <c r="J43" s="82">
        <v>0</v>
      </c>
      <c r="K43" s="82">
        <v>6205.9909778036472</v>
      </c>
      <c r="M43" s="82">
        <v>5.0041340667122451</v>
      </c>
      <c r="N43" s="82">
        <v>3.810378673994739E-3</v>
      </c>
      <c r="O43" s="82">
        <v>141.12550421655146</v>
      </c>
      <c r="P43" s="82">
        <v>-204.55355210289272</v>
      </c>
      <c r="Q43" s="82">
        <v>-1.033323075</v>
      </c>
      <c r="R43" s="82">
        <v>-0.12629806259635165</v>
      </c>
      <c r="S43" s="82">
        <v>-266.95558479092591</v>
      </c>
      <c r="T43" s="82">
        <v>-1737.0659795738522</v>
      </c>
      <c r="U43" s="82">
        <v>0</v>
      </c>
      <c r="V43" s="82">
        <v>-825.45366779803624</v>
      </c>
      <c r="W43" s="82">
        <v>-2358.8265994563094</v>
      </c>
      <c r="X43" s="82">
        <v>-594.89287499363286</v>
      </c>
      <c r="Z43" s="82">
        <v>-7420.0570192817268</v>
      </c>
      <c r="AA43" s="82">
        <v>323.94089004676505</v>
      </c>
      <c r="AB43" s="82">
        <v>8.3978378036641939</v>
      </c>
      <c r="AC43" s="82">
        <v>3939.6795592581675</v>
      </c>
      <c r="AF43" s="85">
        <v>379.91380603459356</v>
      </c>
      <c r="AG43" s="85">
        <v>7222.6112874344781</v>
      </c>
      <c r="AH43" s="85">
        <v>-7799.9708253163208</v>
      </c>
      <c r="AI43" s="85">
        <v>-3282.9317281763106</v>
      </c>
      <c r="AK43" s="84">
        <v>379.91380603459356</v>
      </c>
      <c r="AL43" s="84">
        <v>163.74325811390887</v>
      </c>
      <c r="AM43" s="84">
        <v>8.5203254875865504</v>
      </c>
      <c r="AO43" s="84">
        <v>-4846.2513508663769</v>
      </c>
      <c r="AP43" s="84">
        <v>-7799.970825316319</v>
      </c>
      <c r="AQ43" s="84">
        <v>156.2268209411439</v>
      </c>
      <c r="AR43" s="84">
        <v>0</v>
      </c>
      <c r="AW43" s="82">
        <v>7222.6112874344781</v>
      </c>
      <c r="AX43" s="82">
        <v>-471.90036451434753</v>
      </c>
      <c r="AY43" s="82">
        <v>-2953.719474449942</v>
      </c>
      <c r="AZ43" s="82">
        <v>-2004.0215643647782</v>
      </c>
      <c r="BB43" s="82">
        <v>-471.90036451434753</v>
      </c>
      <c r="BC43" s="82" t="s">
        <v>235</v>
      </c>
      <c r="BD43" s="82">
        <v>-5429.6414033290675</v>
      </c>
      <c r="BE43" s="82">
        <v>-3425.6198389642896</v>
      </c>
      <c r="BF43" s="82">
        <v>7222.6112874344781</v>
      </c>
      <c r="BG43" s="82">
        <v>-471.90036451434753</v>
      </c>
    </row>
    <row r="44" spans="1:59" x14ac:dyDescent="0.35">
      <c r="A44" s="88">
        <v>2058</v>
      </c>
      <c r="B44" s="82">
        <v>379.91380603459356</v>
      </c>
      <c r="C44" s="82">
        <v>163.74325811390887</v>
      </c>
      <c r="D44" s="82">
        <v>8.5203254875865504</v>
      </c>
      <c r="E44" s="82">
        <v>7222.6112874344781</v>
      </c>
      <c r="F44" s="82">
        <v>883.97127650939649</v>
      </c>
      <c r="G44" s="82">
        <v>-5076.9988536968103</v>
      </c>
      <c r="H44" s="82">
        <v>1830.0773848801896</v>
      </c>
      <c r="I44" s="82">
        <v>156.2268209411439</v>
      </c>
      <c r="J44" s="82">
        <v>0</v>
      </c>
      <c r="K44" s="82">
        <v>6205.9909778036472</v>
      </c>
      <c r="M44" s="82">
        <v>5.0041340667122451</v>
      </c>
      <c r="N44" s="82">
        <v>3.810378673994739E-3</v>
      </c>
      <c r="O44" s="82">
        <v>141.12550421655146</v>
      </c>
      <c r="P44" s="82">
        <v>-183.10066722825098</v>
      </c>
      <c r="Q44" s="82">
        <v>-1.033323075</v>
      </c>
      <c r="R44" s="82">
        <v>-0.12629806259635165</v>
      </c>
      <c r="S44" s="82">
        <v>-245.5026999162842</v>
      </c>
      <c r="T44" s="82">
        <v>-1989.4430560636752</v>
      </c>
      <c r="U44" s="82">
        <v>0</v>
      </c>
      <c r="V44" s="82">
        <v>-1735.7981556769275</v>
      </c>
      <c r="W44" s="82">
        <v>-2801.4733278465451</v>
      </c>
      <c r="X44" s="82">
        <v>-620.52539917099216</v>
      </c>
      <c r="Z44" s="82">
        <v>-7140.8332689670951</v>
      </c>
      <c r="AA44" s="82">
        <v>323.94089004676505</v>
      </c>
      <c r="AB44" s="82">
        <v>8.3978378036641939</v>
      </c>
      <c r="AC44" s="82">
        <v>4218.9033095727973</v>
      </c>
      <c r="AF44" s="85">
        <v>379.91380603459356</v>
      </c>
      <c r="AG44" s="85">
        <v>7222.6112874344781</v>
      </c>
      <c r="AH44" s="85">
        <v>-7520.7470750016892</v>
      </c>
      <c r="AI44" s="85">
        <v>-3003.7079778616808</v>
      </c>
      <c r="AK44" s="84">
        <v>379.91380603459356</v>
      </c>
      <c r="AL44" s="84">
        <v>163.74325811390887</v>
      </c>
      <c r="AM44" s="84">
        <v>8.5203254875865504</v>
      </c>
      <c r="AO44" s="84">
        <v>-4098.7483479841521</v>
      </c>
      <c r="AP44" s="84">
        <v>-7520.7470750016892</v>
      </c>
      <c r="AQ44" s="84">
        <v>156.2268209411439</v>
      </c>
      <c r="AR44" s="84">
        <v>0</v>
      </c>
      <c r="AW44" s="82">
        <v>7222.6112874344781</v>
      </c>
      <c r="AX44" s="82">
        <v>275.60263836787726</v>
      </c>
      <c r="AY44" s="82">
        <v>-3421.998727017537</v>
      </c>
      <c r="AZ44" s="82">
        <v>-2234.9457559799594</v>
      </c>
      <c r="BB44" s="82" t="s">
        <v>235</v>
      </c>
      <c r="BC44" s="82">
        <v>275.60263836787726</v>
      </c>
      <c r="BD44" s="82">
        <v>-5656.9444829974964</v>
      </c>
      <c r="BE44" s="82">
        <v>-3421.998727017537</v>
      </c>
      <c r="BF44" s="82">
        <v>7498.2139258023553</v>
      </c>
      <c r="BG44" s="82">
        <v>275.60263836787726</v>
      </c>
    </row>
    <row r="45" spans="1:59" x14ac:dyDescent="0.35">
      <c r="A45" s="88">
        <v>2059</v>
      </c>
      <c r="B45" s="82">
        <v>379.91380603459356</v>
      </c>
      <c r="C45" s="82">
        <v>163.74325811390887</v>
      </c>
      <c r="D45" s="82">
        <v>8.5203254875865504</v>
      </c>
      <c r="E45" s="82">
        <v>7222.6112874344781</v>
      </c>
      <c r="F45" s="82">
        <v>934.14934438767921</v>
      </c>
      <c r="G45" s="82">
        <v>-5204.8154593643521</v>
      </c>
      <c r="H45" s="82">
        <v>1830.0773848801896</v>
      </c>
      <c r="I45" s="82">
        <v>156.2268209411439</v>
      </c>
      <c r="J45" s="82">
        <v>0</v>
      </c>
      <c r="K45" s="82">
        <v>6205.9909778036472</v>
      </c>
      <c r="M45" s="82">
        <v>5.0041340667122451</v>
      </c>
      <c r="N45" s="82">
        <v>3.810378673994739E-3</v>
      </c>
      <c r="O45" s="82">
        <v>141.12550421655146</v>
      </c>
      <c r="P45" s="82">
        <v>-161.64778235360927</v>
      </c>
      <c r="Q45" s="82">
        <v>-1.033323075</v>
      </c>
      <c r="R45" s="82">
        <v>-0.12629806259635165</v>
      </c>
      <c r="S45" s="82">
        <v>-224.04981504164249</v>
      </c>
      <c r="T45" s="82">
        <v>-1777.0014649414275</v>
      </c>
      <c r="U45" s="82">
        <v>0</v>
      </c>
      <c r="V45" s="82">
        <v>-1675.5203429776402</v>
      </c>
      <c r="W45" s="82">
        <v>-2955.067639469999</v>
      </c>
      <c r="X45" s="82">
        <v>-646.13855806242952</v>
      </c>
      <c r="Z45" s="82">
        <v>-7337.401464571959</v>
      </c>
      <c r="AA45" s="82">
        <v>323.94089004676505</v>
      </c>
      <c r="AB45" s="82">
        <v>8.3978378036641939</v>
      </c>
      <c r="AC45" s="82">
        <v>4022.3351139679348</v>
      </c>
      <c r="AF45" s="85">
        <v>379.91380603459356</v>
      </c>
      <c r="AG45" s="85">
        <v>7222.6112874344781</v>
      </c>
      <c r="AH45" s="85">
        <v>-7717.3152706065521</v>
      </c>
      <c r="AI45" s="85">
        <v>-3200.2761734665432</v>
      </c>
      <c r="AK45" s="84">
        <v>379.91380603459356</v>
      </c>
      <c r="AL45" s="84">
        <v>163.74325811390887</v>
      </c>
      <c r="AM45" s="84">
        <v>8.5203254875865504</v>
      </c>
      <c r="AO45" s="84">
        <v>-4116.1090730741234</v>
      </c>
      <c r="AP45" s="84">
        <v>-7717.3152706065512</v>
      </c>
      <c r="AQ45" s="84">
        <v>156.2268209411439</v>
      </c>
      <c r="AR45" s="84">
        <v>0</v>
      </c>
      <c r="AW45" s="82">
        <v>7222.6112874344781</v>
      </c>
      <c r="AX45" s="82">
        <v>258.24191327790595</v>
      </c>
      <c r="AY45" s="82">
        <v>-3601.2061975324286</v>
      </c>
      <c r="AZ45" s="82">
        <v>-2001.0512799830699</v>
      </c>
      <c r="BB45" s="82" t="s">
        <v>235</v>
      </c>
      <c r="BC45" s="82">
        <v>258.24191327790595</v>
      </c>
      <c r="BD45" s="82">
        <v>-5602.257477515499</v>
      </c>
      <c r="BE45" s="82">
        <v>-3601.2061975324286</v>
      </c>
      <c r="BF45" s="82">
        <v>7480.853200712384</v>
      </c>
      <c r="BG45" s="82">
        <v>258.24191327790595</v>
      </c>
    </row>
    <row r="46" spans="1:59" x14ac:dyDescent="0.35">
      <c r="A46" s="88">
        <v>2060</v>
      </c>
      <c r="B46" s="82">
        <v>379.91380603459356</v>
      </c>
      <c r="C46" s="82">
        <v>163.74325811390887</v>
      </c>
      <c r="D46" s="82">
        <v>8.5203254875865504</v>
      </c>
      <c r="E46" s="82">
        <v>7222.6112874344781</v>
      </c>
      <c r="F46" s="82">
        <v>61.212490837973519</v>
      </c>
      <c r="G46" s="82">
        <v>-5319.7187014082156</v>
      </c>
      <c r="H46" s="82">
        <v>1830.0773848801896</v>
      </c>
      <c r="I46" s="82">
        <v>156.2268209411439</v>
      </c>
      <c r="J46" s="82">
        <v>0</v>
      </c>
      <c r="K46" s="82">
        <v>6205.9909778036472</v>
      </c>
      <c r="M46" s="82">
        <v>5.0041340667122451</v>
      </c>
      <c r="N46" s="82">
        <v>3.810378673994739E-3</v>
      </c>
      <c r="O46" s="82">
        <v>141.12550421655146</v>
      </c>
      <c r="P46" s="82">
        <v>-140.19489747896753</v>
      </c>
      <c r="Q46" s="82">
        <v>-1.033323075</v>
      </c>
      <c r="R46" s="82">
        <v>-0.12629806259635165</v>
      </c>
      <c r="S46" s="82">
        <v>-202.59693016700072</v>
      </c>
      <c r="T46" s="82">
        <v>-1396.036198733206</v>
      </c>
      <c r="U46" s="82">
        <v>0</v>
      </c>
      <c r="V46" s="82">
        <v>-1126.3194188236298</v>
      </c>
      <c r="W46" s="82">
        <v>-2952.9849225657781</v>
      </c>
      <c r="X46" s="82">
        <v>-671.73235166794541</v>
      </c>
      <c r="Z46" s="82">
        <v>-7799.5517127128114</v>
      </c>
      <c r="AA46" s="82">
        <v>323.94089004676505</v>
      </c>
      <c r="AB46" s="82">
        <v>8.3978378036641939</v>
      </c>
      <c r="AC46" s="82">
        <v>3560.1848658270819</v>
      </c>
      <c r="AF46" s="85">
        <v>379.91380603459356</v>
      </c>
      <c r="AG46" s="85">
        <v>7222.6112874344781</v>
      </c>
      <c r="AH46" s="85">
        <v>-8179.4655187474054</v>
      </c>
      <c r="AI46" s="85">
        <v>-3662.4264216073962</v>
      </c>
      <c r="AK46" s="84">
        <v>379.91380603459356</v>
      </c>
      <c r="AL46" s="84">
        <v>163.74325811390887</v>
      </c>
      <c r="AM46" s="84">
        <v>8.5203254875865504</v>
      </c>
      <c r="AO46" s="84">
        <v>-4554.748244513682</v>
      </c>
      <c r="AP46" s="84">
        <v>-8179.4655187474054</v>
      </c>
      <c r="AQ46" s="84">
        <v>156.2268209411439</v>
      </c>
      <c r="AR46" s="84">
        <v>0</v>
      </c>
      <c r="AW46" s="82">
        <v>7222.6112874344781</v>
      </c>
      <c r="AX46" s="82">
        <v>-180.39725816165264</v>
      </c>
      <c r="AY46" s="82">
        <v>-3624.7172742337234</v>
      </c>
      <c r="AZ46" s="82">
        <v>-1598.6331289002067</v>
      </c>
      <c r="BB46" s="82">
        <v>-180.39725816165264</v>
      </c>
      <c r="BC46" s="82" t="s">
        <v>235</v>
      </c>
      <c r="BD46" s="82">
        <v>-5403.7476612955825</v>
      </c>
      <c r="BE46" s="82">
        <v>-3805.114532395376</v>
      </c>
      <c r="BF46" s="82">
        <v>7222.6112874344781</v>
      </c>
      <c r="BG46" s="82">
        <v>-180.39725816165264</v>
      </c>
    </row>
    <row r="47" spans="1:59" x14ac:dyDescent="0.35">
      <c r="A47" s="88">
        <v>2061</v>
      </c>
      <c r="B47" s="82">
        <v>379.91380603459356</v>
      </c>
      <c r="C47" s="82">
        <v>163.74325811390887</v>
      </c>
      <c r="D47" s="82">
        <v>8.5203254875865504</v>
      </c>
      <c r="E47" s="82">
        <v>7222.6112874344781</v>
      </c>
      <c r="F47" s="82">
        <v>66.329407997815053</v>
      </c>
      <c r="G47" s="82">
        <v>-5340.714361868404</v>
      </c>
      <c r="H47" s="82">
        <v>1830.0773848801896</v>
      </c>
      <c r="I47" s="82">
        <v>156.2268209411439</v>
      </c>
      <c r="J47" s="82">
        <v>0</v>
      </c>
      <c r="K47" s="82">
        <v>6205.9909778036472</v>
      </c>
      <c r="M47" s="82">
        <v>5.0041340667122451</v>
      </c>
      <c r="N47" s="82">
        <v>3.810378673994739E-3</v>
      </c>
      <c r="O47" s="82">
        <v>141.12550421655146</v>
      </c>
      <c r="P47" s="82">
        <v>-118.74201260432578</v>
      </c>
      <c r="Q47" s="82">
        <v>-1.033323075</v>
      </c>
      <c r="R47" s="82">
        <v>-0.12629806259635165</v>
      </c>
      <c r="S47" s="82">
        <v>-181.14404529235895</v>
      </c>
      <c r="T47" s="82">
        <v>-1241.1061096190929</v>
      </c>
      <c r="U47" s="82">
        <v>0</v>
      </c>
      <c r="V47" s="82">
        <v>-1215.0157822654821</v>
      </c>
      <c r="W47" s="82">
        <v>-3115.2310607070922</v>
      </c>
      <c r="X47" s="82">
        <v>-697.56821134748191</v>
      </c>
      <c r="Z47" s="82">
        <v>-8092.2088172758622</v>
      </c>
      <c r="AA47" s="82">
        <v>323.94089004676505</v>
      </c>
      <c r="AB47" s="82">
        <v>8.3978378036641939</v>
      </c>
      <c r="AC47" s="82">
        <v>3267.5277612640325</v>
      </c>
      <c r="AF47" s="85">
        <v>379.91380603459356</v>
      </c>
      <c r="AG47" s="85">
        <v>7222.6112874344781</v>
      </c>
      <c r="AH47" s="85">
        <v>-8472.1226233104553</v>
      </c>
      <c r="AI47" s="85">
        <v>-3955.0835261704456</v>
      </c>
      <c r="AK47" s="84">
        <v>379.91380603459356</v>
      </c>
      <c r="AL47" s="84">
        <v>163.74325811390887</v>
      </c>
      <c r="AM47" s="84">
        <v>8.5203254875865504</v>
      </c>
      <c r="AO47" s="84">
        <v>-4659.3233512558818</v>
      </c>
      <c r="AP47" s="84">
        <v>-8472.1226233104553</v>
      </c>
      <c r="AQ47" s="84">
        <v>156.2268209411439</v>
      </c>
      <c r="AR47" s="84">
        <v>0</v>
      </c>
      <c r="AW47" s="82">
        <v>7222.6112874344781</v>
      </c>
      <c r="AX47" s="82">
        <v>-284.97236490385239</v>
      </c>
      <c r="AY47" s="82">
        <v>-3812.799272054574</v>
      </c>
      <c r="AZ47" s="82">
        <v>-1422.2501549114518</v>
      </c>
      <c r="BB47" s="82">
        <v>-284.97236490385239</v>
      </c>
      <c r="BC47" s="82" t="s">
        <v>235</v>
      </c>
      <c r="BD47" s="82">
        <v>-5520.0217918698781</v>
      </c>
      <c r="BE47" s="82">
        <v>-4097.7716369584268</v>
      </c>
      <c r="BF47" s="82">
        <v>7222.6112874344781</v>
      </c>
      <c r="BG47" s="82">
        <v>-284.97236490385239</v>
      </c>
    </row>
    <row r="48" spans="1:59" x14ac:dyDescent="0.35">
      <c r="A48" s="88">
        <v>2062</v>
      </c>
      <c r="B48" s="82">
        <v>379.91380603459356</v>
      </c>
      <c r="C48" s="82">
        <v>163.74325811390887</v>
      </c>
      <c r="D48" s="82">
        <v>8.5203254875865504</v>
      </c>
      <c r="E48" s="82">
        <v>7222.6112874344781</v>
      </c>
      <c r="F48" s="82">
        <v>-100.95797256602361</v>
      </c>
      <c r="G48" s="82">
        <v>-5411.7128713925013</v>
      </c>
      <c r="H48" s="82">
        <v>1830.0773848801896</v>
      </c>
      <c r="I48" s="82">
        <v>156.2268209411439</v>
      </c>
      <c r="J48" s="82">
        <v>0</v>
      </c>
      <c r="K48" s="82">
        <v>6205.9909778036472</v>
      </c>
      <c r="M48" s="82">
        <v>5.0041340667122451</v>
      </c>
      <c r="N48" s="82">
        <v>3.810378673994739E-3</v>
      </c>
      <c r="O48" s="82">
        <v>141.12550421655146</v>
      </c>
      <c r="P48" s="82">
        <v>-97.289127729684139</v>
      </c>
      <c r="Q48" s="82">
        <v>-1.033323075</v>
      </c>
      <c r="R48" s="82">
        <v>-0.12629806259635165</v>
      </c>
      <c r="S48" s="82">
        <v>-159.69116041771733</v>
      </c>
      <c r="T48" s="82">
        <v>-1024.0146092083742</v>
      </c>
      <c r="U48" s="82">
        <v>0</v>
      </c>
      <c r="V48" s="82">
        <v>-1106.8261452212014</v>
      </c>
      <c r="W48" s="82">
        <v>-3192.547786239737</v>
      </c>
      <c r="X48" s="82">
        <v>-723.40407102701818</v>
      </c>
      <c r="Z48" s="82">
        <v>-8325.457655531698</v>
      </c>
      <c r="AA48" s="82">
        <v>323.94089004676505</v>
      </c>
      <c r="AB48" s="82">
        <v>8.3978378036641939</v>
      </c>
      <c r="AC48" s="82">
        <v>3034.2789230081958</v>
      </c>
      <c r="AF48" s="85">
        <v>379.91380603459356</v>
      </c>
      <c r="AG48" s="85">
        <v>7222.6112874344781</v>
      </c>
      <c r="AH48" s="85">
        <v>-8705.3714615662921</v>
      </c>
      <c r="AI48" s="85">
        <v>-4188.3323644262819</v>
      </c>
      <c r="AK48" s="84">
        <v>379.91380603459356</v>
      </c>
      <c r="AL48" s="84">
        <v>163.74325811390887</v>
      </c>
      <c r="AM48" s="84">
        <v>8.5203254875865504</v>
      </c>
      <c r="AO48" s="84">
        <v>-4789.4196042995363</v>
      </c>
      <c r="AP48" s="84">
        <v>-8705.3714615662921</v>
      </c>
      <c r="AQ48" s="84">
        <v>156.2268209411439</v>
      </c>
      <c r="AR48" s="84">
        <v>0</v>
      </c>
      <c r="AW48" s="82">
        <v>7222.6112874344781</v>
      </c>
      <c r="AX48" s="82">
        <v>-415.06861794750694</v>
      </c>
      <c r="AY48" s="82">
        <v>-3915.9518572667553</v>
      </c>
      <c r="AZ48" s="82">
        <v>-1183.7057696260915</v>
      </c>
      <c r="BB48" s="82">
        <v>-415.06861794750694</v>
      </c>
      <c r="BC48" s="82" t="s">
        <v>235</v>
      </c>
      <c r="BD48" s="82">
        <v>-5514.7262448403535</v>
      </c>
      <c r="BE48" s="82">
        <v>-4331.0204752142618</v>
      </c>
      <c r="BF48" s="82">
        <v>7222.6112874344781</v>
      </c>
      <c r="BG48" s="82">
        <v>-415.06861794750694</v>
      </c>
    </row>
    <row r="49" spans="1:59" x14ac:dyDescent="0.35">
      <c r="A49" s="88">
        <v>2063</v>
      </c>
      <c r="B49" s="82">
        <v>379.91380603459356</v>
      </c>
      <c r="C49" s="82">
        <v>163.74325811390887</v>
      </c>
      <c r="D49" s="82">
        <v>8.5203254875865504</v>
      </c>
      <c r="E49" s="82">
        <v>7222.6112874344781</v>
      </c>
      <c r="F49" s="82">
        <v>-105.63749744427128</v>
      </c>
      <c r="G49" s="82">
        <v>-5252.3458735164822</v>
      </c>
      <c r="H49" s="82">
        <v>1830.0773848801896</v>
      </c>
      <c r="I49" s="82">
        <v>156.2268209411439</v>
      </c>
      <c r="J49" s="82">
        <v>0</v>
      </c>
      <c r="K49" s="82">
        <v>6205.9909778036472</v>
      </c>
      <c r="M49" s="82">
        <v>5.0041340667122451</v>
      </c>
      <c r="N49" s="82">
        <v>3.810378673994739E-3</v>
      </c>
      <c r="O49" s="82">
        <v>141.12550421655146</v>
      </c>
      <c r="P49" s="82">
        <v>-75.836242855042414</v>
      </c>
      <c r="Q49" s="82">
        <v>-1.033323075</v>
      </c>
      <c r="R49" s="82">
        <v>-0.12629806259635165</v>
      </c>
      <c r="S49" s="82">
        <v>-138.23827554307559</v>
      </c>
      <c r="T49" s="82">
        <v>-865.56140894551459</v>
      </c>
      <c r="U49" s="82">
        <v>0</v>
      </c>
      <c r="V49" s="82">
        <v>-1235.3331474948031</v>
      </c>
      <c r="W49" s="82">
        <v>-3387.9922643030582</v>
      </c>
      <c r="X49" s="82">
        <v>-749.23993070655456</v>
      </c>
      <c r="Z49" s="82">
        <v>-8520.5575225503871</v>
      </c>
      <c r="AA49" s="82">
        <v>323.94089004676505</v>
      </c>
      <c r="AB49" s="82">
        <v>8.3978378036641939</v>
      </c>
      <c r="AC49" s="82">
        <v>2839.179055989508</v>
      </c>
      <c r="AF49" s="85">
        <v>379.91380603459356</v>
      </c>
      <c r="AG49" s="85">
        <v>7222.6112874344781</v>
      </c>
      <c r="AH49" s="85">
        <v>-8900.4713285849812</v>
      </c>
      <c r="AI49" s="85">
        <v>-4383.4322314449701</v>
      </c>
      <c r="AK49" s="84">
        <v>379.91380603459356</v>
      </c>
      <c r="AL49" s="84">
        <v>163.74325811390887</v>
      </c>
      <c r="AM49" s="84">
        <v>8.5203254875865504</v>
      </c>
      <c r="AO49" s="84">
        <v>-4763.2391335753673</v>
      </c>
      <c r="AP49" s="84">
        <v>-8900.4713285849812</v>
      </c>
      <c r="AQ49" s="84">
        <v>156.2268209411439</v>
      </c>
      <c r="AR49" s="84">
        <v>0</v>
      </c>
      <c r="AW49" s="82">
        <v>7222.6112874344781</v>
      </c>
      <c r="AX49" s="82">
        <v>-388.88814722333791</v>
      </c>
      <c r="AY49" s="82">
        <v>-4137.232195009613</v>
      </c>
      <c r="AZ49" s="82">
        <v>-1003.7996844885902</v>
      </c>
      <c r="BB49" s="82">
        <v>-388.88814722333791</v>
      </c>
      <c r="BC49" s="82" t="s">
        <v>235</v>
      </c>
      <c r="BD49" s="82">
        <v>-5529.920026721541</v>
      </c>
      <c r="BE49" s="82">
        <v>-4526.1203422329509</v>
      </c>
      <c r="BF49" s="82">
        <v>7222.6112874344781</v>
      </c>
      <c r="BG49" s="82">
        <v>-388.88814722333791</v>
      </c>
    </row>
    <row r="50" spans="1:59" x14ac:dyDescent="0.35">
      <c r="A50" s="88">
        <v>2064</v>
      </c>
      <c r="B50" s="82">
        <v>379.91380603459356</v>
      </c>
      <c r="C50" s="82">
        <v>163.74325811390887</v>
      </c>
      <c r="D50" s="82">
        <v>8.5203254875865504</v>
      </c>
      <c r="E50" s="82">
        <v>7222.6112874344781</v>
      </c>
      <c r="F50" s="82">
        <v>-1048.4059222148944</v>
      </c>
      <c r="G50" s="82">
        <v>-5224.2469068972887</v>
      </c>
      <c r="H50" s="82">
        <v>1830.0773848801896</v>
      </c>
      <c r="I50" s="82">
        <v>156.2268209411439</v>
      </c>
      <c r="J50" s="82">
        <v>0</v>
      </c>
      <c r="K50" s="82">
        <v>6205.9909778036472</v>
      </c>
      <c r="M50" s="82">
        <v>5.0041340667122451</v>
      </c>
      <c r="N50" s="82">
        <v>3.810378673994739E-3</v>
      </c>
      <c r="O50" s="82">
        <v>141.12550421655146</v>
      </c>
      <c r="P50" s="82">
        <v>-54.383357980400682</v>
      </c>
      <c r="Q50" s="82">
        <v>-1.033323075</v>
      </c>
      <c r="R50" s="82">
        <v>-0.12629806259635165</v>
      </c>
      <c r="S50" s="82">
        <v>-116.78539066843386</v>
      </c>
      <c r="T50" s="82">
        <v>-598.48213173049078</v>
      </c>
      <c r="U50" s="82">
        <v>0</v>
      </c>
      <c r="V50" s="82">
        <v>-753.8743085801168</v>
      </c>
      <c r="W50" s="82">
        <v>-3386.5795972057408</v>
      </c>
      <c r="X50" s="82">
        <v>-775.07579038609106</v>
      </c>
      <c r="Z50" s="82">
        <v>-8978.1913343693468</v>
      </c>
      <c r="AA50" s="82">
        <v>323.94089004676505</v>
      </c>
      <c r="AB50" s="82">
        <v>8.3978378036641939</v>
      </c>
      <c r="AC50" s="82">
        <v>2381.5452441705447</v>
      </c>
      <c r="AF50" s="85">
        <v>379.91380603459356</v>
      </c>
      <c r="AG50" s="85">
        <v>7222.6112874344781</v>
      </c>
      <c r="AH50" s="85">
        <v>-9358.1051404039408</v>
      </c>
      <c r="AI50" s="85">
        <v>-4841.0660432639334</v>
      </c>
      <c r="AK50" s="84">
        <v>379.91380603459356</v>
      </c>
      <c r="AL50" s="84">
        <v>163.74325811390887</v>
      </c>
      <c r="AM50" s="84">
        <v>8.5203254875865504</v>
      </c>
      <c r="AO50" s="84">
        <v>-5196.449752812111</v>
      </c>
      <c r="AP50" s="84">
        <v>-9358.1051404039426</v>
      </c>
      <c r="AQ50" s="84">
        <v>156.2268209411439</v>
      </c>
      <c r="AR50" s="84">
        <v>0</v>
      </c>
      <c r="AW50" s="82">
        <v>7222.6112874344781</v>
      </c>
      <c r="AX50" s="82">
        <v>-822.09876646008161</v>
      </c>
      <c r="AY50" s="82">
        <v>-4161.6553875918316</v>
      </c>
      <c r="AZ50" s="82">
        <v>-715.2675223989246</v>
      </c>
      <c r="BB50" s="82">
        <v>-822.09876646008161</v>
      </c>
      <c r="BC50" s="82" t="s">
        <v>235</v>
      </c>
      <c r="BD50" s="82">
        <v>-5699.0216764508377</v>
      </c>
      <c r="BE50" s="82">
        <v>-4983.7541540519132</v>
      </c>
      <c r="BF50" s="82">
        <v>7222.6112874344781</v>
      </c>
      <c r="BG50" s="82">
        <v>-822.09876646008161</v>
      </c>
    </row>
    <row r="51" spans="1:59" x14ac:dyDescent="0.35">
      <c r="A51" s="88">
        <v>2065</v>
      </c>
      <c r="B51" s="82">
        <v>379.91380603459356</v>
      </c>
      <c r="C51" s="82">
        <v>163.74325811390887</v>
      </c>
      <c r="D51" s="82">
        <v>8.5203254875865504</v>
      </c>
      <c r="E51" s="82">
        <v>7222.6112874344781</v>
      </c>
      <c r="F51" s="82">
        <v>-436.16318511340069</v>
      </c>
      <c r="G51" s="82">
        <v>-5289.7459779267792</v>
      </c>
      <c r="H51" s="82">
        <v>1830.0773848801896</v>
      </c>
      <c r="I51" s="82">
        <v>156.2268209411439</v>
      </c>
      <c r="J51" s="82">
        <v>0</v>
      </c>
      <c r="K51" s="82">
        <v>6205.9909778036472</v>
      </c>
      <c r="M51" s="82">
        <v>5.0041340667122451</v>
      </c>
      <c r="N51" s="82">
        <v>3.810378673994739E-3</v>
      </c>
      <c r="O51" s="82">
        <v>141.12550421655146</v>
      </c>
      <c r="P51" s="82">
        <v>-54.383357980400682</v>
      </c>
      <c r="Q51" s="82">
        <v>-1.033323075</v>
      </c>
      <c r="R51" s="82">
        <v>-0.12629806259635165</v>
      </c>
      <c r="S51" s="82">
        <v>-116.78539066843386</v>
      </c>
      <c r="T51" s="82">
        <v>-671.14580386217858</v>
      </c>
      <c r="U51" s="82">
        <v>0</v>
      </c>
      <c r="V51" s="82">
        <v>-1159.1573305265135</v>
      </c>
      <c r="W51" s="82">
        <v>-3646.5280334429449</v>
      </c>
      <c r="X51" s="82">
        <v>-775.07579038609106</v>
      </c>
      <c r="Z51" s="82">
        <v>-9096.6791264809453</v>
      </c>
      <c r="AA51" s="82">
        <v>323.94089004676505</v>
      </c>
      <c r="AB51" s="82">
        <v>8.3978378036641939</v>
      </c>
      <c r="AC51" s="82">
        <v>2263.0574520589471</v>
      </c>
      <c r="AF51" s="85">
        <v>379.91380603459356</v>
      </c>
      <c r="AG51" s="85">
        <v>7222.6112874344781</v>
      </c>
      <c r="AH51" s="85">
        <v>-9476.5929325155394</v>
      </c>
      <c r="AI51" s="85">
        <v>-4959.553835375531</v>
      </c>
      <c r="AK51" s="84">
        <v>379.91380603459356</v>
      </c>
      <c r="AL51" s="84">
        <v>163.74325811390887</v>
      </c>
      <c r="AM51" s="84">
        <v>8.5203254875865504</v>
      </c>
      <c r="AO51" s="84">
        <v>-5054.9891086865036</v>
      </c>
      <c r="AP51" s="84">
        <v>-9476.5929325155394</v>
      </c>
      <c r="AQ51" s="84">
        <v>156.2268209411439</v>
      </c>
      <c r="AR51" s="84">
        <v>0</v>
      </c>
      <c r="AW51" s="82">
        <v>7222.6112874344781</v>
      </c>
      <c r="AX51" s="82">
        <v>-680.63812233447425</v>
      </c>
      <c r="AY51" s="82">
        <v>-4421.6038238290357</v>
      </c>
      <c r="AZ51" s="82">
        <v>-787.9311945306124</v>
      </c>
      <c r="BB51" s="82">
        <v>-680.63812233447425</v>
      </c>
      <c r="BC51" s="82" t="s">
        <v>235</v>
      </c>
      <c r="BD51" s="82">
        <v>-5890.1731406941226</v>
      </c>
      <c r="BE51" s="82">
        <v>-5102.24194616351</v>
      </c>
      <c r="BF51" s="82">
        <v>7222.6112874344781</v>
      </c>
      <c r="BG51" s="82">
        <v>-680.63812233447425</v>
      </c>
    </row>
    <row r="52" spans="1:59" x14ac:dyDescent="0.35">
      <c r="A52" s="88">
        <v>2066</v>
      </c>
      <c r="B52" s="82">
        <v>379.91380603459356</v>
      </c>
      <c r="C52" s="82">
        <v>163.74325811390887</v>
      </c>
      <c r="D52" s="82">
        <v>8.5203254875865504</v>
      </c>
      <c r="E52" s="82">
        <v>7222.6112874344781</v>
      </c>
      <c r="F52" s="82">
        <v>-806.42018969138917</v>
      </c>
      <c r="G52" s="82">
        <v>-5179.9418330308554</v>
      </c>
      <c r="H52" s="82">
        <v>1830.0773848801896</v>
      </c>
      <c r="I52" s="82">
        <v>156.2268209411439</v>
      </c>
      <c r="J52" s="82">
        <v>0</v>
      </c>
      <c r="K52" s="82">
        <v>6205.9909778036472</v>
      </c>
      <c r="M52" s="82">
        <v>5.0041340667122451</v>
      </c>
      <c r="N52" s="82">
        <v>3.810378673994739E-3</v>
      </c>
      <c r="O52" s="82">
        <v>141.12550421655146</v>
      </c>
      <c r="P52" s="82">
        <v>-54.383357980400682</v>
      </c>
      <c r="Q52" s="82">
        <v>-1.033323075</v>
      </c>
      <c r="R52" s="82">
        <v>-0.12629806259635165</v>
      </c>
      <c r="S52" s="82">
        <v>-116.78539066843386</v>
      </c>
      <c r="T52" s="82">
        <v>-660.96287341097957</v>
      </c>
      <c r="U52" s="82">
        <v>0</v>
      </c>
      <c r="V52" s="82">
        <v>-1083.8851254487583</v>
      </c>
      <c r="W52" s="82">
        <v>-3588.4756693984732</v>
      </c>
      <c r="X52" s="82">
        <v>-775.07579038609106</v>
      </c>
      <c r="Z52" s="82">
        <v>-9223.8074170407835</v>
      </c>
      <c r="AA52" s="82">
        <v>323.94089004676505</v>
      </c>
      <c r="AB52" s="82">
        <v>8.3978378036641939</v>
      </c>
      <c r="AC52" s="82">
        <v>2135.9291614991098</v>
      </c>
      <c r="AF52" s="85">
        <v>379.91380603459356</v>
      </c>
      <c r="AG52" s="85">
        <v>7222.6112874344781</v>
      </c>
      <c r="AH52" s="85">
        <v>-9603.7212230753776</v>
      </c>
      <c r="AI52" s="85">
        <v>-5086.6821259353683</v>
      </c>
      <c r="AK52" s="84">
        <v>379.91380603459356</v>
      </c>
      <c r="AL52" s="84">
        <v>163.74325811390887</v>
      </c>
      <c r="AM52" s="84">
        <v>8.5203254875865504</v>
      </c>
      <c r="AO52" s="84">
        <v>-5240.1697632908126</v>
      </c>
      <c r="AP52" s="84">
        <v>-9603.7212230753757</v>
      </c>
      <c r="AQ52" s="84">
        <v>156.2268209411439</v>
      </c>
      <c r="AR52" s="84">
        <v>0</v>
      </c>
      <c r="AW52" s="82">
        <v>7222.6112874344781</v>
      </c>
      <c r="AX52" s="82">
        <v>-865.81877693878323</v>
      </c>
      <c r="AY52" s="82">
        <v>-4363.551459784564</v>
      </c>
      <c r="AZ52" s="82">
        <v>-777.74826407941339</v>
      </c>
      <c r="BB52" s="82">
        <v>-865.81877693878323</v>
      </c>
      <c r="BC52" s="82" t="s">
        <v>235</v>
      </c>
      <c r="BD52" s="82">
        <v>-6007.1185008027605</v>
      </c>
      <c r="BE52" s="82">
        <v>-5229.3702367233473</v>
      </c>
      <c r="BF52" s="82">
        <v>7222.6112874344781</v>
      </c>
      <c r="BG52" s="82">
        <v>-865.81877693878323</v>
      </c>
    </row>
    <row r="53" spans="1:59" x14ac:dyDescent="0.35">
      <c r="A53" s="88">
        <v>2067</v>
      </c>
      <c r="B53" s="82">
        <v>379.91380603459356</v>
      </c>
      <c r="C53" s="82">
        <v>163.74325811390887</v>
      </c>
      <c r="D53" s="82">
        <v>8.5203254875865504</v>
      </c>
      <c r="E53" s="82">
        <v>7222.6112874344781</v>
      </c>
      <c r="F53" s="82">
        <v>-575.47205241535312</v>
      </c>
      <c r="G53" s="82">
        <v>-5270.8243617600065</v>
      </c>
      <c r="H53" s="82">
        <v>1830.0773848801896</v>
      </c>
      <c r="I53" s="82">
        <v>156.2268209411439</v>
      </c>
      <c r="J53" s="82">
        <v>0</v>
      </c>
      <c r="K53" s="82">
        <v>6205.9909778036472</v>
      </c>
      <c r="M53" s="82">
        <v>5.0041340667122451</v>
      </c>
      <c r="N53" s="82">
        <v>3.810378673994739E-3</v>
      </c>
      <c r="O53" s="82">
        <v>141.12550421655146</v>
      </c>
      <c r="P53" s="82">
        <v>-54.383357980400682</v>
      </c>
      <c r="Q53" s="82">
        <v>-1.033323075</v>
      </c>
      <c r="R53" s="82">
        <v>-0.12629806259635165</v>
      </c>
      <c r="S53" s="82">
        <v>-116.78539066843386</v>
      </c>
      <c r="T53" s="82">
        <v>-685.8955146195899</v>
      </c>
      <c r="U53" s="82">
        <v>0</v>
      </c>
      <c r="V53" s="82">
        <v>-1212.1120878032812</v>
      </c>
      <c r="W53" s="82">
        <v>-3660.942711247917</v>
      </c>
      <c r="X53" s="82">
        <v>-775.07579038609106</v>
      </c>
      <c r="Z53" s="82">
        <v>-9284.4358126978659</v>
      </c>
      <c r="AA53" s="82">
        <v>323.94089004676505</v>
      </c>
      <c r="AB53" s="82">
        <v>8.3978378036641939</v>
      </c>
      <c r="AC53" s="82">
        <v>2075.3007658420274</v>
      </c>
      <c r="AF53" s="85">
        <v>379.91380603459356</v>
      </c>
      <c r="AG53" s="85">
        <v>7222.6112874344781</v>
      </c>
      <c r="AH53" s="85">
        <v>-9664.3496187324599</v>
      </c>
      <c r="AI53" s="85">
        <v>-5147.3105215924506</v>
      </c>
      <c r="AK53" s="84">
        <v>379.91380603459356</v>
      </c>
      <c r="AL53" s="84">
        <v>163.74325811390887</v>
      </c>
      <c r="AM53" s="84">
        <v>8.5203254875865504</v>
      </c>
      <c r="AO53" s="84">
        <v>-5228.3311170984516</v>
      </c>
      <c r="AP53" s="84">
        <v>-9664.3496187324599</v>
      </c>
      <c r="AQ53" s="84">
        <v>156.2268209411439</v>
      </c>
      <c r="AR53" s="84">
        <v>0</v>
      </c>
      <c r="AW53" s="82">
        <v>7222.6112874344781</v>
      </c>
      <c r="AX53" s="82">
        <v>-853.98013074642222</v>
      </c>
      <c r="AY53" s="82">
        <v>-4436.0185016340083</v>
      </c>
      <c r="AZ53" s="82">
        <v>-802.68090528802372</v>
      </c>
      <c r="BB53" s="82">
        <v>-853.98013074642222</v>
      </c>
      <c r="BC53" s="82" t="s">
        <v>235</v>
      </c>
      <c r="BD53" s="82">
        <v>-6092.679537668454</v>
      </c>
      <c r="BE53" s="82">
        <v>-5289.9986323804305</v>
      </c>
      <c r="BF53" s="82">
        <v>7222.6112874344781</v>
      </c>
      <c r="BG53" s="82">
        <v>-853.98013074642222</v>
      </c>
    </row>
    <row r="54" spans="1:59" x14ac:dyDescent="0.35">
      <c r="A54" s="88">
        <v>2068</v>
      </c>
      <c r="B54" s="82">
        <v>379.91380603459356</v>
      </c>
      <c r="C54" s="82">
        <v>163.74325811390887</v>
      </c>
      <c r="D54" s="82">
        <v>8.5203254875865504</v>
      </c>
      <c r="E54" s="82">
        <v>7222.6112874344781</v>
      </c>
      <c r="F54" s="82">
        <v>1617.065192746951</v>
      </c>
      <c r="G54" s="82">
        <v>-5234.3321494992597</v>
      </c>
      <c r="H54" s="82">
        <v>1830.0773848801896</v>
      </c>
      <c r="I54" s="82">
        <v>156.2268209411439</v>
      </c>
      <c r="J54" s="82">
        <v>0</v>
      </c>
      <c r="K54" s="82">
        <v>6205.9909778036472</v>
      </c>
      <c r="M54" s="82">
        <v>5.0041340667122451</v>
      </c>
      <c r="N54" s="82">
        <v>3.810378673994739E-3</v>
      </c>
      <c r="O54" s="82">
        <v>141.12550421655146</v>
      </c>
      <c r="P54" s="82">
        <v>-54.383357980400682</v>
      </c>
      <c r="Q54" s="82">
        <v>-1.033323075</v>
      </c>
      <c r="R54" s="82">
        <v>-0.12629806259635165</v>
      </c>
      <c r="S54" s="82">
        <v>-116.78539066843386</v>
      </c>
      <c r="T54" s="82">
        <v>-898.49595680927973</v>
      </c>
      <c r="U54" s="82">
        <v>0</v>
      </c>
      <c r="V54" s="82">
        <v>-2484.8417495530703</v>
      </c>
      <c r="W54" s="82">
        <v>-4292.2991313999419</v>
      </c>
      <c r="X54" s="82">
        <v>-775.07579038609106</v>
      </c>
      <c r="Z54" s="82">
        <v>-8959.4924371766283</v>
      </c>
      <c r="AA54" s="82">
        <v>323.94089004676505</v>
      </c>
      <c r="AB54" s="82">
        <v>8.3978378036641939</v>
      </c>
      <c r="AC54" s="82">
        <v>2400.244141363266</v>
      </c>
      <c r="AF54" s="85">
        <v>379.91380603459356</v>
      </c>
      <c r="AG54" s="85">
        <v>7222.6112874344781</v>
      </c>
      <c r="AH54" s="85">
        <v>-9339.4062432112223</v>
      </c>
      <c r="AI54" s="85">
        <v>-4822.3671460712121</v>
      </c>
      <c r="AK54" s="84">
        <v>379.91380603459356</v>
      </c>
      <c r="AL54" s="84">
        <v>163.74325811390887</v>
      </c>
      <c r="AM54" s="84">
        <v>8.5203254875865504</v>
      </c>
      <c r="AO54" s="84">
        <v>-4272.0313214251892</v>
      </c>
      <c r="AP54" s="84">
        <v>-9339.4062432112223</v>
      </c>
      <c r="AQ54" s="84">
        <v>156.2268209411439</v>
      </c>
      <c r="AR54" s="84">
        <v>0</v>
      </c>
      <c r="AW54" s="82">
        <v>7222.6112874344781</v>
      </c>
      <c r="AX54" s="82">
        <v>102.31966492684023</v>
      </c>
      <c r="AY54" s="82">
        <v>-5067.3749217860332</v>
      </c>
      <c r="AZ54" s="82">
        <v>-1015.2813474777136</v>
      </c>
      <c r="BB54" s="82" t="s">
        <v>235</v>
      </c>
      <c r="BC54" s="82">
        <v>102.31966492684023</v>
      </c>
      <c r="BD54" s="82">
        <v>-6082.6562692637472</v>
      </c>
      <c r="BE54" s="82">
        <v>-5067.3749217860332</v>
      </c>
      <c r="BF54" s="82">
        <v>7324.9309523613183</v>
      </c>
      <c r="BG54" s="82">
        <v>102.31966492684023</v>
      </c>
    </row>
    <row r="55" spans="1:59" x14ac:dyDescent="0.35">
      <c r="A55" s="88">
        <v>2069</v>
      </c>
      <c r="B55" s="82">
        <v>379.91380603459356</v>
      </c>
      <c r="C55" s="82">
        <v>163.74325811390887</v>
      </c>
      <c r="D55" s="82">
        <v>8.5203254875865504</v>
      </c>
      <c r="E55" s="82">
        <v>7222.6112874344781</v>
      </c>
      <c r="F55" s="82">
        <v>876.26005795995184</v>
      </c>
      <c r="G55" s="82">
        <v>-5247.7910729437963</v>
      </c>
      <c r="H55" s="82">
        <v>1830.0773848801896</v>
      </c>
      <c r="I55" s="82">
        <v>156.2268209411439</v>
      </c>
      <c r="J55" s="82">
        <v>0</v>
      </c>
      <c r="K55" s="82">
        <v>6205.9909778036472</v>
      </c>
      <c r="M55" s="82">
        <v>5.0041340667122451</v>
      </c>
      <c r="N55" s="82">
        <v>3.810378673994739E-3</v>
      </c>
      <c r="O55" s="82">
        <v>141.12550421655146</v>
      </c>
      <c r="P55" s="82">
        <v>-54.383357980400682</v>
      </c>
      <c r="Q55" s="82">
        <v>-1.033323075</v>
      </c>
      <c r="R55" s="82">
        <v>-0.12629806259635165</v>
      </c>
      <c r="S55" s="82">
        <v>-116.78539066843386</v>
      </c>
      <c r="T55" s="82">
        <v>-817.38202656116903</v>
      </c>
      <c r="U55" s="82">
        <v>0</v>
      </c>
      <c r="V55" s="82">
        <v>-1886.7159123348329</v>
      </c>
      <c r="W55" s="82">
        <v>-4139.0161782945597</v>
      </c>
      <c r="X55" s="82">
        <v>-775.07579038609106</v>
      </c>
      <c r="Z55" s="82">
        <v>-8962.3477050845449</v>
      </c>
      <c r="AA55" s="82">
        <v>323.94089004676505</v>
      </c>
      <c r="AB55" s="82">
        <v>8.3978378036641939</v>
      </c>
      <c r="AC55" s="82">
        <v>2397.3888734553493</v>
      </c>
      <c r="AF55" s="85">
        <v>379.91380603459356</v>
      </c>
      <c r="AG55" s="85">
        <v>7222.6112874344781</v>
      </c>
      <c r="AH55" s="85">
        <v>-9342.261511119139</v>
      </c>
      <c r="AI55" s="85">
        <v>-4825.2224139791288</v>
      </c>
      <c r="AK55" s="84">
        <v>379.91380603459356</v>
      </c>
      <c r="AL55" s="84">
        <v>163.74325811390887</v>
      </c>
      <c r="AM55" s="84">
        <v>8.5203254875865504</v>
      </c>
      <c r="AO55" s="84">
        <v>-4428.169542438487</v>
      </c>
      <c r="AP55" s="84">
        <v>-9342.2615111191371</v>
      </c>
      <c r="AQ55" s="84">
        <v>156.2268209411439</v>
      </c>
      <c r="AR55" s="84">
        <v>0</v>
      </c>
      <c r="AW55" s="82">
        <v>7222.6112874344781</v>
      </c>
      <c r="AX55" s="82">
        <v>-53.818556086457647</v>
      </c>
      <c r="AY55" s="82">
        <v>-4914.091968680651</v>
      </c>
      <c r="AZ55" s="82">
        <v>-934.16741722960285</v>
      </c>
      <c r="BB55" s="82">
        <v>-53.818556086457647</v>
      </c>
      <c r="BC55" s="82" t="s">
        <v>235</v>
      </c>
      <c r="BD55" s="82">
        <v>-5902.0779419967112</v>
      </c>
      <c r="BE55" s="82">
        <v>-4967.9105247671087</v>
      </c>
      <c r="BF55" s="82">
        <v>7222.6112874344781</v>
      </c>
      <c r="BG55" s="82">
        <v>-53.818556086457647</v>
      </c>
    </row>
    <row r="56" spans="1:59" x14ac:dyDescent="0.35">
      <c r="A56" s="88">
        <v>2070</v>
      </c>
      <c r="B56" s="82">
        <v>379.91380603459356</v>
      </c>
      <c r="C56" s="82">
        <v>163.74325811390887</v>
      </c>
      <c r="D56" s="82">
        <v>8.5203254875865504</v>
      </c>
      <c r="E56" s="82">
        <v>7222.6112874344781</v>
      </c>
      <c r="F56" s="82">
        <v>1933.3206366330155</v>
      </c>
      <c r="G56" s="82">
        <v>-5332.4544099379318</v>
      </c>
      <c r="H56" s="82">
        <v>1830.0773848801896</v>
      </c>
      <c r="I56" s="82">
        <v>156.2268209411439</v>
      </c>
      <c r="J56" s="82">
        <v>0</v>
      </c>
      <c r="K56" s="82">
        <v>6205.9909778036472</v>
      </c>
      <c r="M56" s="82">
        <v>5.0041340667122451</v>
      </c>
      <c r="N56" s="82">
        <v>3.810378673994739E-3</v>
      </c>
      <c r="O56" s="82">
        <v>141.12550421655146</v>
      </c>
      <c r="P56" s="82">
        <v>-54.383357980400682</v>
      </c>
      <c r="Q56" s="82">
        <v>-1.033323075</v>
      </c>
      <c r="R56" s="82">
        <v>-0.12629806259635165</v>
      </c>
      <c r="S56" s="82">
        <v>-116.78539066843386</v>
      </c>
      <c r="T56" s="82">
        <v>-909.8942799544302</v>
      </c>
      <c r="U56" s="82">
        <v>0</v>
      </c>
      <c r="V56" s="82">
        <v>-2405.7989917126793</v>
      </c>
      <c r="W56" s="82">
        <v>-4419.8272626966864</v>
      </c>
      <c r="X56" s="82">
        <v>-775.07579038609106</v>
      </c>
      <c r="Z56" s="82">
        <v>-8789.8446271855901</v>
      </c>
      <c r="AA56" s="82">
        <v>323.94089004676505</v>
      </c>
      <c r="AB56" s="82">
        <v>8.3978378036641939</v>
      </c>
      <c r="AC56" s="82">
        <v>2569.8919513543033</v>
      </c>
      <c r="AF56" s="85">
        <v>379.91380603459356</v>
      </c>
      <c r="AG56" s="85">
        <v>7222.6112874344781</v>
      </c>
      <c r="AH56" s="85">
        <v>-9169.7584332201841</v>
      </c>
      <c r="AI56" s="85">
        <v>-4652.7193360801748</v>
      </c>
      <c r="AK56" s="84">
        <v>379.91380603459356</v>
      </c>
      <c r="AL56" s="84">
        <v>163.74325811390887</v>
      </c>
      <c r="AM56" s="84">
        <v>8.5203254875865504</v>
      </c>
      <c r="AO56" s="84">
        <v>-3974.855380137406</v>
      </c>
      <c r="AP56" s="84">
        <v>-9169.7584332201823</v>
      </c>
      <c r="AQ56" s="84">
        <v>156.2268209411439</v>
      </c>
      <c r="AR56" s="84">
        <v>0</v>
      </c>
      <c r="AW56" s="82">
        <v>7222.6112874344781</v>
      </c>
      <c r="AX56" s="82">
        <v>399.49560621462342</v>
      </c>
      <c r="AY56" s="82">
        <v>-5194.9030530827777</v>
      </c>
      <c r="AZ56" s="82">
        <v>-1026.679670622864</v>
      </c>
      <c r="BB56" s="82" t="s">
        <v>235</v>
      </c>
      <c r="BC56" s="82">
        <v>399.49560621462342</v>
      </c>
      <c r="BD56" s="82">
        <v>-6221.5827237056419</v>
      </c>
      <c r="BE56" s="82">
        <v>-5194.9030530827777</v>
      </c>
      <c r="BF56" s="82">
        <v>7622.106893649101</v>
      </c>
      <c r="BG56" s="82">
        <v>399.49560621462342</v>
      </c>
    </row>
    <row r="57" spans="1:59" x14ac:dyDescent="0.35">
      <c r="A57" s="88">
        <v>2071</v>
      </c>
      <c r="B57" s="82">
        <v>379.91380603459356</v>
      </c>
      <c r="C57" s="82">
        <v>163.74325811390887</v>
      </c>
      <c r="D57" s="82">
        <v>8.5203254875865504</v>
      </c>
      <c r="E57" s="82">
        <v>7222.6112874344781</v>
      </c>
      <c r="F57" s="82">
        <v>484.01228586910685</v>
      </c>
      <c r="G57" s="82">
        <v>-5462.5428301962247</v>
      </c>
      <c r="H57" s="82">
        <v>1830.0773848801896</v>
      </c>
      <c r="I57" s="82">
        <v>156.2268209411439</v>
      </c>
      <c r="J57" s="82">
        <v>0</v>
      </c>
      <c r="K57" s="82">
        <v>6205.9909778036472</v>
      </c>
      <c r="M57" s="82">
        <v>5.0041340667122451</v>
      </c>
      <c r="N57" s="82">
        <v>3.810378673994739E-3</v>
      </c>
      <c r="O57" s="82">
        <v>141.12550421655146</v>
      </c>
      <c r="P57" s="82">
        <v>-54.383357980400682</v>
      </c>
      <c r="Q57" s="82">
        <v>-1.033323075</v>
      </c>
      <c r="R57" s="82">
        <v>-0.12629806259635165</v>
      </c>
      <c r="S57" s="82">
        <v>-116.78539066843386</v>
      </c>
      <c r="T57" s="82">
        <v>-782.4919195705013</v>
      </c>
      <c r="U57" s="82">
        <v>0</v>
      </c>
      <c r="V57" s="82">
        <v>-1505.0140728384472</v>
      </c>
      <c r="W57" s="82">
        <v>-4171.734274215255</v>
      </c>
      <c r="X57" s="82">
        <v>-775.07579038609106</v>
      </c>
      <c r="Z57" s="82">
        <v>-9220.3634908521271</v>
      </c>
      <c r="AA57" s="82">
        <v>323.94089004676505</v>
      </c>
      <c r="AB57" s="82">
        <v>8.3978378036641939</v>
      </c>
      <c r="AC57" s="82">
        <v>2139.3730876877671</v>
      </c>
      <c r="AF57" s="85">
        <v>379.91380603459356</v>
      </c>
      <c r="AG57" s="85">
        <v>7222.6112874344781</v>
      </c>
      <c r="AH57" s="85">
        <v>-9600.2772968867212</v>
      </c>
      <c r="AI57" s="85">
        <v>-5083.238199746711</v>
      </c>
      <c r="AK57" s="84">
        <v>379.91380603459356</v>
      </c>
      <c r="AL57" s="84">
        <v>163.74325811390887</v>
      </c>
      <c r="AM57" s="84">
        <v>8.5203254875865504</v>
      </c>
      <c r="AO57" s="84">
        <v>-4653.4672322853758</v>
      </c>
      <c r="AP57" s="84">
        <v>-9600.2772968867212</v>
      </c>
      <c r="AQ57" s="84">
        <v>156.2268209411439</v>
      </c>
      <c r="AR57" s="84">
        <v>0</v>
      </c>
      <c r="AW57" s="82">
        <v>7222.6112874344781</v>
      </c>
      <c r="AX57" s="82">
        <v>-279.11624593334636</v>
      </c>
      <c r="AY57" s="82">
        <v>-4946.8100646013463</v>
      </c>
      <c r="AZ57" s="82">
        <v>-899.27731023893512</v>
      </c>
      <c r="BB57" s="82">
        <v>-279.11624593334636</v>
      </c>
      <c r="BC57" s="82" t="s">
        <v>235</v>
      </c>
      <c r="BD57" s="82">
        <v>-6125.2036207736273</v>
      </c>
      <c r="BE57" s="82">
        <v>-5225.9263105346927</v>
      </c>
      <c r="BF57" s="82">
        <v>7222.6112874344781</v>
      </c>
      <c r="BG57" s="82">
        <v>-279.11624593334636</v>
      </c>
    </row>
    <row r="58" spans="1:59" x14ac:dyDescent="0.35">
      <c r="A58" s="88">
        <v>2072</v>
      </c>
      <c r="B58" s="82">
        <v>379.91380603459356</v>
      </c>
      <c r="C58" s="82">
        <v>163.74325811390887</v>
      </c>
      <c r="D58" s="82">
        <v>8.5203254875865504</v>
      </c>
      <c r="E58" s="82">
        <v>7222.6112874344781</v>
      </c>
      <c r="F58" s="82">
        <v>270.92361354926493</v>
      </c>
      <c r="G58" s="82">
        <v>-5500.6809421635326</v>
      </c>
      <c r="H58" s="82">
        <v>1830.0773848801896</v>
      </c>
      <c r="I58" s="82">
        <v>156.2268209411439</v>
      </c>
      <c r="J58" s="82">
        <v>0</v>
      </c>
      <c r="K58" s="82">
        <v>6205.9909778036472</v>
      </c>
      <c r="M58" s="82">
        <v>5.0041340667122451</v>
      </c>
      <c r="N58" s="82">
        <v>3.810378673994739E-3</v>
      </c>
      <c r="O58" s="82">
        <v>141.12550421655146</v>
      </c>
      <c r="P58" s="82">
        <v>-54.383357980400682</v>
      </c>
      <c r="Q58" s="82">
        <v>-1.033323075</v>
      </c>
      <c r="R58" s="82">
        <v>-0.12629806259635165</v>
      </c>
      <c r="S58" s="82">
        <v>-116.78539066843386</v>
      </c>
      <c r="T58" s="82">
        <v>-769.21337300834034</v>
      </c>
      <c r="U58" s="82">
        <v>0</v>
      </c>
      <c r="V58" s="82">
        <v>-1418.0637131547912</v>
      </c>
      <c r="W58" s="82">
        <v>-4073.6059157792042</v>
      </c>
      <c r="X58" s="82">
        <v>-775.07579038609106</v>
      </c>
      <c r="Z58" s="82">
        <v>-9286.5115570195703</v>
      </c>
      <c r="AA58" s="82">
        <v>323.94089004676505</v>
      </c>
      <c r="AB58" s="82">
        <v>8.3978378036641939</v>
      </c>
      <c r="AC58" s="82">
        <v>2073.2250215203221</v>
      </c>
      <c r="AF58" s="85">
        <v>379.91380603459356</v>
      </c>
      <c r="AG58" s="85">
        <v>7222.6112874344781</v>
      </c>
      <c r="AH58" s="85">
        <v>-9666.4253630541643</v>
      </c>
      <c r="AI58" s="85">
        <v>-5149.386265914156</v>
      </c>
      <c r="AK58" s="84">
        <v>379.91380603459356</v>
      </c>
      <c r="AL58" s="84">
        <v>163.74325811390887</v>
      </c>
      <c r="AM58" s="84">
        <v>8.5203254875865504</v>
      </c>
      <c r="AO58" s="84">
        <v>-4817.7436568888697</v>
      </c>
      <c r="AP58" s="84">
        <v>-9666.4253630541643</v>
      </c>
      <c r="AQ58" s="84">
        <v>156.2268209411439</v>
      </c>
      <c r="AR58" s="84">
        <v>0</v>
      </c>
      <c r="AW58" s="82">
        <v>7222.6112874344781</v>
      </c>
      <c r="AX58" s="82">
        <v>-443.39267053684034</v>
      </c>
      <c r="AY58" s="82">
        <v>-4848.6817061652955</v>
      </c>
      <c r="AZ58" s="82">
        <v>-885.99876367677416</v>
      </c>
      <c r="BB58" s="82">
        <v>-443.39267053684034</v>
      </c>
      <c r="BC58" s="82" t="s">
        <v>235</v>
      </c>
      <c r="BD58" s="82">
        <v>-6178.0731403789105</v>
      </c>
      <c r="BE58" s="82">
        <v>-5292.0743767021359</v>
      </c>
      <c r="BF58" s="82">
        <v>7222.6112874344781</v>
      </c>
      <c r="BG58" s="82">
        <v>-443.39267053684034</v>
      </c>
    </row>
    <row r="59" spans="1:59" x14ac:dyDescent="0.35">
      <c r="A59" s="88">
        <v>2073</v>
      </c>
      <c r="B59" s="82">
        <v>379.91380603459356</v>
      </c>
      <c r="C59" s="82">
        <v>163.74325811390887</v>
      </c>
      <c r="D59" s="82">
        <v>8.5203254875865504</v>
      </c>
      <c r="E59" s="82">
        <v>7222.6112874344781</v>
      </c>
      <c r="F59" s="82">
        <v>79.625193142269865</v>
      </c>
      <c r="G59" s="82">
        <v>-5652.6479606035018</v>
      </c>
      <c r="H59" s="82">
        <v>1830.0773848801896</v>
      </c>
      <c r="I59" s="82">
        <v>156.2268209411439</v>
      </c>
      <c r="J59" s="82">
        <v>0</v>
      </c>
      <c r="K59" s="82">
        <v>6205.9909778036472</v>
      </c>
      <c r="M59" s="82">
        <v>5.0041340667122451</v>
      </c>
      <c r="N59" s="82">
        <v>3.810378673994739E-3</v>
      </c>
      <c r="O59" s="82">
        <v>141.12550421655146</v>
      </c>
      <c r="P59" s="82">
        <v>-54.383357980400682</v>
      </c>
      <c r="Q59" s="82">
        <v>-1.033323075</v>
      </c>
      <c r="R59" s="82">
        <v>-0.12629806259635165</v>
      </c>
      <c r="S59" s="82">
        <v>-116.78539066843386</v>
      </c>
      <c r="T59" s="82">
        <v>-758.17577633535939</v>
      </c>
      <c r="U59" s="82">
        <v>0</v>
      </c>
      <c r="V59" s="82">
        <v>-1292.2880177419061</v>
      </c>
      <c r="W59" s="82">
        <v>-4091.5269873199754</v>
      </c>
      <c r="X59" s="82">
        <v>-775.07579038609106</v>
      </c>
      <c r="Z59" s="82">
        <v>-9521.9223719944202</v>
      </c>
      <c r="AA59" s="82">
        <v>323.94089004676505</v>
      </c>
      <c r="AB59" s="82">
        <v>8.3978378036641939</v>
      </c>
      <c r="AC59" s="82">
        <v>1837.814206545472</v>
      </c>
      <c r="AF59" s="85">
        <v>379.91380603459356</v>
      </c>
      <c r="AG59" s="85">
        <v>7222.6112874344781</v>
      </c>
      <c r="AH59" s="85">
        <v>-9901.8361780290143</v>
      </c>
      <c r="AI59" s="85">
        <v>-5384.7970808890059</v>
      </c>
      <c r="AK59" s="84">
        <v>379.91380603459356</v>
      </c>
      <c r="AL59" s="84">
        <v>163.74325811390887</v>
      </c>
      <c r="AM59" s="84">
        <v>8.5203254875865504</v>
      </c>
      <c r="AO59" s="84">
        <v>-5035.233400322948</v>
      </c>
      <c r="AP59" s="84">
        <v>-9901.8361780290143</v>
      </c>
      <c r="AQ59" s="84">
        <v>156.2268209411439</v>
      </c>
      <c r="AR59" s="84">
        <v>0</v>
      </c>
      <c r="AW59" s="82">
        <v>7222.6112874344781</v>
      </c>
      <c r="AX59" s="82">
        <v>-660.88241397091861</v>
      </c>
      <c r="AY59" s="82">
        <v>-4866.6027777060663</v>
      </c>
      <c r="AZ59" s="82">
        <v>-874.96116700379321</v>
      </c>
      <c r="BB59" s="82">
        <v>-660.88241397091861</v>
      </c>
      <c r="BC59" s="82" t="s">
        <v>235</v>
      </c>
      <c r="BD59" s="82">
        <v>-6402.4463586807778</v>
      </c>
      <c r="BE59" s="82">
        <v>-5527.4851916769849</v>
      </c>
      <c r="BF59" s="82">
        <v>7222.6112874344781</v>
      </c>
      <c r="BG59" s="82">
        <v>-660.88241397091861</v>
      </c>
    </row>
    <row r="60" spans="1:59" x14ac:dyDescent="0.35">
      <c r="A60" s="88">
        <v>2074</v>
      </c>
      <c r="B60" s="82">
        <v>379.91380603459356</v>
      </c>
      <c r="C60" s="82">
        <v>163.74325811390887</v>
      </c>
      <c r="D60" s="82">
        <v>8.5203254875865504</v>
      </c>
      <c r="E60" s="82">
        <v>7222.6112874344781</v>
      </c>
      <c r="F60" s="82">
        <v>1025.7943105017725</v>
      </c>
      <c r="G60" s="82">
        <v>-5802.5384151046992</v>
      </c>
      <c r="H60" s="82">
        <v>1830.0773848801896</v>
      </c>
      <c r="I60" s="82">
        <v>156.2268209411439</v>
      </c>
      <c r="J60" s="82">
        <v>0</v>
      </c>
      <c r="K60" s="82">
        <v>6205.9909778036472</v>
      </c>
      <c r="M60" s="82">
        <v>5.0041340667122451</v>
      </c>
      <c r="N60" s="82">
        <v>3.810378673994739E-3</v>
      </c>
      <c r="O60" s="82">
        <v>141.12550421655146</v>
      </c>
      <c r="P60" s="82">
        <v>-54.383357980400682</v>
      </c>
      <c r="Q60" s="82">
        <v>-1.033323075</v>
      </c>
      <c r="R60" s="82">
        <v>-0.12629806259635165</v>
      </c>
      <c r="S60" s="82">
        <v>-116.78539066843386</v>
      </c>
      <c r="T60" s="82">
        <v>-839.44430306976005</v>
      </c>
      <c r="U60" s="82">
        <v>0</v>
      </c>
      <c r="V60" s="82">
        <v>-1754.2729581653546</v>
      </c>
      <c r="W60" s="82">
        <v>-4343.5975949485774</v>
      </c>
      <c r="X60" s="82">
        <v>-775.07579038609106</v>
      </c>
      <c r="Z60" s="82">
        <v>-9439.6992571881656</v>
      </c>
      <c r="AA60" s="82">
        <v>323.94089004676505</v>
      </c>
      <c r="AB60" s="82">
        <v>8.3978378036641939</v>
      </c>
      <c r="AC60" s="82">
        <v>1920.0373213517271</v>
      </c>
      <c r="AF60" s="85">
        <v>379.91380603459356</v>
      </c>
      <c r="AG60" s="85">
        <v>7222.6112874344781</v>
      </c>
      <c r="AH60" s="85">
        <v>-9819.6130632227596</v>
      </c>
      <c r="AI60" s="85">
        <v>-5302.5739660827512</v>
      </c>
      <c r="AK60" s="84">
        <v>379.91380603459356</v>
      </c>
      <c r="AL60" s="84">
        <v>163.74325811390887</v>
      </c>
      <c r="AM60" s="84">
        <v>8.5203254875865504</v>
      </c>
      <c r="AO60" s="84">
        <v>-4700.9396778880919</v>
      </c>
      <c r="AP60" s="84">
        <v>-9819.6130632227596</v>
      </c>
      <c r="AQ60" s="84">
        <v>156.2268209411439</v>
      </c>
      <c r="AR60" s="84">
        <v>0</v>
      </c>
      <c r="AW60" s="82">
        <v>7222.6112874344781</v>
      </c>
      <c r="AX60" s="82">
        <v>-326.58869153606247</v>
      </c>
      <c r="AY60" s="82">
        <v>-5118.6733853346686</v>
      </c>
      <c r="AZ60" s="82">
        <v>-956.22969373819387</v>
      </c>
      <c r="BB60" s="82">
        <v>-326.58869153606247</v>
      </c>
      <c r="BC60" s="82" t="s">
        <v>235</v>
      </c>
      <c r="BD60" s="82">
        <v>-6401.4917706089254</v>
      </c>
      <c r="BE60" s="82">
        <v>-5445.2620768707311</v>
      </c>
      <c r="BF60" s="82">
        <v>7222.6112874344781</v>
      </c>
      <c r="BG60" s="82">
        <v>-326.58869153606247</v>
      </c>
    </row>
    <row r="61" spans="1:59" x14ac:dyDescent="0.35">
      <c r="A61" s="88">
        <v>2075</v>
      </c>
      <c r="B61" s="82">
        <v>379.91380603459356</v>
      </c>
      <c r="C61" s="82">
        <v>163.74325811390887</v>
      </c>
      <c r="D61" s="82">
        <v>8.5203254875865504</v>
      </c>
      <c r="E61" s="82">
        <v>7222.6112874344781</v>
      </c>
      <c r="F61" s="82">
        <v>1464.2654716766365</v>
      </c>
      <c r="G61" s="82">
        <v>-5951.6176681030656</v>
      </c>
      <c r="H61" s="82">
        <v>1830.0773848801896</v>
      </c>
      <c r="I61" s="82">
        <v>156.2268209411439</v>
      </c>
      <c r="J61" s="82">
        <v>0</v>
      </c>
      <c r="K61" s="82">
        <v>6205.9909778036472</v>
      </c>
      <c r="M61" s="82">
        <v>5.0041340667122451</v>
      </c>
      <c r="N61" s="82">
        <v>3.810378673994739E-3</v>
      </c>
      <c r="O61" s="82">
        <v>141.12550421655146</v>
      </c>
      <c r="P61" s="82">
        <v>-54.383357980400682</v>
      </c>
      <c r="Q61" s="82">
        <v>-1.033323075</v>
      </c>
      <c r="R61" s="82">
        <v>-0.12629806259635165</v>
      </c>
      <c r="S61" s="82">
        <v>-116.78539066843386</v>
      </c>
      <c r="T61" s="82">
        <v>-883.8943012872237</v>
      </c>
      <c r="U61" s="82">
        <v>0</v>
      </c>
      <c r="V61" s="82">
        <v>-1992.5225392594457</v>
      </c>
      <c r="W61" s="82">
        <v>-4461.454748510253</v>
      </c>
      <c r="X61" s="82">
        <v>-775.07579038609106</v>
      </c>
      <c r="Z61" s="82">
        <v>-9506.4140836674342</v>
      </c>
      <c r="AA61" s="82">
        <v>323.94089004676505</v>
      </c>
      <c r="AB61" s="82">
        <v>8.3978378036641939</v>
      </c>
      <c r="AC61" s="82">
        <v>1853.3224948724585</v>
      </c>
      <c r="AF61" s="85">
        <v>379.91380603459356</v>
      </c>
      <c r="AG61" s="85">
        <v>7222.6112874344781</v>
      </c>
      <c r="AH61" s="85">
        <v>-9886.3278897020282</v>
      </c>
      <c r="AI61" s="85">
        <v>-5369.2887925620198</v>
      </c>
      <c r="AK61" s="84">
        <v>379.91380603459356</v>
      </c>
      <c r="AL61" s="84">
        <v>163.74325811390887</v>
      </c>
      <c r="AM61" s="84">
        <v>8.5203254875865504</v>
      </c>
      <c r="AO61" s="84">
        <v>-4649.7973508056857</v>
      </c>
      <c r="AP61" s="84">
        <v>-9886.3278897020282</v>
      </c>
      <c r="AQ61" s="84">
        <v>156.2268209411439</v>
      </c>
      <c r="AR61" s="84">
        <v>0</v>
      </c>
      <c r="AW61" s="82">
        <v>7222.6112874344781</v>
      </c>
      <c r="AX61" s="82">
        <v>-275.44636445365632</v>
      </c>
      <c r="AY61" s="82">
        <v>-5236.5305388963443</v>
      </c>
      <c r="AZ61" s="82">
        <v>-1000.6796919556575</v>
      </c>
      <c r="BB61" s="82">
        <v>-275.44636445365632</v>
      </c>
      <c r="BC61" s="82" t="s">
        <v>235</v>
      </c>
      <c r="BD61" s="82">
        <v>-6512.6565953056579</v>
      </c>
      <c r="BE61" s="82">
        <v>-5511.9769033500006</v>
      </c>
      <c r="BF61" s="82">
        <v>7222.6112874344781</v>
      </c>
      <c r="BG61" s="82">
        <v>-275.44636445365632</v>
      </c>
    </row>
    <row r="62" spans="1:59" x14ac:dyDescent="0.35">
      <c r="A62" s="88">
        <v>2076</v>
      </c>
      <c r="B62" s="82">
        <v>379.91380603459356</v>
      </c>
      <c r="C62" s="82">
        <v>163.74325811390887</v>
      </c>
      <c r="D62" s="82">
        <v>8.5203254875865504</v>
      </c>
      <c r="E62" s="82">
        <v>7222.6112874344781</v>
      </c>
      <c r="F62" s="82">
        <v>2516.4487908882002</v>
      </c>
      <c r="G62" s="82">
        <v>-6105.6489735688874</v>
      </c>
      <c r="H62" s="82">
        <v>1830.0773848801896</v>
      </c>
      <c r="I62" s="82">
        <v>156.2268209411439</v>
      </c>
      <c r="J62" s="82">
        <v>0</v>
      </c>
      <c r="K62" s="82">
        <v>6205.9909778036472</v>
      </c>
      <c r="M62" s="82">
        <v>5.0041340667122451</v>
      </c>
      <c r="N62" s="82">
        <v>3.810378673994739E-3</v>
      </c>
      <c r="O62" s="82">
        <v>141.12550421655146</v>
      </c>
      <c r="P62" s="82">
        <v>-54.383357980400682</v>
      </c>
      <c r="Q62" s="82">
        <v>-1.033323075</v>
      </c>
      <c r="R62" s="82">
        <v>-0.12629806259635165</v>
      </c>
      <c r="S62" s="82">
        <v>-116.78539066843386</v>
      </c>
      <c r="T62" s="82">
        <v>-961.11870953562243</v>
      </c>
      <c r="U62" s="82">
        <v>0</v>
      </c>
      <c r="V62" s="82">
        <v>-2403.289990068914</v>
      </c>
      <c r="W62" s="82">
        <v>-4721.5545511636519</v>
      </c>
      <c r="X62" s="82">
        <v>-775.07579038609106</v>
      </c>
      <c r="Z62" s="82">
        <v>-9279.1293233845608</v>
      </c>
      <c r="AA62" s="82">
        <v>323.94089004676505</v>
      </c>
      <c r="AB62" s="82">
        <v>8.3978378036641939</v>
      </c>
      <c r="AC62" s="82">
        <v>2080.6072551553325</v>
      </c>
      <c r="AF62" s="85">
        <v>379.91380603459356</v>
      </c>
      <c r="AG62" s="85">
        <v>7222.6112874344781</v>
      </c>
      <c r="AH62" s="85">
        <v>-9659.0431294191549</v>
      </c>
      <c r="AI62" s="85">
        <v>-5142.0040322791456</v>
      </c>
      <c r="AK62" s="84">
        <v>379.91380603459356</v>
      </c>
      <c r="AL62" s="84">
        <v>163.74325811390887</v>
      </c>
      <c r="AM62" s="84">
        <v>8.5203254875865504</v>
      </c>
      <c r="AO62" s="84">
        <v>-4162.4127878694117</v>
      </c>
      <c r="AP62" s="84">
        <v>-9659.0431294191549</v>
      </c>
      <c r="AQ62" s="84">
        <v>156.2268209411439</v>
      </c>
      <c r="AR62" s="84">
        <v>0</v>
      </c>
      <c r="AW62" s="82">
        <v>7222.6112874344781</v>
      </c>
      <c r="AX62" s="82">
        <v>211.93819848261774</v>
      </c>
      <c r="AY62" s="82">
        <v>-5496.6303415497432</v>
      </c>
      <c r="AZ62" s="82">
        <v>-1077.9041002040562</v>
      </c>
      <c r="BB62" s="82" t="s">
        <v>235</v>
      </c>
      <c r="BC62" s="82">
        <v>211.93819848261774</v>
      </c>
      <c r="BD62" s="82">
        <v>-6574.5344417537999</v>
      </c>
      <c r="BE62" s="82">
        <v>-5496.6303415497432</v>
      </c>
      <c r="BF62" s="82">
        <v>7434.5494859170958</v>
      </c>
      <c r="BG62" s="82">
        <v>211.93819848261774</v>
      </c>
    </row>
    <row r="63" spans="1:59" x14ac:dyDescent="0.35">
      <c r="A63" s="88">
        <v>2077</v>
      </c>
      <c r="B63" s="82">
        <v>379.91380603459356</v>
      </c>
      <c r="C63" s="82">
        <v>163.74325811390887</v>
      </c>
      <c r="D63" s="82">
        <v>8.5203254875865504</v>
      </c>
      <c r="E63" s="82">
        <v>7222.6112874344781</v>
      </c>
      <c r="F63" s="82">
        <v>2026.0614278392866</v>
      </c>
      <c r="G63" s="82">
        <v>-6263.9131773878726</v>
      </c>
      <c r="H63" s="82">
        <v>1830.0773848801896</v>
      </c>
      <c r="I63" s="82">
        <v>156.2268209411439</v>
      </c>
      <c r="J63" s="82">
        <v>0</v>
      </c>
      <c r="K63" s="82">
        <v>6205.9909778036472</v>
      </c>
      <c r="M63" s="82">
        <v>5.0041340667122451</v>
      </c>
      <c r="N63" s="82">
        <v>3.810378673994739E-3</v>
      </c>
      <c r="O63" s="82">
        <v>141.12550421655146</v>
      </c>
      <c r="P63" s="82">
        <v>-54.383357980400682</v>
      </c>
      <c r="Q63" s="82">
        <v>-1.033323075</v>
      </c>
      <c r="R63" s="82">
        <v>-0.12629806259635165</v>
      </c>
      <c r="S63" s="82">
        <v>-116.78539066843386</v>
      </c>
      <c r="T63" s="82">
        <v>-912.01658346436557</v>
      </c>
      <c r="U63" s="82">
        <v>0</v>
      </c>
      <c r="V63" s="82">
        <v>-2013.9903796648953</v>
      </c>
      <c r="W63" s="82">
        <v>-4641.4556935990749</v>
      </c>
      <c r="X63" s="82">
        <v>-775.07579038609106</v>
      </c>
      <c r="Z63" s="82">
        <v>-9458.382422283863</v>
      </c>
      <c r="AA63" s="82">
        <v>323.94089004676505</v>
      </c>
      <c r="AB63" s="82">
        <v>8.3978378036641939</v>
      </c>
      <c r="AC63" s="82">
        <v>1901.3541562560297</v>
      </c>
      <c r="AF63" s="85">
        <v>379.91380603459356</v>
      </c>
      <c r="AG63" s="85">
        <v>7222.6112874344781</v>
      </c>
      <c r="AH63" s="85">
        <v>-9838.296228318457</v>
      </c>
      <c r="AI63" s="85">
        <v>-5321.2571311784486</v>
      </c>
      <c r="AK63" s="84">
        <v>379.91380603459356</v>
      </c>
      <c r="AL63" s="84">
        <v>163.74325811390887</v>
      </c>
      <c r="AM63" s="84">
        <v>8.5203254875865504</v>
      </c>
      <c r="AO63" s="84">
        <v>-4421.7647443332917</v>
      </c>
      <c r="AP63" s="84">
        <v>-9838.296228318457</v>
      </c>
      <c r="AQ63" s="84">
        <v>156.2268209411439</v>
      </c>
      <c r="AR63" s="84">
        <v>0</v>
      </c>
      <c r="AW63" s="82">
        <v>7222.6112874344781</v>
      </c>
      <c r="AX63" s="82">
        <v>-47.413757981262279</v>
      </c>
      <c r="AY63" s="82">
        <v>-5416.5314839851662</v>
      </c>
      <c r="AZ63" s="82">
        <v>-1028.8019741327994</v>
      </c>
      <c r="BB63" s="82">
        <v>-47.413757981262279</v>
      </c>
      <c r="BC63" s="82" t="s">
        <v>235</v>
      </c>
      <c r="BD63" s="82">
        <v>-6492.7472160992274</v>
      </c>
      <c r="BE63" s="82">
        <v>-5463.9452419664285</v>
      </c>
      <c r="BF63" s="82">
        <v>7222.6112874344781</v>
      </c>
      <c r="BG63" s="82">
        <v>-47.413757981262279</v>
      </c>
    </row>
    <row r="64" spans="1:59" x14ac:dyDescent="0.35">
      <c r="A64" s="88">
        <v>2078</v>
      </c>
      <c r="B64" s="82">
        <v>379.91380603459356</v>
      </c>
      <c r="C64" s="82">
        <v>163.74325811390887</v>
      </c>
      <c r="D64" s="82">
        <v>8.5203254875865504</v>
      </c>
      <c r="E64" s="82">
        <v>7222.6112874344781</v>
      </c>
      <c r="F64" s="82">
        <v>1623.4448354941615</v>
      </c>
      <c r="G64" s="82">
        <v>-6401.7037054402681</v>
      </c>
      <c r="H64" s="82">
        <v>1830.0773848801896</v>
      </c>
      <c r="I64" s="82">
        <v>156.2268209411439</v>
      </c>
      <c r="J64" s="82">
        <v>0</v>
      </c>
      <c r="K64" s="82">
        <v>6205.9909778036472</v>
      </c>
      <c r="M64" s="82">
        <v>5.0041340667122451</v>
      </c>
      <c r="N64" s="82">
        <v>3.810378673994739E-3</v>
      </c>
      <c r="O64" s="82">
        <v>141.12550421655146</v>
      </c>
      <c r="P64" s="82">
        <v>-54.383357980400682</v>
      </c>
      <c r="Q64" s="82">
        <v>-1.033323075</v>
      </c>
      <c r="R64" s="82">
        <v>-0.12629806259635165</v>
      </c>
      <c r="S64" s="82">
        <v>-116.78539066843386</v>
      </c>
      <c r="T64" s="82">
        <v>-888.88035936470646</v>
      </c>
      <c r="U64" s="82">
        <v>0</v>
      </c>
      <c r="V64" s="82">
        <v>-1801.7893484975107</v>
      </c>
      <c r="W64" s="82">
        <v>-4620.3554231514145</v>
      </c>
      <c r="X64" s="82">
        <v>-775.07579038609106</v>
      </c>
      <c r="Z64" s="82">
        <v>-9765.4882410663377</v>
      </c>
      <c r="AA64" s="82">
        <v>323.94089004676505</v>
      </c>
      <c r="AB64" s="82">
        <v>8.3978378036641939</v>
      </c>
      <c r="AC64" s="82">
        <v>1594.248337473555</v>
      </c>
      <c r="AF64" s="85">
        <v>379.91380603459356</v>
      </c>
      <c r="AG64" s="85">
        <v>7222.6112874344781</v>
      </c>
      <c r="AH64" s="85">
        <v>-10145.402047100932</v>
      </c>
      <c r="AI64" s="85">
        <v>-5628.3629499609233</v>
      </c>
      <c r="AK64" s="84">
        <v>379.91380603459356</v>
      </c>
      <c r="AL64" s="84">
        <v>163.74325811390887</v>
      </c>
      <c r="AM64" s="84">
        <v>8.5203254875865504</v>
      </c>
      <c r="AO64" s="84">
        <v>-4749.9708335634277</v>
      </c>
      <c r="AP64" s="84">
        <v>-10145.402047100932</v>
      </c>
      <c r="AQ64" s="84">
        <v>156.2268209411439</v>
      </c>
      <c r="AR64" s="84">
        <v>0</v>
      </c>
      <c r="AW64" s="82">
        <v>7222.6112874344781</v>
      </c>
      <c r="AX64" s="82">
        <v>-375.61984721139834</v>
      </c>
      <c r="AY64" s="82">
        <v>-5395.4312135375058</v>
      </c>
      <c r="AZ64" s="82">
        <v>-1005.6657500331403</v>
      </c>
      <c r="BB64" s="82">
        <v>-375.61984721139834</v>
      </c>
      <c r="BC64" s="82" t="s">
        <v>235</v>
      </c>
      <c r="BD64" s="82">
        <v>-6776.7168107820444</v>
      </c>
      <c r="BE64" s="82">
        <v>-5771.0510607489041</v>
      </c>
      <c r="BF64" s="82">
        <v>7222.6112874344781</v>
      </c>
      <c r="BG64" s="82">
        <v>-375.61984721139834</v>
      </c>
    </row>
    <row r="65" spans="1:59" x14ac:dyDescent="0.35">
      <c r="A65" s="88">
        <v>2079</v>
      </c>
      <c r="B65" s="82">
        <v>379.91380603459356</v>
      </c>
      <c r="C65" s="82">
        <v>163.74325811390887</v>
      </c>
      <c r="D65" s="82">
        <v>8.5203254875865504</v>
      </c>
      <c r="E65" s="82">
        <v>7222.6112874344781</v>
      </c>
      <c r="F65" s="82">
        <v>1606.6859155239331</v>
      </c>
      <c r="G65" s="82">
        <v>-6399.0994675132706</v>
      </c>
      <c r="H65" s="82">
        <v>1830.0773848801896</v>
      </c>
      <c r="I65" s="82">
        <v>156.2268209411439</v>
      </c>
      <c r="J65" s="82">
        <v>0</v>
      </c>
      <c r="K65" s="82">
        <v>6205.9909778036472</v>
      </c>
      <c r="M65" s="82">
        <v>5.0041340667122451</v>
      </c>
      <c r="N65" s="82">
        <v>3.810378673994739E-3</v>
      </c>
      <c r="O65" s="82">
        <v>141.12550421655146</v>
      </c>
      <c r="P65" s="82">
        <v>-54.383357980400682</v>
      </c>
      <c r="Q65" s="82">
        <v>-1.033323075</v>
      </c>
      <c r="R65" s="82">
        <v>-0.12629806259635165</v>
      </c>
      <c r="S65" s="82">
        <v>-116.78539066843386</v>
      </c>
      <c r="T65" s="82">
        <v>-898.48852301323268</v>
      </c>
      <c r="U65" s="82">
        <v>0</v>
      </c>
      <c r="V65" s="82">
        <v>-1777.5388902274085</v>
      </c>
      <c r="W65" s="82">
        <v>-4731.3991401696912</v>
      </c>
      <c r="X65" s="82">
        <v>-775.07579038609106</v>
      </c>
      <c r="Z65" s="82">
        <v>-9866.4361818577436</v>
      </c>
      <c r="AA65" s="82">
        <v>323.94089004676505</v>
      </c>
      <c r="AB65" s="82">
        <v>8.3978378036641939</v>
      </c>
      <c r="AC65" s="82">
        <v>1493.30039668215</v>
      </c>
      <c r="AF65" s="85">
        <v>379.91380603459356</v>
      </c>
      <c r="AG65" s="85">
        <v>7222.6112874344781</v>
      </c>
      <c r="AH65" s="85">
        <v>-10246.349987892338</v>
      </c>
      <c r="AI65" s="85">
        <v>-5729.3108907523283</v>
      </c>
      <c r="AK65" s="84">
        <v>379.91380603459356</v>
      </c>
      <c r="AL65" s="84">
        <v>163.74325811390887</v>
      </c>
      <c r="AM65" s="84">
        <v>8.5203254875865504</v>
      </c>
      <c r="AO65" s="84">
        <v>-4739.875057336556</v>
      </c>
      <c r="AP65" s="84">
        <v>-10246.349987892338</v>
      </c>
      <c r="AQ65" s="84">
        <v>156.2268209411439</v>
      </c>
      <c r="AR65" s="84">
        <v>0</v>
      </c>
      <c r="AW65" s="82">
        <v>7222.6112874344781</v>
      </c>
      <c r="AX65" s="82">
        <v>-365.52407098452659</v>
      </c>
      <c r="AY65" s="82">
        <v>-5506.4749305557825</v>
      </c>
      <c r="AZ65" s="82">
        <v>-1015.2739136816665</v>
      </c>
      <c r="BB65" s="82">
        <v>-365.52407098452659</v>
      </c>
      <c r="BC65" s="82" t="s">
        <v>235</v>
      </c>
      <c r="BD65" s="82">
        <v>-6887.2729152219754</v>
      </c>
      <c r="BE65" s="82">
        <v>-5871.9990015403091</v>
      </c>
      <c r="BF65" s="82">
        <v>7222.6112874344781</v>
      </c>
      <c r="BG65" s="82">
        <v>-365.52407098452659</v>
      </c>
    </row>
    <row r="66" spans="1:59" x14ac:dyDescent="0.35">
      <c r="A66" s="88">
        <v>2080</v>
      </c>
      <c r="B66" s="82">
        <v>379.91380603459356</v>
      </c>
      <c r="C66" s="82">
        <v>163.74325811390887</v>
      </c>
      <c r="D66" s="82">
        <v>8.5203254875865504</v>
      </c>
      <c r="E66" s="82">
        <v>7222.6112874344781</v>
      </c>
      <c r="F66" s="82">
        <v>1995.1766015271062</v>
      </c>
      <c r="G66" s="82">
        <v>-6532.4449650445013</v>
      </c>
      <c r="H66" s="82">
        <v>1830.0773848801896</v>
      </c>
      <c r="I66" s="82">
        <v>156.2268209411439</v>
      </c>
      <c r="J66" s="82">
        <v>0</v>
      </c>
      <c r="K66" s="82">
        <v>6205.9909778036472</v>
      </c>
      <c r="M66" s="82">
        <v>5.0041340667122451</v>
      </c>
      <c r="N66" s="82">
        <v>3.810378673994739E-3</v>
      </c>
      <c r="O66" s="82">
        <v>141.12550421655146</v>
      </c>
      <c r="P66" s="82">
        <v>-54.383357980400682</v>
      </c>
      <c r="Q66" s="82">
        <v>-1.033323075</v>
      </c>
      <c r="R66" s="82">
        <v>-0.12629806259635165</v>
      </c>
      <c r="S66" s="82">
        <v>-116.78539066843386</v>
      </c>
      <c r="T66" s="82">
        <v>-941.08013655534796</v>
      </c>
      <c r="U66" s="82">
        <v>0</v>
      </c>
      <c r="V66" s="82">
        <v>-1996.0478082975274</v>
      </c>
      <c r="W66" s="82">
        <v>-4859.5751269238817</v>
      </c>
      <c r="X66" s="82">
        <v>-775.07579038609106</v>
      </c>
      <c r="Z66" s="82">
        <v>-9957.9758982101121</v>
      </c>
      <c r="AA66" s="82">
        <v>323.94089004676505</v>
      </c>
      <c r="AB66" s="82">
        <v>8.3978378036641939</v>
      </c>
      <c r="AC66" s="82">
        <v>1401.7606803297806</v>
      </c>
      <c r="AF66" s="85">
        <v>379.91380603459356</v>
      </c>
      <c r="AG66" s="85">
        <v>7222.6112874344781</v>
      </c>
      <c r="AH66" s="85">
        <v>-10337.889704244706</v>
      </c>
      <c r="AI66" s="85">
        <v>-5820.8506071046977</v>
      </c>
      <c r="AK66" s="84">
        <v>379.91380603459356</v>
      </c>
      <c r="AL66" s="84">
        <v>163.74325811390887</v>
      </c>
      <c r="AM66" s="84">
        <v>8.5203254875865504</v>
      </c>
      <c r="AO66" s="84">
        <v>-4703.2387869347331</v>
      </c>
      <c r="AP66" s="84">
        <v>-10337.889704244706</v>
      </c>
      <c r="AQ66" s="84">
        <v>156.2268209411439</v>
      </c>
      <c r="AR66" s="84">
        <v>0</v>
      </c>
      <c r="AW66" s="82">
        <v>7222.6112874344781</v>
      </c>
      <c r="AX66" s="82">
        <v>-328.88780058270368</v>
      </c>
      <c r="AY66" s="82">
        <v>-5634.650917309973</v>
      </c>
      <c r="AZ66" s="82">
        <v>-1057.8655272237818</v>
      </c>
      <c r="BB66" s="82">
        <v>-328.88780058270368</v>
      </c>
      <c r="BC66" s="82" t="s">
        <v>235</v>
      </c>
      <c r="BD66" s="82">
        <v>-7021.4042451164587</v>
      </c>
      <c r="BE66" s="82">
        <v>-5963.5387178926767</v>
      </c>
      <c r="BF66" s="82">
        <v>7222.6112874344781</v>
      </c>
      <c r="BG66" s="82">
        <v>-328.88780058270368</v>
      </c>
    </row>
    <row r="67" spans="1:59" x14ac:dyDescent="0.35">
      <c r="A67" s="88">
        <v>2081</v>
      </c>
      <c r="B67" s="82">
        <v>379.91380603459356</v>
      </c>
      <c r="C67" s="82">
        <v>163.74325811390887</v>
      </c>
      <c r="D67" s="82">
        <v>8.5203254875865504</v>
      </c>
      <c r="E67" s="82">
        <v>7222.6112874344781</v>
      </c>
      <c r="F67" s="82">
        <v>2315.1614209448508</v>
      </c>
      <c r="G67" s="82">
        <v>-6203.3328044754908</v>
      </c>
      <c r="H67" s="82">
        <v>1830.0773848801896</v>
      </c>
      <c r="I67" s="82">
        <v>156.2268209411439</v>
      </c>
      <c r="J67" s="82">
        <v>0</v>
      </c>
      <c r="K67" s="82">
        <v>6205.9909778036472</v>
      </c>
      <c r="M67" s="82">
        <v>5.0041340667122451</v>
      </c>
      <c r="N67" s="82">
        <v>3.810378673994739E-3</v>
      </c>
      <c r="O67" s="82">
        <v>141.12550421655146</v>
      </c>
      <c r="P67" s="82">
        <v>-54.383357980400682</v>
      </c>
      <c r="Q67" s="82">
        <v>-1.033323075</v>
      </c>
      <c r="R67" s="82">
        <v>-0.12629806259635165</v>
      </c>
      <c r="S67" s="82">
        <v>-116.78539066843386</v>
      </c>
      <c r="T67" s="82">
        <v>-992.19559259429252</v>
      </c>
      <c r="U67" s="82">
        <v>0</v>
      </c>
      <c r="V67" s="82">
        <v>-2233.6434324916863</v>
      </c>
      <c r="W67" s="82">
        <v>-5068.9886416652225</v>
      </c>
      <c r="X67" s="82">
        <v>-775.07579038609106</v>
      </c>
      <c r="Z67" s="82">
        <v>-9755.8880571588561</v>
      </c>
      <c r="AA67" s="82">
        <v>323.94089004676505</v>
      </c>
      <c r="AB67" s="82">
        <v>8.3978378036641939</v>
      </c>
      <c r="AC67" s="82">
        <v>1603.8485213810375</v>
      </c>
      <c r="AF67" s="85">
        <v>379.91380603459356</v>
      </c>
      <c r="AG67" s="85">
        <v>7222.6112874344781</v>
      </c>
      <c r="AH67" s="85">
        <v>-10135.80186319345</v>
      </c>
      <c r="AI67" s="85">
        <v>-5618.7627660534408</v>
      </c>
      <c r="AK67" s="84">
        <v>379.91380603459356</v>
      </c>
      <c r="AL67" s="84">
        <v>163.74325811390887</v>
      </c>
      <c r="AM67" s="84">
        <v>8.5203254875865504</v>
      </c>
      <c r="AO67" s="84">
        <v>-4291.7374311421372</v>
      </c>
      <c r="AP67" s="84">
        <v>-10135.80186319345</v>
      </c>
      <c r="AQ67" s="84">
        <v>156.2268209411439</v>
      </c>
      <c r="AR67" s="84">
        <v>0</v>
      </c>
      <c r="AW67" s="82">
        <v>7222.6112874344781</v>
      </c>
      <c r="AX67" s="82">
        <v>82.613555209892183</v>
      </c>
      <c r="AY67" s="82">
        <v>-5844.0644320513138</v>
      </c>
      <c r="AZ67" s="82">
        <v>-1108.9809832627263</v>
      </c>
      <c r="BB67" s="82" t="s">
        <v>235</v>
      </c>
      <c r="BC67" s="82">
        <v>82.613555209892183</v>
      </c>
      <c r="BD67" s="82">
        <v>-6953.0454153140399</v>
      </c>
      <c r="BE67" s="82">
        <v>-5844.0644320513138</v>
      </c>
      <c r="BF67" s="82">
        <v>7305.2248426443703</v>
      </c>
      <c r="BG67" s="82">
        <v>82.613555209892183</v>
      </c>
    </row>
    <row r="68" spans="1:59" x14ac:dyDescent="0.35">
      <c r="A68" s="88">
        <v>2082</v>
      </c>
      <c r="B68" s="82">
        <v>379.91380603459356</v>
      </c>
      <c r="C68" s="82">
        <v>163.74325811390887</v>
      </c>
      <c r="D68" s="82">
        <v>8.5203254875865504</v>
      </c>
      <c r="E68" s="82">
        <v>7222.6112874344781</v>
      </c>
      <c r="F68" s="82">
        <v>1719.5853601262593</v>
      </c>
      <c r="G68" s="82">
        <v>-6272.2007459449433</v>
      </c>
      <c r="H68" s="82">
        <v>1830.0773848801896</v>
      </c>
      <c r="I68" s="82">
        <v>156.2268209411439</v>
      </c>
      <c r="J68" s="82">
        <v>0</v>
      </c>
      <c r="K68" s="82">
        <v>6205.9909778036472</v>
      </c>
      <c r="M68" s="82">
        <v>5.0041340667122451</v>
      </c>
      <c r="N68" s="82">
        <v>3.810378673994739E-3</v>
      </c>
      <c r="O68" s="82">
        <v>141.12550421655146</v>
      </c>
      <c r="P68" s="82">
        <v>-54.383357980400682</v>
      </c>
      <c r="Q68" s="82">
        <v>-1.033323075</v>
      </c>
      <c r="R68" s="82">
        <v>-0.12629806259635165</v>
      </c>
      <c r="S68" s="82">
        <v>-116.78539066843386</v>
      </c>
      <c r="T68" s="82">
        <v>-941.96188317985911</v>
      </c>
      <c r="U68" s="82">
        <v>0</v>
      </c>
      <c r="V68" s="82">
        <v>-1853.2866121568338</v>
      </c>
      <c r="W68" s="82">
        <v>-4961.7973378465167</v>
      </c>
      <c r="X68" s="82">
        <v>-775.07579038609106</v>
      </c>
      <c r="Z68" s="82">
        <v>-9932.7839352933406</v>
      </c>
      <c r="AA68" s="82">
        <v>323.94089004676505</v>
      </c>
      <c r="AB68" s="82">
        <v>8.3978378036641939</v>
      </c>
      <c r="AC68" s="82">
        <v>1426.9526432465511</v>
      </c>
      <c r="AF68" s="85">
        <v>379.91380603459356</v>
      </c>
      <c r="AG68" s="85">
        <v>7222.6112874344781</v>
      </c>
      <c r="AH68" s="85">
        <v>-10312.697741327935</v>
      </c>
      <c r="AI68" s="85">
        <v>-5795.6586441879272</v>
      </c>
      <c r="AK68" s="84">
        <v>379.91380603459356</v>
      </c>
      <c r="AL68" s="84">
        <v>163.74325811390887</v>
      </c>
      <c r="AM68" s="84">
        <v>8.5203254875865504</v>
      </c>
      <c r="AO68" s="84">
        <v>-4575.8246130953285</v>
      </c>
      <c r="AP68" s="84">
        <v>-10312.697741327935</v>
      </c>
      <c r="AQ68" s="84">
        <v>156.2268209411439</v>
      </c>
      <c r="AR68" s="84">
        <v>0</v>
      </c>
      <c r="AW68" s="82">
        <v>7222.6112874344781</v>
      </c>
      <c r="AX68" s="82">
        <v>-201.47362674329906</v>
      </c>
      <c r="AY68" s="82">
        <v>-5736.873128232608</v>
      </c>
      <c r="AZ68" s="82">
        <v>-1058.7472738482929</v>
      </c>
      <c r="BB68" s="82">
        <v>-201.47362674329906</v>
      </c>
      <c r="BC68" s="82" t="s">
        <v>235</v>
      </c>
      <c r="BD68" s="82">
        <v>-6997.0940288242</v>
      </c>
      <c r="BE68" s="82">
        <v>-5938.3467549759071</v>
      </c>
      <c r="BF68" s="82">
        <v>7222.6112874344781</v>
      </c>
      <c r="BG68" s="82">
        <v>-201.47362674329906</v>
      </c>
    </row>
    <row r="69" spans="1:59" x14ac:dyDescent="0.35">
      <c r="A69" s="88">
        <v>2083</v>
      </c>
      <c r="B69" s="82">
        <v>379.91380603459356</v>
      </c>
      <c r="C69" s="82">
        <v>163.74325811390887</v>
      </c>
      <c r="D69" s="82">
        <v>8.5203254875865504</v>
      </c>
      <c r="E69" s="82">
        <v>7222.6112874344781</v>
      </c>
      <c r="F69" s="82">
        <v>1254.1977662558982</v>
      </c>
      <c r="G69" s="82">
        <v>-6315.9527027773311</v>
      </c>
      <c r="H69" s="82">
        <v>1830.0773848801896</v>
      </c>
      <c r="I69" s="82">
        <v>156.2268209411439</v>
      </c>
      <c r="J69" s="82">
        <v>0</v>
      </c>
      <c r="K69" s="82">
        <v>6205.9909778036472</v>
      </c>
      <c r="M69" s="82">
        <v>5.0041340667122451</v>
      </c>
      <c r="N69" s="82">
        <v>3.810378673994739E-3</v>
      </c>
      <c r="O69" s="82">
        <v>141.12550421655146</v>
      </c>
      <c r="P69" s="82">
        <v>-54.383357980400682</v>
      </c>
      <c r="Q69" s="82">
        <v>-1.033323075</v>
      </c>
      <c r="R69" s="82">
        <v>-0.12629806259635165</v>
      </c>
      <c r="S69" s="82">
        <v>-116.78539066843386</v>
      </c>
      <c r="T69" s="82">
        <v>-912.45177930102045</v>
      </c>
      <c r="U69" s="82">
        <v>0</v>
      </c>
      <c r="V69" s="82">
        <v>-1604.1079113814783</v>
      </c>
      <c r="W69" s="82">
        <v>-4925.2683264261213</v>
      </c>
      <c r="X69" s="82">
        <v>-775.07579038609106</v>
      </c>
      <c r="Z69" s="82">
        <v>-10156.215773800339</v>
      </c>
      <c r="AA69" s="82">
        <v>323.94089004676505</v>
      </c>
      <c r="AB69" s="82">
        <v>8.3978378036641939</v>
      </c>
      <c r="AC69" s="82">
        <v>1203.5208047395538</v>
      </c>
      <c r="AF69" s="85">
        <v>379.91380603459356</v>
      </c>
      <c r="AG69" s="85">
        <v>7222.6112874344781</v>
      </c>
      <c r="AH69" s="85">
        <v>-10536.129579834933</v>
      </c>
      <c r="AI69" s="85">
        <v>-6019.0904826949245</v>
      </c>
      <c r="AK69" s="84">
        <v>379.91380603459356</v>
      </c>
      <c r="AL69" s="84">
        <v>163.74325811390887</v>
      </c>
      <c r="AM69" s="84">
        <v>8.5203254875865504</v>
      </c>
      <c r="AO69" s="84">
        <v>-4835.7854630227212</v>
      </c>
      <c r="AP69" s="84">
        <v>-10536.129579834933</v>
      </c>
      <c r="AQ69" s="84">
        <v>156.2268209411439</v>
      </c>
      <c r="AR69" s="84">
        <v>0</v>
      </c>
      <c r="AW69" s="82">
        <v>7222.6112874344781</v>
      </c>
      <c r="AX69" s="82">
        <v>-461.43447667069177</v>
      </c>
      <c r="AY69" s="82">
        <v>-5700.3441168122126</v>
      </c>
      <c r="AZ69" s="82">
        <v>-1029.2371699694543</v>
      </c>
      <c r="BB69" s="82">
        <v>-461.43447667069177</v>
      </c>
      <c r="BC69" s="82" t="s">
        <v>235</v>
      </c>
      <c r="BD69" s="82">
        <v>-7191.0157634523584</v>
      </c>
      <c r="BE69" s="82">
        <v>-6161.7785934829044</v>
      </c>
      <c r="BF69" s="82">
        <v>7222.6112874344781</v>
      </c>
      <c r="BG69" s="82">
        <v>-461.43447667069177</v>
      </c>
    </row>
    <row r="70" spans="1:59" x14ac:dyDescent="0.35">
      <c r="A70" s="88">
        <v>2084</v>
      </c>
      <c r="B70" s="82">
        <v>379.91380603459356</v>
      </c>
      <c r="C70" s="82">
        <v>163.74325811390887</v>
      </c>
      <c r="D70" s="82">
        <v>8.5203254875865504</v>
      </c>
      <c r="E70" s="82">
        <v>7222.6112874344781</v>
      </c>
      <c r="F70" s="82">
        <v>1037.9503175195082</v>
      </c>
      <c r="G70" s="82">
        <v>-6365.6842054296858</v>
      </c>
      <c r="H70" s="82">
        <v>1830.0773848801896</v>
      </c>
      <c r="I70" s="82">
        <v>156.2268209411439</v>
      </c>
      <c r="J70" s="82">
        <v>0</v>
      </c>
      <c r="K70" s="82">
        <v>6205.9909778036472</v>
      </c>
      <c r="M70" s="82">
        <v>5.0041340667122451</v>
      </c>
      <c r="N70" s="82">
        <v>3.810378673994739E-3</v>
      </c>
      <c r="O70" s="82">
        <v>141.12550421655146</v>
      </c>
      <c r="P70" s="82">
        <v>-54.383357980400682</v>
      </c>
      <c r="Q70" s="82">
        <v>-1.033323075</v>
      </c>
      <c r="R70" s="82">
        <v>-0.12629806259635165</v>
      </c>
      <c r="S70" s="82">
        <v>-116.78539066843386</v>
      </c>
      <c r="T70" s="82">
        <v>-893.85748642701765</v>
      </c>
      <c r="U70" s="82">
        <v>0</v>
      </c>
      <c r="V70" s="82">
        <v>-1433.2080957180456</v>
      </c>
      <c r="W70" s="82">
        <v>-4909.8790087701345</v>
      </c>
      <c r="X70" s="82">
        <v>-775.07579038609106</v>
      </c>
      <c r="Z70" s="82">
        <v>-10235.905591869665</v>
      </c>
      <c r="AA70" s="82">
        <v>323.94089004676505</v>
      </c>
      <c r="AB70" s="82">
        <v>8.3978378036641939</v>
      </c>
      <c r="AC70" s="82">
        <v>1123.8309866702286</v>
      </c>
      <c r="AF70" s="85">
        <v>379.91380603459356</v>
      </c>
      <c r="AG70" s="85">
        <v>7222.6112874344781</v>
      </c>
      <c r="AH70" s="85">
        <v>-10615.819397904259</v>
      </c>
      <c r="AI70" s="85">
        <v>-6098.7803007642497</v>
      </c>
      <c r="AK70" s="84">
        <v>379.91380603459356</v>
      </c>
      <c r="AL70" s="84">
        <v>163.74325811390887</v>
      </c>
      <c r="AM70" s="84">
        <v>8.5203254875865504</v>
      </c>
      <c r="AO70" s="84">
        <v>-4930.8645987480331</v>
      </c>
      <c r="AP70" s="84">
        <v>-10615.819397904259</v>
      </c>
      <c r="AQ70" s="84">
        <v>156.2268209411439</v>
      </c>
      <c r="AR70" s="84">
        <v>0</v>
      </c>
      <c r="AW70" s="82">
        <v>7222.6112874344781</v>
      </c>
      <c r="AX70" s="82">
        <v>-556.51361239600374</v>
      </c>
      <c r="AY70" s="82">
        <v>-5684.9547991562258</v>
      </c>
      <c r="AZ70" s="82">
        <v>-1010.6428770954515</v>
      </c>
      <c r="BB70" s="82">
        <v>-556.51361239600374</v>
      </c>
      <c r="BC70" s="82" t="s">
        <v>235</v>
      </c>
      <c r="BD70" s="82">
        <v>-7252.1112886476812</v>
      </c>
      <c r="BE70" s="82">
        <v>-6241.4684115522296</v>
      </c>
      <c r="BF70" s="82">
        <v>7222.6112874344781</v>
      </c>
      <c r="BG70" s="82">
        <v>-556.51361239600374</v>
      </c>
    </row>
    <row r="71" spans="1:59" x14ac:dyDescent="0.35">
      <c r="A71" s="88">
        <v>2085</v>
      </c>
      <c r="B71" s="82">
        <v>379.91380603459356</v>
      </c>
      <c r="C71" s="82">
        <v>163.74325811390887</v>
      </c>
      <c r="D71" s="82">
        <v>8.5203254875865504</v>
      </c>
      <c r="E71" s="82">
        <v>7222.6112874344781</v>
      </c>
      <c r="F71" s="82">
        <v>2719.4097412284609</v>
      </c>
      <c r="G71" s="82">
        <v>-6416.6289140945173</v>
      </c>
      <c r="H71" s="82">
        <v>1830.0773848801896</v>
      </c>
      <c r="I71" s="82">
        <v>156.2268209411439</v>
      </c>
      <c r="J71" s="82">
        <v>0</v>
      </c>
      <c r="K71" s="82">
        <v>6205.9909778036472</v>
      </c>
      <c r="M71" s="82">
        <v>5.0041340667122451</v>
      </c>
      <c r="N71" s="82">
        <v>3.810378673994739E-3</v>
      </c>
      <c r="O71" s="82">
        <v>141.12550421655146</v>
      </c>
      <c r="P71" s="82">
        <v>-54.383357980400682</v>
      </c>
      <c r="Q71" s="82">
        <v>-1.033323075</v>
      </c>
      <c r="R71" s="82">
        <v>-0.12629806259635165</v>
      </c>
      <c r="S71" s="82">
        <v>-116.78539066843386</v>
      </c>
      <c r="T71" s="82">
        <v>-1055.2253352280359</v>
      </c>
      <c r="U71" s="82">
        <v>0</v>
      </c>
      <c r="V71" s="82">
        <v>-2411.0273428317605</v>
      </c>
      <c r="W71" s="82">
        <v>-5341.7420014482204</v>
      </c>
      <c r="X71" s="82">
        <v>-775.07579038609106</v>
      </c>
      <c r="Z71" s="82">
        <v>-10015.073116617345</v>
      </c>
      <c r="AA71" s="82">
        <v>323.94089004676505</v>
      </c>
      <c r="AB71" s="82">
        <v>8.3978378036641939</v>
      </c>
      <c r="AC71" s="82">
        <v>1344.663461922549</v>
      </c>
      <c r="AF71" s="85">
        <v>379.91380603459356</v>
      </c>
      <c r="AG71" s="85">
        <v>7222.6112874344781</v>
      </c>
      <c r="AH71" s="85">
        <v>-10394.986922651939</v>
      </c>
      <c r="AI71" s="85">
        <v>-5877.9478255119293</v>
      </c>
      <c r="AK71" s="84">
        <v>379.91380603459356</v>
      </c>
      <c r="AL71" s="84">
        <v>163.74325811390887</v>
      </c>
      <c r="AM71" s="84">
        <v>8.5203254875865504</v>
      </c>
      <c r="AO71" s="84">
        <v>-4278.1691308176269</v>
      </c>
      <c r="AP71" s="84">
        <v>-10394.986922651937</v>
      </c>
      <c r="AQ71" s="84">
        <v>156.2268209411439</v>
      </c>
      <c r="AR71" s="84">
        <v>0</v>
      </c>
      <c r="AW71" s="82">
        <v>7222.6112874344781</v>
      </c>
      <c r="AX71" s="82">
        <v>96.18185553440253</v>
      </c>
      <c r="AY71" s="82">
        <v>-6116.8177918343117</v>
      </c>
      <c r="AZ71" s="82">
        <v>-1172.0107258964697</v>
      </c>
      <c r="BB71" s="82" t="s">
        <v>235</v>
      </c>
      <c r="BC71" s="82">
        <v>96.18185553440253</v>
      </c>
      <c r="BD71" s="82">
        <v>-7288.8285177307816</v>
      </c>
      <c r="BE71" s="82">
        <v>-6116.8177918343117</v>
      </c>
      <c r="BF71" s="82">
        <v>7318.7931429688806</v>
      </c>
      <c r="BG71" s="82">
        <v>96.18185553440253</v>
      </c>
    </row>
    <row r="72" spans="1:59" x14ac:dyDescent="0.35">
      <c r="A72" s="88">
        <v>2086</v>
      </c>
      <c r="B72" s="82">
        <v>379.91380603459356</v>
      </c>
      <c r="C72" s="82">
        <v>163.74325811390887</v>
      </c>
      <c r="D72" s="82">
        <v>8.5203254875865504</v>
      </c>
      <c r="E72" s="82">
        <v>7222.6112874344781</v>
      </c>
      <c r="F72" s="82">
        <v>2689.1262362494508</v>
      </c>
      <c r="G72" s="82">
        <v>-6113.352718197968</v>
      </c>
      <c r="H72" s="82">
        <v>1830.0773848801896</v>
      </c>
      <c r="I72" s="82">
        <v>156.2268209411439</v>
      </c>
      <c r="J72" s="82">
        <v>0</v>
      </c>
      <c r="K72" s="82">
        <v>6205.9909778036472</v>
      </c>
      <c r="M72" s="82">
        <v>5.0041340667122451</v>
      </c>
      <c r="N72" s="82">
        <v>3.810378673994739E-3</v>
      </c>
      <c r="O72" s="82">
        <v>141.12550421655146</v>
      </c>
      <c r="P72" s="82">
        <v>-54.383357980400682</v>
      </c>
      <c r="Q72" s="82">
        <v>-1.033323075</v>
      </c>
      <c r="R72" s="82">
        <v>-0.12629806259635165</v>
      </c>
      <c r="S72" s="82">
        <v>-116.78539066843386</v>
      </c>
      <c r="T72" s="82">
        <v>-1059.7620907153653</v>
      </c>
      <c r="U72" s="82">
        <v>0</v>
      </c>
      <c r="V72" s="82">
        <v>-2356.6722107617561</v>
      </c>
      <c r="W72" s="82">
        <v>-5407.0921674520587</v>
      </c>
      <c r="X72" s="82">
        <v>-775.07579038609106</v>
      </c>
      <c r="Z72" s="82">
        <v>-9753.0754596336392</v>
      </c>
      <c r="AA72" s="82">
        <v>323.94089004676505</v>
      </c>
      <c r="AB72" s="82">
        <v>8.3978378036641939</v>
      </c>
      <c r="AC72" s="82">
        <v>1606.6611189062544</v>
      </c>
      <c r="AF72" s="85">
        <v>379.91380603459356</v>
      </c>
      <c r="AG72" s="85">
        <v>7222.6112874344781</v>
      </c>
      <c r="AH72" s="85">
        <v>-10132.989265668233</v>
      </c>
      <c r="AI72" s="85">
        <v>-5615.9501685282239</v>
      </c>
      <c r="AK72" s="84">
        <v>379.91380603459356</v>
      </c>
      <c r="AL72" s="84">
        <v>163.74325811390887</v>
      </c>
      <c r="AM72" s="84">
        <v>8.5203254875865504</v>
      </c>
      <c r="AO72" s="84">
        <v>-3950.8213078300837</v>
      </c>
      <c r="AP72" s="84">
        <v>-10132.989265668233</v>
      </c>
      <c r="AQ72" s="84">
        <v>156.2268209411439</v>
      </c>
      <c r="AR72" s="84">
        <v>0</v>
      </c>
      <c r="AW72" s="82">
        <v>7222.6112874344781</v>
      </c>
      <c r="AX72" s="82">
        <v>423.5296785219457</v>
      </c>
      <c r="AY72" s="82">
        <v>-6182.16795783815</v>
      </c>
      <c r="AZ72" s="82">
        <v>-1176.5474813837991</v>
      </c>
      <c r="BB72" s="82" t="s">
        <v>235</v>
      </c>
      <c r="BC72" s="82">
        <v>423.5296785219457</v>
      </c>
      <c r="BD72" s="82">
        <v>-7358.7154392219491</v>
      </c>
      <c r="BE72" s="82">
        <v>-6182.16795783815</v>
      </c>
      <c r="BF72" s="82">
        <v>7646.1409659564233</v>
      </c>
      <c r="BG72" s="82">
        <v>423.5296785219457</v>
      </c>
    </row>
    <row r="73" spans="1:59" x14ac:dyDescent="0.35">
      <c r="A73" s="88">
        <v>2087</v>
      </c>
      <c r="B73" s="82">
        <v>379.91380603459356</v>
      </c>
      <c r="C73" s="82">
        <v>163.74325811390887</v>
      </c>
      <c r="D73" s="82">
        <v>8.5203254875865504</v>
      </c>
      <c r="E73" s="82">
        <v>7222.6112874344781</v>
      </c>
      <c r="F73" s="82">
        <v>2354.8642083499867</v>
      </c>
      <c r="G73" s="82">
        <v>-6115.5762270445375</v>
      </c>
      <c r="H73" s="82">
        <v>1830.0773848801896</v>
      </c>
      <c r="I73" s="82">
        <v>156.2268209411439</v>
      </c>
      <c r="J73" s="82">
        <v>0</v>
      </c>
      <c r="K73" s="82">
        <v>6205.9909778036472</v>
      </c>
      <c r="M73" s="82">
        <v>5.0041340667122451</v>
      </c>
      <c r="N73" s="82">
        <v>3.810378673994739E-3</v>
      </c>
      <c r="O73" s="82">
        <v>141.12550421655146</v>
      </c>
      <c r="P73" s="82">
        <v>-54.383357980400682</v>
      </c>
      <c r="Q73" s="82">
        <v>-1.033323075</v>
      </c>
      <c r="R73" s="82">
        <v>-0.12629806259635165</v>
      </c>
      <c r="S73" s="82">
        <v>-116.78539066843386</v>
      </c>
      <c r="T73" s="82">
        <v>-1024.2563328370748</v>
      </c>
      <c r="U73" s="82">
        <v>0</v>
      </c>
      <c r="V73" s="82">
        <v>-2053.302011631959</v>
      </c>
      <c r="W73" s="82">
        <v>-5364.1265197570438</v>
      </c>
      <c r="X73" s="82">
        <v>-775.07579038609106</v>
      </c>
      <c r="Z73" s="82">
        <v>-9743.2251495548608</v>
      </c>
      <c r="AA73" s="82">
        <v>323.94089004676505</v>
      </c>
      <c r="AB73" s="82">
        <v>8.3978378036641939</v>
      </c>
      <c r="AC73" s="82">
        <v>1616.5114289850337</v>
      </c>
      <c r="AF73" s="85">
        <v>379.91380603459356</v>
      </c>
      <c r="AG73" s="85">
        <v>7222.6112874344781</v>
      </c>
      <c r="AH73" s="85">
        <v>-10123.138955589455</v>
      </c>
      <c r="AI73" s="85">
        <v>-5606.0998584494446</v>
      </c>
      <c r="AK73" s="84">
        <v>379.91380603459356</v>
      </c>
      <c r="AL73" s="84">
        <v>163.74325811390887</v>
      </c>
      <c r="AM73" s="84">
        <v>8.5203254875865504</v>
      </c>
      <c r="AO73" s="84">
        <v>-3983.9366454463202</v>
      </c>
      <c r="AP73" s="84">
        <v>-10123.138955589455</v>
      </c>
      <c r="AQ73" s="84">
        <v>156.2268209411439</v>
      </c>
      <c r="AR73" s="84">
        <v>0</v>
      </c>
      <c r="AW73" s="82">
        <v>7222.6112874344781</v>
      </c>
      <c r="AX73" s="82">
        <v>390.4143409057092</v>
      </c>
      <c r="AY73" s="82">
        <v>-6139.202310143135</v>
      </c>
      <c r="AZ73" s="82">
        <v>-1141.0417235055086</v>
      </c>
      <c r="BB73" s="82" t="s">
        <v>235</v>
      </c>
      <c r="BC73" s="82">
        <v>390.4143409057092</v>
      </c>
      <c r="BD73" s="82">
        <v>-7280.2440336486434</v>
      </c>
      <c r="BE73" s="82">
        <v>-6139.202310143135</v>
      </c>
      <c r="BF73" s="82">
        <v>7613.0256283401868</v>
      </c>
      <c r="BG73" s="82">
        <v>390.4143409057092</v>
      </c>
    </row>
    <row r="74" spans="1:59" x14ac:dyDescent="0.35">
      <c r="A74" s="88">
        <v>2088</v>
      </c>
      <c r="B74" s="82">
        <v>379.91380603459356</v>
      </c>
      <c r="C74" s="82">
        <v>163.74325811390887</v>
      </c>
      <c r="D74" s="82">
        <v>8.5203254875865504</v>
      </c>
      <c r="E74" s="82">
        <v>7222.6112874344781</v>
      </c>
      <c r="F74" s="82">
        <v>2073.9236493537837</v>
      </c>
      <c r="G74" s="82">
        <v>-6103.6356429872685</v>
      </c>
      <c r="H74" s="82">
        <v>1830.0773848801896</v>
      </c>
      <c r="I74" s="82">
        <v>156.2268209411439</v>
      </c>
      <c r="J74" s="82">
        <v>0</v>
      </c>
      <c r="K74" s="82">
        <v>6205.9909778036472</v>
      </c>
      <c r="M74" s="82">
        <v>5.0041340667122451</v>
      </c>
      <c r="N74" s="82">
        <v>3.810378673994739E-3</v>
      </c>
      <c r="O74" s="82">
        <v>141.12550421655146</v>
      </c>
      <c r="P74" s="82">
        <v>-54.383357980400682</v>
      </c>
      <c r="Q74" s="82">
        <v>-1.033323075</v>
      </c>
      <c r="R74" s="82">
        <v>-0.12629806259635165</v>
      </c>
      <c r="S74" s="82">
        <v>-116.78539066843386</v>
      </c>
      <c r="T74" s="82">
        <v>-1004.7418597875674</v>
      </c>
      <c r="U74" s="82">
        <v>0</v>
      </c>
      <c r="V74" s="82">
        <v>-1868.0855526677437</v>
      </c>
      <c r="W74" s="82">
        <v>-5342.3084859154951</v>
      </c>
      <c r="X74" s="82">
        <v>-775.07579038609106</v>
      </c>
      <c r="Z74" s="82">
        <v>-9805.1906316880304</v>
      </c>
      <c r="AA74" s="82">
        <v>323.94089004676505</v>
      </c>
      <c r="AB74" s="82">
        <v>8.3978378036641939</v>
      </c>
      <c r="AC74" s="82">
        <v>1554.5459468518613</v>
      </c>
      <c r="AF74" s="85">
        <v>379.91380603459356</v>
      </c>
      <c r="AG74" s="85">
        <v>7222.6112874344781</v>
      </c>
      <c r="AH74" s="85">
        <v>-10185.104437722624</v>
      </c>
      <c r="AI74" s="85">
        <v>-5668.065340582617</v>
      </c>
      <c r="AK74" s="84">
        <v>379.91380603459356</v>
      </c>
      <c r="AL74" s="84">
        <v>163.74325811390887</v>
      </c>
      <c r="AM74" s="84">
        <v>8.5203254875865504</v>
      </c>
      <c r="AO74" s="84">
        <v>-4067.7201614210389</v>
      </c>
      <c r="AP74" s="84">
        <v>-10185.104437722624</v>
      </c>
      <c r="AQ74" s="84">
        <v>156.2268209411439</v>
      </c>
      <c r="AR74" s="84">
        <v>0</v>
      </c>
      <c r="AW74" s="82">
        <v>7222.6112874344781</v>
      </c>
      <c r="AX74" s="82">
        <v>306.63082493099046</v>
      </c>
      <c r="AY74" s="82">
        <v>-6117.3842763015864</v>
      </c>
      <c r="AZ74" s="82">
        <v>-1121.5272504560012</v>
      </c>
      <c r="BB74" s="82" t="s">
        <v>235</v>
      </c>
      <c r="BC74" s="82">
        <v>306.63082493099046</v>
      </c>
      <c r="BD74" s="82">
        <v>-7238.9115267575871</v>
      </c>
      <c r="BE74" s="82">
        <v>-6117.3842763015864</v>
      </c>
      <c r="BF74" s="82">
        <v>7529.2421123654685</v>
      </c>
      <c r="BG74" s="82">
        <v>306.63082493099046</v>
      </c>
    </row>
    <row r="75" spans="1:59" x14ac:dyDescent="0.35">
      <c r="A75" s="88">
        <v>2089</v>
      </c>
      <c r="B75" s="82">
        <v>379.91380603459356</v>
      </c>
      <c r="C75" s="82">
        <v>163.74325811390887</v>
      </c>
      <c r="D75" s="82">
        <v>8.5203254875865504</v>
      </c>
      <c r="E75" s="82">
        <v>7222.6112874344781</v>
      </c>
      <c r="F75" s="82">
        <v>2274.40962117547</v>
      </c>
      <c r="G75" s="82">
        <v>-6115.2703512936869</v>
      </c>
      <c r="H75" s="82">
        <v>1830.0773848801896</v>
      </c>
      <c r="I75" s="82">
        <v>156.2268209411439</v>
      </c>
      <c r="J75" s="82">
        <v>0</v>
      </c>
      <c r="K75" s="82">
        <v>6205.9909778036472</v>
      </c>
      <c r="M75" s="82">
        <v>5.0041340667122451</v>
      </c>
      <c r="N75" s="82">
        <v>3.810378673994739E-3</v>
      </c>
      <c r="O75" s="82">
        <v>141.12550421655146</v>
      </c>
      <c r="P75" s="82">
        <v>-54.383357980400682</v>
      </c>
      <c r="Q75" s="82">
        <v>-1.033323075</v>
      </c>
      <c r="R75" s="82">
        <v>-0.12629806259635165</v>
      </c>
      <c r="S75" s="82">
        <v>-116.78539066843386</v>
      </c>
      <c r="T75" s="82">
        <v>-1035.0427971875663</v>
      </c>
      <c r="U75" s="82">
        <v>0</v>
      </c>
      <c r="V75" s="82">
        <v>-1988.0278416046326</v>
      </c>
      <c r="W75" s="82">
        <v>-5476.4737852263615</v>
      </c>
      <c r="X75" s="82">
        <v>-775.07579038609106</v>
      </c>
      <c r="Z75" s="82">
        <v>-9870.4469564205174</v>
      </c>
      <c r="AA75" s="82">
        <v>323.94089004676505</v>
      </c>
      <c r="AB75" s="82">
        <v>8.3978378036641939</v>
      </c>
      <c r="AC75" s="82">
        <v>1489.2896221193753</v>
      </c>
      <c r="AF75" s="85">
        <v>379.91380603459356</v>
      </c>
      <c r="AG75" s="85">
        <v>7222.6112874344781</v>
      </c>
      <c r="AH75" s="85">
        <v>-10250.360762455111</v>
      </c>
      <c r="AI75" s="85">
        <v>-5733.321665315103</v>
      </c>
      <c r="AK75" s="84">
        <v>379.91380603459356</v>
      </c>
      <c r="AL75" s="84">
        <v>163.74325811390887</v>
      </c>
      <c r="AM75" s="84">
        <v>8.5203254875865504</v>
      </c>
      <c r="AO75" s="84">
        <v>-3998.8111868426599</v>
      </c>
      <c r="AP75" s="84">
        <v>-10250.360762455111</v>
      </c>
      <c r="AQ75" s="84">
        <v>156.2268209411439</v>
      </c>
      <c r="AR75" s="84">
        <v>0</v>
      </c>
      <c r="AW75" s="82">
        <v>7222.6112874344781</v>
      </c>
      <c r="AX75" s="82">
        <v>375.53979950936946</v>
      </c>
      <c r="AY75" s="82">
        <v>-6251.5495756124528</v>
      </c>
      <c r="AZ75" s="82">
        <v>-1151.8281878560001</v>
      </c>
      <c r="BB75" s="82" t="s">
        <v>235</v>
      </c>
      <c r="BC75" s="82">
        <v>375.53979950936946</v>
      </c>
      <c r="BD75" s="82">
        <v>-7403.3777634684529</v>
      </c>
      <c r="BE75" s="82">
        <v>-6251.5495756124528</v>
      </c>
      <c r="BF75" s="82">
        <v>7598.151086943848</v>
      </c>
      <c r="BG75" s="82">
        <v>375.53979950936946</v>
      </c>
    </row>
    <row r="76" spans="1:59" x14ac:dyDescent="0.35">
      <c r="A76" s="88">
        <v>2090</v>
      </c>
      <c r="B76" s="82">
        <v>379.91380603459356</v>
      </c>
      <c r="C76" s="82">
        <v>163.74325811390887</v>
      </c>
      <c r="D76" s="82">
        <v>8.5203254875865504</v>
      </c>
      <c r="E76" s="82">
        <v>7222.6112874344781</v>
      </c>
      <c r="F76" s="82">
        <v>1894.3440197947648</v>
      </c>
      <c r="G76" s="82">
        <v>-6091.2534614073729</v>
      </c>
      <c r="H76" s="82">
        <v>1830.0773848801896</v>
      </c>
      <c r="I76" s="82">
        <v>156.2268209411439</v>
      </c>
      <c r="J76" s="82">
        <v>0</v>
      </c>
      <c r="K76" s="82">
        <v>6205.9909778036472</v>
      </c>
      <c r="M76" s="82">
        <v>5.0041340667122451</v>
      </c>
      <c r="N76" s="82">
        <v>3.810378673994739E-3</v>
      </c>
      <c r="O76" s="82">
        <v>141.12550421655146</v>
      </c>
      <c r="P76" s="82">
        <v>-54.383357980400682</v>
      </c>
      <c r="Q76" s="82">
        <v>-1.033323075</v>
      </c>
      <c r="R76" s="82">
        <v>-0.12629806259635165</v>
      </c>
      <c r="S76" s="82">
        <v>-116.78539066843386</v>
      </c>
      <c r="T76" s="82">
        <v>-1002.238029897572</v>
      </c>
      <c r="U76" s="82">
        <v>0</v>
      </c>
      <c r="V76" s="82">
        <v>-1724.8914058882101</v>
      </c>
      <c r="W76" s="82">
        <v>-5411.4732872185432</v>
      </c>
      <c r="X76" s="82">
        <v>-775.07579038609106</v>
      </c>
      <c r="Z76" s="82">
        <v>-9898.3587341906677</v>
      </c>
      <c r="AA76" s="82">
        <v>323.94089004676505</v>
      </c>
      <c r="AB76" s="82">
        <v>8.3978378036641939</v>
      </c>
      <c r="AC76" s="82">
        <v>1461.3778443492249</v>
      </c>
      <c r="AF76" s="85">
        <v>379.91380603459356</v>
      </c>
      <c r="AG76" s="85">
        <v>7222.6112874344781</v>
      </c>
      <c r="AH76" s="85">
        <v>-10278.272540225262</v>
      </c>
      <c r="AI76" s="85">
        <v>-5761.2334430852534</v>
      </c>
      <c r="AK76" s="84">
        <v>379.91380603459356</v>
      </c>
      <c r="AL76" s="84">
        <v>163.74325811390887</v>
      </c>
      <c r="AM76" s="84">
        <v>8.5203254875865504</v>
      </c>
      <c r="AO76" s="84">
        <v>-4091.7234626206287</v>
      </c>
      <c r="AP76" s="84">
        <v>-10278.272540225262</v>
      </c>
      <c r="AQ76" s="84">
        <v>156.2268209411439</v>
      </c>
      <c r="AR76" s="84">
        <v>0</v>
      </c>
      <c r="AW76" s="82">
        <v>7222.6112874344781</v>
      </c>
      <c r="AX76" s="82">
        <v>282.62752373140074</v>
      </c>
      <c r="AY76" s="82">
        <v>-6186.5490776046345</v>
      </c>
      <c r="AZ76" s="82">
        <v>-1119.0234205660058</v>
      </c>
      <c r="BB76" s="82" t="s">
        <v>235</v>
      </c>
      <c r="BC76" s="82">
        <v>282.62752373140074</v>
      </c>
      <c r="BD76" s="82">
        <v>-7305.5724981706408</v>
      </c>
      <c r="BE76" s="82">
        <v>-6186.5490776046345</v>
      </c>
      <c r="BF76" s="82">
        <v>7505.2388111658784</v>
      </c>
      <c r="BG76" s="82">
        <v>282.62752373140074</v>
      </c>
    </row>
    <row r="77" spans="1:59" x14ac:dyDescent="0.35">
      <c r="A77" s="88">
        <v>2091</v>
      </c>
      <c r="B77" s="82">
        <v>379.91380603459356</v>
      </c>
      <c r="C77" s="82">
        <v>163.74325811390887</v>
      </c>
      <c r="D77" s="82">
        <v>8.5203254875865504</v>
      </c>
      <c r="E77" s="82">
        <v>7222.6112874344781</v>
      </c>
      <c r="F77" s="82">
        <v>1781.7761519381775</v>
      </c>
      <c r="G77" s="82">
        <v>-6055.207207734662</v>
      </c>
      <c r="H77" s="82">
        <v>1830.0773848801896</v>
      </c>
      <c r="I77" s="82">
        <v>156.2268209411439</v>
      </c>
      <c r="J77" s="82">
        <v>0</v>
      </c>
      <c r="K77" s="82">
        <v>6205.9909778036472</v>
      </c>
      <c r="M77" s="82">
        <v>5.0041340667122451</v>
      </c>
      <c r="N77" s="82">
        <v>3.810378673994739E-3</v>
      </c>
      <c r="O77" s="82">
        <v>141.12550421655146</v>
      </c>
      <c r="P77" s="82">
        <v>-54.383357980400682</v>
      </c>
      <c r="Q77" s="82">
        <v>-1.033323075</v>
      </c>
      <c r="R77" s="82">
        <v>-0.12629806259635165</v>
      </c>
      <c r="S77" s="82">
        <v>-116.78539066843386</v>
      </c>
      <c r="T77" s="82">
        <v>-992.86364869300496</v>
      </c>
      <c r="U77" s="82">
        <v>0</v>
      </c>
      <c r="V77" s="82">
        <v>-1613.7751325673119</v>
      </c>
      <c r="W77" s="82">
        <v>-5411.1726801503892</v>
      </c>
      <c r="X77" s="82">
        <v>-775.07579038609106</v>
      </c>
      <c r="Z77" s="82">
        <v>-9863.4634679854935</v>
      </c>
      <c r="AA77" s="82">
        <v>323.94089004676505</v>
      </c>
      <c r="AB77" s="82">
        <v>8.3978378036641939</v>
      </c>
      <c r="AC77" s="82">
        <v>1496.2731105544001</v>
      </c>
      <c r="AF77" s="85">
        <v>379.91380603459356</v>
      </c>
      <c r="AG77" s="85">
        <v>7222.6112874344781</v>
      </c>
      <c r="AH77" s="85">
        <v>-10243.377274020087</v>
      </c>
      <c r="AI77" s="85">
        <v>-5726.3381768800782</v>
      </c>
      <c r="AK77" s="84">
        <v>379.91380603459356</v>
      </c>
      <c r="AL77" s="84">
        <v>163.74325811390887</v>
      </c>
      <c r="AM77" s="84">
        <v>8.5203254875865504</v>
      </c>
      <c r="AO77" s="84">
        <v>-4057.128803483607</v>
      </c>
      <c r="AP77" s="84">
        <v>-10243.377274020087</v>
      </c>
      <c r="AQ77" s="84">
        <v>156.2268209411439</v>
      </c>
      <c r="AR77" s="84">
        <v>0</v>
      </c>
      <c r="AW77" s="82">
        <v>7222.6112874344781</v>
      </c>
      <c r="AX77" s="82">
        <v>317.22218286842235</v>
      </c>
      <c r="AY77" s="82">
        <v>-6186.2484705364805</v>
      </c>
      <c r="AZ77" s="82">
        <v>-1109.6490393614388</v>
      </c>
      <c r="BB77" s="82" t="s">
        <v>235</v>
      </c>
      <c r="BC77" s="82">
        <v>317.22218286842235</v>
      </c>
      <c r="BD77" s="82">
        <v>-7295.897509897919</v>
      </c>
      <c r="BE77" s="82">
        <v>-6186.2484705364805</v>
      </c>
      <c r="BF77" s="82">
        <v>7539.8334703029004</v>
      </c>
      <c r="BG77" s="82">
        <v>317.22218286842235</v>
      </c>
    </row>
    <row r="78" spans="1:59" x14ac:dyDescent="0.35">
      <c r="A78" s="88">
        <v>2092</v>
      </c>
      <c r="B78" s="82">
        <v>379.91380603459356</v>
      </c>
      <c r="C78" s="82">
        <v>163.74325811390887</v>
      </c>
      <c r="D78" s="82">
        <v>8.5203254875865504</v>
      </c>
      <c r="E78" s="82">
        <v>7222.6112874344781</v>
      </c>
      <c r="F78" s="82">
        <v>2635.0824500988665</v>
      </c>
      <c r="G78" s="82">
        <v>-6038.4753643598142</v>
      </c>
      <c r="H78" s="82">
        <v>1830.0773848801896</v>
      </c>
      <c r="I78" s="82">
        <v>156.2268209411439</v>
      </c>
      <c r="J78" s="82">
        <v>0</v>
      </c>
      <c r="K78" s="82">
        <v>6205.9909778036472</v>
      </c>
      <c r="M78" s="82">
        <v>5.0041340667122451</v>
      </c>
      <c r="N78" s="82">
        <v>3.810378673994739E-3</v>
      </c>
      <c r="O78" s="82">
        <v>141.12550421655146</v>
      </c>
      <c r="P78" s="82">
        <v>-54.383357980400682</v>
      </c>
      <c r="Q78" s="82">
        <v>-1.033323075</v>
      </c>
      <c r="R78" s="82">
        <v>-0.12629806259635165</v>
      </c>
      <c r="S78" s="82">
        <v>-116.78539066843386</v>
      </c>
      <c r="T78" s="82">
        <v>-1068.4472060850212</v>
      </c>
      <c r="U78" s="82">
        <v>0</v>
      </c>
      <c r="V78" s="82">
        <v>-2018.8772229111244</v>
      </c>
      <c r="W78" s="82">
        <v>-5675.7197720974864</v>
      </c>
      <c r="X78" s="82">
        <v>-775.07579038609106</v>
      </c>
      <c r="Z78" s="82">
        <v>-9663.074508740865</v>
      </c>
      <c r="AA78" s="82">
        <v>323.94089004676505</v>
      </c>
      <c r="AB78" s="82">
        <v>8.3978378036641939</v>
      </c>
      <c r="AC78" s="82">
        <v>1696.6620697990268</v>
      </c>
      <c r="AF78" s="85">
        <v>379.91380603459356</v>
      </c>
      <c r="AG78" s="85">
        <v>7222.6112874344781</v>
      </c>
      <c r="AH78" s="85">
        <v>-10042.988314775459</v>
      </c>
      <c r="AI78" s="85">
        <v>-5525.9492176354515</v>
      </c>
      <c r="AK78" s="84">
        <v>379.91380603459356</v>
      </c>
      <c r="AL78" s="84">
        <v>163.74325811390887</v>
      </c>
      <c r="AM78" s="84">
        <v>8.5203254875865504</v>
      </c>
      <c r="AO78" s="84">
        <v>-3592.1927522918822</v>
      </c>
      <c r="AP78" s="84">
        <v>-10042.988314775459</v>
      </c>
      <c r="AQ78" s="84">
        <v>156.2268209411439</v>
      </c>
      <c r="AR78" s="84">
        <v>0</v>
      </c>
      <c r="AW78" s="82">
        <v>7222.6112874344781</v>
      </c>
      <c r="AX78" s="82">
        <v>782.15823406014715</v>
      </c>
      <c r="AY78" s="82">
        <v>-6450.7955624835777</v>
      </c>
      <c r="AZ78" s="82">
        <v>-1185.232596753455</v>
      </c>
      <c r="BB78" s="82" t="s">
        <v>235</v>
      </c>
      <c r="BC78" s="82">
        <v>782.15823406014715</v>
      </c>
      <c r="BD78" s="82">
        <v>-7636.0281592370329</v>
      </c>
      <c r="BE78" s="82">
        <v>-6450.7955624835777</v>
      </c>
      <c r="BF78" s="82">
        <v>8004.7695214946252</v>
      </c>
      <c r="BG78" s="82">
        <v>782.15823406014715</v>
      </c>
    </row>
    <row r="79" spans="1:59" x14ac:dyDescent="0.35">
      <c r="A79" s="88">
        <v>2093</v>
      </c>
      <c r="B79" s="82">
        <v>379.91380603459356</v>
      </c>
      <c r="C79" s="82">
        <v>163.74325811390887</v>
      </c>
      <c r="D79" s="82">
        <v>8.5203254875865504</v>
      </c>
      <c r="E79" s="82">
        <v>7222.6112874344781</v>
      </c>
      <c r="F79" s="82">
        <v>2913.9254310961878</v>
      </c>
      <c r="G79" s="82">
        <v>-5940.4155059020477</v>
      </c>
      <c r="H79" s="82">
        <v>1830.0773848801896</v>
      </c>
      <c r="I79" s="82">
        <v>156.2268209411439</v>
      </c>
      <c r="J79" s="82">
        <v>0</v>
      </c>
      <c r="K79" s="82">
        <v>6205.9909778036472</v>
      </c>
      <c r="M79" s="82">
        <v>5.0041340667122451</v>
      </c>
      <c r="N79" s="82">
        <v>3.810378673994739E-3</v>
      </c>
      <c r="O79" s="82">
        <v>141.12550421655146</v>
      </c>
      <c r="P79" s="82">
        <v>-54.383357980400682</v>
      </c>
      <c r="Q79" s="82">
        <v>-1.033323075</v>
      </c>
      <c r="R79" s="82">
        <v>-0.12629806259635165</v>
      </c>
      <c r="S79" s="82">
        <v>-116.78539066843386</v>
      </c>
      <c r="T79" s="82">
        <v>-1100.9147932610817</v>
      </c>
      <c r="U79" s="82">
        <v>0</v>
      </c>
      <c r="V79" s="82">
        <v>-2156.0922516406727</v>
      </c>
      <c r="W79" s="82">
        <v>-5801.2893063036618</v>
      </c>
      <c r="X79" s="82">
        <v>-775.07579038609106</v>
      </c>
      <c r="Z79" s="82">
        <v>-9548.9562322215024</v>
      </c>
      <c r="AA79" s="82">
        <v>323.94089004676505</v>
      </c>
      <c r="AB79" s="82">
        <v>8.3978378036641939</v>
      </c>
      <c r="AC79" s="82">
        <v>1810.7803463183902</v>
      </c>
      <c r="AF79" s="85">
        <v>379.91380603459356</v>
      </c>
      <c r="AG79" s="85">
        <v>7222.6112874344781</v>
      </c>
      <c r="AH79" s="85">
        <v>-9928.8700382560964</v>
      </c>
      <c r="AI79" s="85">
        <v>-5411.8309411160881</v>
      </c>
      <c r="AK79" s="84">
        <v>379.91380603459356</v>
      </c>
      <c r="AL79" s="84">
        <v>163.74325811390887</v>
      </c>
      <c r="AM79" s="84">
        <v>8.5203254875865504</v>
      </c>
      <c r="AO79" s="84">
        <v>-3352.5049415663429</v>
      </c>
      <c r="AP79" s="84">
        <v>-9928.8700382560946</v>
      </c>
      <c r="AQ79" s="84">
        <v>156.2268209411439</v>
      </c>
      <c r="AR79" s="84">
        <v>0</v>
      </c>
      <c r="AW79" s="82">
        <v>7222.6112874344781</v>
      </c>
      <c r="AX79" s="82">
        <v>1021.8460447856864</v>
      </c>
      <c r="AY79" s="82">
        <v>-6576.365096689753</v>
      </c>
      <c r="AZ79" s="82">
        <v>-1217.7001839295156</v>
      </c>
      <c r="BB79" s="82" t="s">
        <v>235</v>
      </c>
      <c r="BC79" s="82">
        <v>1021.8460447856864</v>
      </c>
      <c r="BD79" s="82">
        <v>-7794.0652806192684</v>
      </c>
      <c r="BE79" s="82">
        <v>-6576.365096689753</v>
      </c>
      <c r="BF79" s="82">
        <v>8244.457332220165</v>
      </c>
      <c r="BG79" s="82">
        <v>1021.8460447856864</v>
      </c>
    </row>
    <row r="80" spans="1:59" x14ac:dyDescent="0.35">
      <c r="A80" s="88">
        <v>2094</v>
      </c>
      <c r="B80" s="82">
        <v>379.91380603459356</v>
      </c>
      <c r="C80" s="82">
        <v>163.74325811390887</v>
      </c>
      <c r="D80" s="82">
        <v>8.5203254875865504</v>
      </c>
      <c r="E80" s="82">
        <v>7222.6112874344781</v>
      </c>
      <c r="F80" s="82">
        <v>2061.2807374538038</v>
      </c>
      <c r="G80" s="82">
        <v>-5936.9937735385456</v>
      </c>
      <c r="H80" s="82">
        <v>1830.0773848801896</v>
      </c>
      <c r="I80" s="82">
        <v>156.2268209411439</v>
      </c>
      <c r="J80" s="82">
        <v>0</v>
      </c>
      <c r="K80" s="82">
        <v>6205.9909778036472</v>
      </c>
      <c r="M80" s="82">
        <v>5.0041340667122451</v>
      </c>
      <c r="N80" s="82">
        <v>3.810378673994739E-3</v>
      </c>
      <c r="O80" s="82">
        <v>141.12550421655146</v>
      </c>
      <c r="P80" s="82">
        <v>-54.383357980400682</v>
      </c>
      <c r="Q80" s="82">
        <v>-1.033323075</v>
      </c>
      <c r="R80" s="82">
        <v>-0.12629806259635165</v>
      </c>
      <c r="S80" s="82">
        <v>-116.78539066843386</v>
      </c>
      <c r="T80" s="82">
        <v>-1017.2601595780769</v>
      </c>
      <c r="U80" s="82">
        <v>0</v>
      </c>
      <c r="V80" s="82">
        <v>-1585.9846624678898</v>
      </c>
      <c r="W80" s="82">
        <v>-5569.054749942301</v>
      </c>
      <c r="X80" s="82">
        <v>-775.07579038609106</v>
      </c>
      <c r="Z80" s="82">
        <v>-9595.8370479662408</v>
      </c>
      <c r="AA80" s="82">
        <v>323.94089004676505</v>
      </c>
      <c r="AB80" s="82">
        <v>8.3978378036641939</v>
      </c>
      <c r="AC80" s="82">
        <v>1763.8995305736528</v>
      </c>
      <c r="AF80" s="85">
        <v>379.91380603459356</v>
      </c>
      <c r="AG80" s="85">
        <v>7222.6112874344781</v>
      </c>
      <c r="AH80" s="85">
        <v>-9975.7508540008348</v>
      </c>
      <c r="AI80" s="85">
        <v>-5458.7117568608255</v>
      </c>
      <c r="AK80" s="84">
        <v>379.91380603459356</v>
      </c>
      <c r="AL80" s="84">
        <v>163.74325811390887</v>
      </c>
      <c r="AM80" s="84">
        <v>8.5203254875865504</v>
      </c>
      <c r="AO80" s="84">
        <v>-3631.6203136724421</v>
      </c>
      <c r="AP80" s="84">
        <v>-9975.750854000833</v>
      </c>
      <c r="AQ80" s="84">
        <v>156.2268209411439</v>
      </c>
      <c r="AR80" s="84">
        <v>0</v>
      </c>
      <c r="AW80" s="82">
        <v>7222.6112874344781</v>
      </c>
      <c r="AX80" s="82">
        <v>742.73067267958731</v>
      </c>
      <c r="AY80" s="82">
        <v>-6344.1305403283923</v>
      </c>
      <c r="AZ80" s="82">
        <v>-1134.0455502465109</v>
      </c>
      <c r="BB80" s="82" t="s">
        <v>235</v>
      </c>
      <c r="BC80" s="82">
        <v>742.73067267958731</v>
      </c>
      <c r="BD80" s="82">
        <v>-7478.1760905749034</v>
      </c>
      <c r="BE80" s="82">
        <v>-6344.1305403283923</v>
      </c>
      <c r="BF80" s="82">
        <v>7965.3419601140649</v>
      </c>
      <c r="BG80" s="82">
        <v>742.73067267958731</v>
      </c>
    </row>
    <row r="81" spans="1:59" x14ac:dyDescent="0.35">
      <c r="A81" s="88">
        <v>2095</v>
      </c>
      <c r="B81" s="82">
        <v>379.91380603459356</v>
      </c>
      <c r="C81" s="82">
        <v>163.74325811390887</v>
      </c>
      <c r="D81" s="82">
        <v>8.5203254875865504</v>
      </c>
      <c r="E81" s="82">
        <v>7222.6112874344781</v>
      </c>
      <c r="F81" s="82">
        <v>2160.7010520364774</v>
      </c>
      <c r="G81" s="82">
        <v>-5894.8984091944003</v>
      </c>
      <c r="H81" s="82">
        <v>1830.0773848801896</v>
      </c>
      <c r="I81" s="82">
        <v>156.2268209411439</v>
      </c>
      <c r="J81" s="82">
        <v>0</v>
      </c>
      <c r="K81" s="82">
        <v>6205.9909778036472</v>
      </c>
      <c r="M81" s="82">
        <v>5.0041340667122451</v>
      </c>
      <c r="N81" s="82">
        <v>3.810378673994739E-3</v>
      </c>
      <c r="O81" s="82">
        <v>141.12550421655146</v>
      </c>
      <c r="P81" s="82">
        <v>-54.383357980400682</v>
      </c>
      <c r="Q81" s="82">
        <v>-1.033323075</v>
      </c>
      <c r="R81" s="82">
        <v>-0.12629806259635165</v>
      </c>
      <c r="S81" s="82">
        <v>-116.78539066843386</v>
      </c>
      <c r="T81" s="82">
        <v>-1028.4321751586876</v>
      </c>
      <c r="U81" s="82">
        <v>0</v>
      </c>
      <c r="V81" s="82">
        <v>-1596.4735746940801</v>
      </c>
      <c r="W81" s="82">
        <v>-5644.5645089189893</v>
      </c>
      <c r="X81" s="82">
        <v>-775.07579038609106</v>
      </c>
      <c r="Z81" s="82">
        <v>-9540.320040242299</v>
      </c>
      <c r="AA81" s="82">
        <v>323.94089004676505</v>
      </c>
      <c r="AB81" s="82">
        <v>8.3978378036641939</v>
      </c>
      <c r="AC81" s="82">
        <v>1819.4165382975946</v>
      </c>
      <c r="AF81" s="85">
        <v>379.91380603459356</v>
      </c>
      <c r="AG81" s="85">
        <v>7222.6112874344781</v>
      </c>
      <c r="AH81" s="85">
        <v>-9920.233846276893</v>
      </c>
      <c r="AI81" s="85">
        <v>-5403.1947491368837</v>
      </c>
      <c r="AK81" s="84">
        <v>379.91380603459356</v>
      </c>
      <c r="AL81" s="84">
        <v>163.74325811390887</v>
      </c>
      <c r="AM81" s="84">
        <v>8.5203254875865504</v>
      </c>
      <c r="AO81" s="84">
        <v>-3500.5935469718133</v>
      </c>
      <c r="AP81" s="84">
        <v>-9920.233846276893</v>
      </c>
      <c r="AQ81" s="84">
        <v>156.2268209411439</v>
      </c>
      <c r="AR81" s="84">
        <v>0</v>
      </c>
      <c r="AW81" s="82">
        <v>7222.6112874344781</v>
      </c>
      <c r="AX81" s="82">
        <v>873.75743938021606</v>
      </c>
      <c r="AY81" s="82">
        <v>-6419.6402993050806</v>
      </c>
      <c r="AZ81" s="82">
        <v>-1145.2175658271215</v>
      </c>
      <c r="BB81" s="82" t="s">
        <v>235</v>
      </c>
      <c r="BC81" s="82">
        <v>873.75743938021606</v>
      </c>
      <c r="BD81" s="82">
        <v>-7564.8578651322023</v>
      </c>
      <c r="BE81" s="82">
        <v>-6419.6402993050806</v>
      </c>
      <c r="BF81" s="82">
        <v>8096.3687268146941</v>
      </c>
      <c r="BG81" s="82">
        <v>873.75743938021606</v>
      </c>
    </row>
    <row r="82" spans="1:59" x14ac:dyDescent="0.35">
      <c r="A82" s="88">
        <v>2096</v>
      </c>
      <c r="B82" s="82">
        <v>379.91380603459356</v>
      </c>
      <c r="C82" s="82">
        <v>163.74325811390887</v>
      </c>
      <c r="D82" s="82">
        <v>8.5203254875865504</v>
      </c>
      <c r="E82" s="82">
        <v>7222.6112874344781</v>
      </c>
      <c r="F82" s="82">
        <v>2675.2523812859063</v>
      </c>
      <c r="G82" s="82">
        <v>-5732.5279553062082</v>
      </c>
      <c r="H82" s="82">
        <v>1830.0773848801896</v>
      </c>
      <c r="I82" s="82">
        <v>156.2268209411439</v>
      </c>
      <c r="J82" s="82">
        <v>0</v>
      </c>
      <c r="K82" s="82">
        <v>6205.9909778036472</v>
      </c>
      <c r="M82" s="82">
        <v>5.0041340667122451</v>
      </c>
      <c r="N82" s="82">
        <v>3.810378673994739E-3</v>
      </c>
      <c r="O82" s="82">
        <v>141.12550421655146</v>
      </c>
      <c r="P82" s="82">
        <v>-54.383357980400682</v>
      </c>
      <c r="Q82" s="82">
        <v>-1.033323075</v>
      </c>
      <c r="R82" s="82">
        <v>-0.12629806259635165</v>
      </c>
      <c r="S82" s="82">
        <v>-116.78539066843386</v>
      </c>
      <c r="T82" s="82">
        <v>-1095.7207863323365</v>
      </c>
      <c r="U82" s="82">
        <v>0</v>
      </c>
      <c r="V82" s="82">
        <v>-1957.3047565674487</v>
      </c>
      <c r="W82" s="82">
        <v>-5872.2482227618193</v>
      </c>
      <c r="X82" s="82">
        <v>-775.07579038609106</v>
      </c>
      <c r="Z82" s="82">
        <v>-9451.9131528208782</v>
      </c>
      <c r="AA82" s="82">
        <v>323.94089004676505</v>
      </c>
      <c r="AB82" s="82">
        <v>8.3978378036641939</v>
      </c>
      <c r="AC82" s="82">
        <v>1907.8234257190163</v>
      </c>
      <c r="AF82" s="85">
        <v>379.91380603459356</v>
      </c>
      <c r="AG82" s="85">
        <v>7222.6112874344781</v>
      </c>
      <c r="AH82" s="85">
        <v>-9831.8269588554722</v>
      </c>
      <c r="AI82" s="85">
        <v>-5314.787861715462</v>
      </c>
      <c r="AK82" s="84">
        <v>379.91380603459356</v>
      </c>
      <c r="AL82" s="84">
        <v>163.74325811390887</v>
      </c>
      <c r="AM82" s="84">
        <v>8.5203254875865504</v>
      </c>
      <c r="AO82" s="84">
        <v>-3184.5029457075611</v>
      </c>
      <c r="AP82" s="84">
        <v>-9831.8269588554704</v>
      </c>
      <c r="AQ82" s="84">
        <v>156.2268209411439</v>
      </c>
      <c r="AR82" s="84">
        <v>0</v>
      </c>
      <c r="AW82" s="82">
        <v>7222.6112874344781</v>
      </c>
      <c r="AX82" s="82">
        <v>1189.8480406444683</v>
      </c>
      <c r="AY82" s="82">
        <v>-6647.3240131479106</v>
      </c>
      <c r="AZ82" s="82">
        <v>-1212.5061770007703</v>
      </c>
      <c r="BB82" s="82" t="s">
        <v>235</v>
      </c>
      <c r="BC82" s="82">
        <v>1189.8480406444683</v>
      </c>
      <c r="BD82" s="82">
        <v>-7859.8301901486811</v>
      </c>
      <c r="BE82" s="82">
        <v>-6647.3240131479106</v>
      </c>
      <c r="BF82" s="82">
        <v>8412.4593280789468</v>
      </c>
      <c r="BG82" s="82">
        <v>1189.8480406444683</v>
      </c>
    </row>
    <row r="83" spans="1:59" x14ac:dyDescent="0.35">
      <c r="A83" s="88">
        <v>2097</v>
      </c>
      <c r="B83" s="82">
        <v>379.91380603459356</v>
      </c>
      <c r="C83" s="82">
        <v>163.74325811390887</v>
      </c>
      <c r="D83" s="82">
        <v>8.5203254875865504</v>
      </c>
      <c r="E83" s="82">
        <v>7222.6112874344781</v>
      </c>
      <c r="F83" s="82">
        <v>2760.5233441578316</v>
      </c>
      <c r="G83" s="82">
        <v>-5512.7042266549897</v>
      </c>
      <c r="H83" s="82">
        <v>1830.0773848801896</v>
      </c>
      <c r="I83" s="82">
        <v>156.2268209411439</v>
      </c>
      <c r="J83" s="82">
        <v>0</v>
      </c>
      <c r="K83" s="82">
        <v>6205.9909778036472</v>
      </c>
      <c r="M83" s="82">
        <v>5.0041340667122451</v>
      </c>
      <c r="N83" s="82">
        <v>3.810378673994739E-3</v>
      </c>
      <c r="O83" s="82">
        <v>141.12550421655146</v>
      </c>
      <c r="P83" s="82">
        <v>-54.383357980400682</v>
      </c>
      <c r="Q83" s="82">
        <v>-1.033323075</v>
      </c>
      <c r="R83" s="82">
        <v>-0.12629806259635165</v>
      </c>
      <c r="S83" s="82">
        <v>-116.78539066843386</v>
      </c>
      <c r="T83" s="82">
        <v>-1112.0049431028667</v>
      </c>
      <c r="U83" s="82">
        <v>0</v>
      </c>
      <c r="V83" s="82">
        <v>-1993.5208531415681</v>
      </c>
      <c r="W83" s="82">
        <v>-5956.5374034947454</v>
      </c>
      <c r="X83" s="82">
        <v>-775.07579038609106</v>
      </c>
      <c r="Z83" s="82">
        <v>-9267.3237386047786</v>
      </c>
      <c r="AA83" s="82">
        <v>323.94089004676505</v>
      </c>
      <c r="AB83" s="82">
        <v>8.3978378036641939</v>
      </c>
      <c r="AC83" s="82">
        <v>2092.4128399351148</v>
      </c>
      <c r="AF83" s="85">
        <v>379.91380603459356</v>
      </c>
      <c r="AG83" s="85">
        <v>7222.6112874344781</v>
      </c>
      <c r="AH83" s="85">
        <v>-9647.2375446393726</v>
      </c>
      <c r="AI83" s="85">
        <v>-5130.1984474993633</v>
      </c>
      <c r="AK83" s="84">
        <v>379.91380603459356</v>
      </c>
      <c r="AL83" s="84">
        <v>163.74325811390887</v>
      </c>
      <c r="AM83" s="84">
        <v>8.5203254875865504</v>
      </c>
      <c r="AO83" s="84">
        <v>-2915.6243507585368</v>
      </c>
      <c r="AP83" s="84">
        <v>-9647.2375446393726</v>
      </c>
      <c r="AQ83" s="84">
        <v>156.2268209411439</v>
      </c>
      <c r="AR83" s="84">
        <v>0</v>
      </c>
      <c r="AW83" s="82">
        <v>7222.6112874344781</v>
      </c>
      <c r="AX83" s="82">
        <v>1458.7266355934926</v>
      </c>
      <c r="AY83" s="82">
        <v>-6731.6131938808367</v>
      </c>
      <c r="AZ83" s="82">
        <v>-1228.7903337713005</v>
      </c>
      <c r="BB83" s="82" t="s">
        <v>235</v>
      </c>
      <c r="BC83" s="82">
        <v>1458.7266355934926</v>
      </c>
      <c r="BD83" s="82">
        <v>-7960.4035276521372</v>
      </c>
      <c r="BE83" s="82">
        <v>-6731.6131938808367</v>
      </c>
      <c r="BF83" s="82">
        <v>8681.3379230279716</v>
      </c>
      <c r="BG83" s="82">
        <v>1458.7266355934926</v>
      </c>
    </row>
    <row r="84" spans="1:59" x14ac:dyDescent="0.35">
      <c r="A84" s="88">
        <v>2098</v>
      </c>
      <c r="B84" s="82">
        <v>379.91380603459356</v>
      </c>
      <c r="C84" s="82">
        <v>163.74325811390887</v>
      </c>
      <c r="D84" s="82">
        <v>8.5203254875865504</v>
      </c>
      <c r="E84" s="82">
        <v>7222.6112874344781</v>
      </c>
      <c r="F84" s="82">
        <v>2754.6425753711646</v>
      </c>
      <c r="G84" s="82">
        <v>-5389.446766175116</v>
      </c>
      <c r="H84" s="82">
        <v>1830.0773848801896</v>
      </c>
      <c r="I84" s="82">
        <v>156.2268209411439</v>
      </c>
      <c r="J84" s="82">
        <v>0</v>
      </c>
      <c r="K84" s="82">
        <v>6205.9909778036472</v>
      </c>
      <c r="M84" s="82">
        <v>5.0041340667122451</v>
      </c>
      <c r="N84" s="82">
        <v>3.810378673994739E-3</v>
      </c>
      <c r="O84" s="82">
        <v>141.12550421655146</v>
      </c>
      <c r="P84" s="82">
        <v>-54.383357980400682</v>
      </c>
      <c r="Q84" s="82">
        <v>-1.033323075</v>
      </c>
      <c r="R84" s="82">
        <v>-0.12629806259635165</v>
      </c>
      <c r="S84" s="82">
        <v>-116.78539066843386</v>
      </c>
      <c r="T84" s="82">
        <v>-1114.1082741720718</v>
      </c>
      <c r="U84" s="82">
        <v>0</v>
      </c>
      <c r="V84" s="82">
        <v>-1951.7438529364554</v>
      </c>
      <c r="W84" s="82">
        <v>-5979.4305513098416</v>
      </c>
      <c r="X84" s="82">
        <v>-775.07579038609106</v>
      </c>
      <c r="Z84" s="82">
        <v>-9131.0631945215555</v>
      </c>
      <c r="AA84" s="82">
        <v>323.94089004676505</v>
      </c>
      <c r="AB84" s="82">
        <v>8.3978378036641939</v>
      </c>
      <c r="AC84" s="82">
        <v>2228.6733840183369</v>
      </c>
      <c r="AF84" s="85">
        <v>379.91380603459356</v>
      </c>
      <c r="AG84" s="85">
        <v>7222.6112874344781</v>
      </c>
      <c r="AH84" s="85">
        <v>-9510.9770005561495</v>
      </c>
      <c r="AI84" s="85">
        <v>-4993.9379034161411</v>
      </c>
      <c r="AK84" s="84">
        <v>379.91380603459356</v>
      </c>
      <c r="AL84" s="84">
        <v>163.74325811390887</v>
      </c>
      <c r="AM84" s="84">
        <v>8.5203254875865504</v>
      </c>
      <c r="AO84" s="84">
        <v>-2756.4706588602171</v>
      </c>
      <c r="AP84" s="84">
        <v>-9510.9770005561495</v>
      </c>
      <c r="AQ84" s="84">
        <v>156.2268209411439</v>
      </c>
      <c r="AR84" s="84">
        <v>0</v>
      </c>
      <c r="AW84" s="82">
        <v>7222.6112874344781</v>
      </c>
      <c r="AX84" s="82">
        <v>1617.8803274918123</v>
      </c>
      <c r="AY84" s="82">
        <v>-6754.5063416959329</v>
      </c>
      <c r="AZ84" s="82">
        <v>-1230.8936648405056</v>
      </c>
      <c r="BB84" s="82" t="s">
        <v>235</v>
      </c>
      <c r="BC84" s="82">
        <v>1617.8803274918123</v>
      </c>
      <c r="BD84" s="82">
        <v>-7985.400006536438</v>
      </c>
      <c r="BE84" s="82">
        <v>-6754.5063416959329</v>
      </c>
      <c r="BF84" s="82">
        <v>8840.4916149262899</v>
      </c>
      <c r="BG84" s="82">
        <v>1617.8803274918123</v>
      </c>
    </row>
    <row r="85" spans="1:59" x14ac:dyDescent="0.35">
      <c r="A85" s="88">
        <v>2099</v>
      </c>
      <c r="B85" s="82">
        <v>379.91380603459356</v>
      </c>
      <c r="C85" s="82">
        <v>163.74325811390887</v>
      </c>
      <c r="D85" s="82">
        <v>8.5203254875865504</v>
      </c>
      <c r="E85" s="82">
        <v>7222.6112874344781</v>
      </c>
      <c r="F85" s="82">
        <v>1454.2551026181141</v>
      </c>
      <c r="G85" s="82">
        <v>-5295.2347664205417</v>
      </c>
      <c r="H85" s="82">
        <v>1830.0773848801896</v>
      </c>
      <c r="I85" s="82">
        <v>156.2268209411439</v>
      </c>
      <c r="J85" s="82">
        <v>0</v>
      </c>
      <c r="K85" s="82">
        <v>6205.9909778036472</v>
      </c>
      <c r="M85" s="82">
        <v>5.0041340667122451</v>
      </c>
      <c r="N85" s="82">
        <v>3.810378673994739E-3</v>
      </c>
      <c r="O85" s="82">
        <v>141.12550421655146</v>
      </c>
      <c r="P85" s="82">
        <v>-54.383357980400682</v>
      </c>
      <c r="Q85" s="82">
        <v>-1.033323075</v>
      </c>
      <c r="R85" s="82">
        <v>-0.12629806259635165</v>
      </c>
      <c r="S85" s="82">
        <v>-116.78539066843386</v>
      </c>
      <c r="T85" s="82">
        <v>-1003.8820219032779</v>
      </c>
      <c r="U85" s="82">
        <v>0</v>
      </c>
      <c r="V85" s="82">
        <v>-1189.0833473539947</v>
      </c>
      <c r="W85" s="82">
        <v>-5737.9205360320393</v>
      </c>
      <c r="X85" s="82">
        <v>-775.07579038609106</v>
      </c>
      <c r="Z85" s="82">
        <v>-9333.0681466597689</v>
      </c>
      <c r="AA85" s="82">
        <v>323.94089004676505</v>
      </c>
      <c r="AB85" s="82">
        <v>8.3978378036641939</v>
      </c>
      <c r="AC85" s="82">
        <v>2026.6684318801247</v>
      </c>
      <c r="AF85" s="85">
        <v>379.91380603459356</v>
      </c>
      <c r="AG85" s="85">
        <v>7222.6112874344781</v>
      </c>
      <c r="AH85" s="85">
        <v>-9712.9819526943629</v>
      </c>
      <c r="AI85" s="85">
        <v>-5195.9428555543536</v>
      </c>
      <c r="AK85" s="84">
        <v>379.91380603459356</v>
      </c>
      <c r="AL85" s="84">
        <v>163.74325811390887</v>
      </c>
      <c r="AM85" s="84">
        <v>8.5203254875865504</v>
      </c>
      <c r="AO85" s="84">
        <v>-3199.9856262762328</v>
      </c>
      <c r="AP85" s="84">
        <v>-9712.9819526943629</v>
      </c>
      <c r="AQ85" s="84">
        <v>156.2268209411439</v>
      </c>
      <c r="AR85" s="84">
        <v>0</v>
      </c>
      <c r="AW85" s="82">
        <v>7222.6112874344781</v>
      </c>
      <c r="AX85" s="82">
        <v>1174.3653600757966</v>
      </c>
      <c r="AY85" s="82">
        <v>-6512.9963264181306</v>
      </c>
      <c r="AZ85" s="82">
        <v>-1120.6674125717118</v>
      </c>
      <c r="BB85" s="82" t="s">
        <v>235</v>
      </c>
      <c r="BC85" s="82">
        <v>1174.3653600757966</v>
      </c>
      <c r="BD85" s="82">
        <v>-7633.6637389898424</v>
      </c>
      <c r="BE85" s="82">
        <v>-6512.9963264181306</v>
      </c>
      <c r="BF85" s="82">
        <v>8396.9766475102751</v>
      </c>
      <c r="BG85" s="82">
        <v>1174.3653600757966</v>
      </c>
    </row>
    <row r="86" spans="1:59" x14ac:dyDescent="0.35">
      <c r="A86" s="88">
        <v>2100</v>
      </c>
      <c r="B86" s="82">
        <v>379.91380603459356</v>
      </c>
      <c r="C86" s="82">
        <v>163.74325811390887</v>
      </c>
      <c r="D86" s="82">
        <v>8.5203254875865504</v>
      </c>
      <c r="E86" s="82">
        <v>7222.6112874344781</v>
      </c>
      <c r="F86" s="82">
        <v>663.60433393581877</v>
      </c>
      <c r="G86" s="82">
        <v>-5249.6502238400763</v>
      </c>
      <c r="H86" s="82">
        <v>1830.0773848801896</v>
      </c>
      <c r="I86" s="82">
        <v>156.2268209411439</v>
      </c>
      <c r="J86" s="82">
        <v>0</v>
      </c>
      <c r="K86" s="82">
        <v>6205.9909778036472</v>
      </c>
      <c r="M86" s="82">
        <v>5.0041340667122451</v>
      </c>
      <c r="N86" s="82">
        <v>3.810378673994739E-3</v>
      </c>
      <c r="O86" s="82">
        <v>141.12550421655146</v>
      </c>
      <c r="P86" s="82">
        <v>-54.383357980400682</v>
      </c>
      <c r="Q86" s="82">
        <v>-1.033323075</v>
      </c>
      <c r="R86" s="82">
        <v>-0.12629806259635165</v>
      </c>
      <c r="S86" s="82">
        <v>-116.78539066843386</v>
      </c>
      <c r="T86" s="82">
        <v>-918.5861078482244</v>
      </c>
      <c r="U86" s="82">
        <v>0</v>
      </c>
      <c r="V86" s="82">
        <v>-615.08952553157462</v>
      </c>
      <c r="W86" s="82">
        <v>-5534.0213788480123</v>
      </c>
      <c r="X86" s="82">
        <v>-775.07579038609106</v>
      </c>
      <c r="Z86" s="82">
        <v>-9300.2413937551519</v>
      </c>
      <c r="AA86" s="82">
        <v>323.94089004676505</v>
      </c>
      <c r="AB86" s="82">
        <v>8.3978378036641939</v>
      </c>
      <c r="AC86" s="82">
        <v>2059.4951847847415</v>
      </c>
      <c r="AF86" s="85">
        <v>379.91380603459356</v>
      </c>
      <c r="AG86" s="85">
        <v>7222.6112874344781</v>
      </c>
      <c r="AH86" s="85">
        <v>-9680.1551997897459</v>
      </c>
      <c r="AI86" s="85">
        <v>-5163.1161026497366</v>
      </c>
      <c r="AK86" s="84">
        <v>379.91380603459356</v>
      </c>
      <c r="AL86" s="84">
        <v>163.74325811390887</v>
      </c>
      <c r="AM86" s="84">
        <v>8.5203254875865504</v>
      </c>
      <c r="AO86" s="84">
        <v>-3371.0580305556427</v>
      </c>
      <c r="AP86" s="84">
        <v>-9680.1551997897459</v>
      </c>
      <c r="AQ86" s="84">
        <v>156.2268209411439</v>
      </c>
      <c r="AR86" s="84">
        <v>0</v>
      </c>
      <c r="AW86" s="82">
        <v>7222.6112874344781</v>
      </c>
      <c r="AX86" s="82">
        <v>1003.2929557963867</v>
      </c>
      <c r="AY86" s="82">
        <v>-6309.0971692341036</v>
      </c>
      <c r="AZ86" s="82">
        <v>-1035.3714985166582</v>
      </c>
      <c r="BB86" s="82" t="s">
        <v>235</v>
      </c>
      <c r="BC86" s="82">
        <v>1003.2929557963867</v>
      </c>
      <c r="BD86" s="82">
        <v>-7344.4686677507616</v>
      </c>
      <c r="BE86" s="82">
        <v>-6309.0971692341036</v>
      </c>
      <c r="BF86" s="82">
        <v>8225.9042432308652</v>
      </c>
      <c r="BG86" s="82">
        <v>1003.2929557963867</v>
      </c>
    </row>
    <row r="88" spans="1:59" x14ac:dyDescent="0.35">
      <c r="AE88" s="93"/>
      <c r="AG88" s="94"/>
      <c r="AI88" s="94"/>
    </row>
    <row r="89" spans="1:59" x14ac:dyDescent="0.35">
      <c r="AE89" s="93"/>
      <c r="AG89" s="94"/>
      <c r="AI89" s="94"/>
    </row>
    <row r="90" spans="1:59" x14ac:dyDescent="0.35">
      <c r="AE90" s="93"/>
      <c r="AG90" s="94"/>
      <c r="AI90" s="94"/>
    </row>
    <row r="91" spans="1:59" x14ac:dyDescent="0.35">
      <c r="AE91" s="93"/>
      <c r="AG91" s="94"/>
      <c r="AI91" s="94"/>
    </row>
  </sheetData>
  <mergeCells count="9">
    <mergeCell ref="AH4:AI4"/>
    <mergeCell ref="AK4:AM4"/>
    <mergeCell ref="AO4:AR4"/>
    <mergeCell ref="B4:E4"/>
    <mergeCell ref="H4:K4"/>
    <mergeCell ref="L4:O4"/>
    <mergeCell ref="P4:S4"/>
    <mergeCell ref="Z4:AC4"/>
    <mergeCell ref="AF4:AG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4C731-DBF8-4C68-B322-7C1B2CD2810B}">
  <dimension ref="A1:AT91"/>
  <sheetViews>
    <sheetView workbookViewId="0"/>
  </sheetViews>
  <sheetFormatPr defaultRowHeight="14.5" x14ac:dyDescent="0.35"/>
  <cols>
    <col min="1" max="30" width="8.7265625" style="82"/>
    <col min="31" max="31" width="12.54296875" style="82" customWidth="1"/>
    <col min="32" max="33" width="8.7265625" style="83"/>
    <col min="34" max="34" width="16.453125" style="83" bestFit="1" customWidth="1"/>
    <col min="35" max="35" width="17" style="83" bestFit="1" customWidth="1"/>
    <col min="36" max="36" width="8.7265625" style="82"/>
    <col min="37" max="44" width="8.7265625" style="84"/>
    <col min="45" max="16384" width="8.7265625" style="82"/>
  </cols>
  <sheetData>
    <row r="1" spans="1:44" ht="18.5" x14ac:dyDescent="0.45">
      <c r="A1" s="81" t="s">
        <v>263</v>
      </c>
    </row>
    <row r="2" spans="1:44" x14ac:dyDescent="0.35">
      <c r="A2" s="82" t="s">
        <v>204</v>
      </c>
    </row>
    <row r="3" spans="1:44" x14ac:dyDescent="0.35">
      <c r="A3" s="82" t="s">
        <v>205</v>
      </c>
      <c r="B3" s="82" t="s">
        <v>245</v>
      </c>
      <c r="Z3" s="82" t="s">
        <v>246</v>
      </c>
    </row>
    <row r="4" spans="1:44" x14ac:dyDescent="0.35">
      <c r="B4" s="104" t="s">
        <v>206</v>
      </c>
      <c r="C4" s="104"/>
      <c r="D4" s="104"/>
      <c r="E4" s="104"/>
      <c r="F4" s="82" t="s">
        <v>207</v>
      </c>
      <c r="G4" s="82" t="s">
        <v>208</v>
      </c>
      <c r="H4" s="104" t="s">
        <v>209</v>
      </c>
      <c r="I4" s="104"/>
      <c r="J4" s="104"/>
      <c r="K4" s="104"/>
      <c r="L4" s="104" t="s">
        <v>210</v>
      </c>
      <c r="M4" s="104"/>
      <c r="N4" s="104"/>
      <c r="O4" s="104"/>
      <c r="P4" s="104" t="s">
        <v>211</v>
      </c>
      <c r="Q4" s="104"/>
      <c r="R4" s="104"/>
      <c r="S4" s="104"/>
      <c r="T4" s="83" t="s">
        <v>212</v>
      </c>
      <c r="U4" s="83" t="s">
        <v>213</v>
      </c>
      <c r="V4" s="83"/>
      <c r="W4" s="83"/>
      <c r="X4" s="83"/>
      <c r="Z4" s="104" t="s">
        <v>214</v>
      </c>
      <c r="AA4" s="104"/>
      <c r="AB4" s="104"/>
      <c r="AC4" s="104"/>
      <c r="AF4" s="102" t="s">
        <v>215</v>
      </c>
      <c r="AG4" s="102"/>
      <c r="AH4" s="102" t="s">
        <v>216</v>
      </c>
      <c r="AI4" s="102"/>
      <c r="AJ4" s="82" t="s">
        <v>247</v>
      </c>
      <c r="AK4" s="103" t="s">
        <v>217</v>
      </c>
      <c r="AL4" s="103"/>
      <c r="AM4" s="103"/>
      <c r="AN4" s="87"/>
      <c r="AO4" s="103" t="s">
        <v>218</v>
      </c>
      <c r="AP4" s="103"/>
      <c r="AQ4" s="103"/>
      <c r="AR4" s="103"/>
    </row>
    <row r="5" spans="1:44" x14ac:dyDescent="0.35">
      <c r="B5" s="82" t="s">
        <v>219</v>
      </c>
      <c r="C5" s="82" t="s">
        <v>220</v>
      </c>
      <c r="D5" s="82" t="s">
        <v>221</v>
      </c>
      <c r="E5" s="82" t="s">
        <v>222</v>
      </c>
      <c r="F5" s="82" t="s">
        <v>222</v>
      </c>
      <c r="G5" s="82" t="s">
        <v>222</v>
      </c>
      <c r="H5" s="82" t="s">
        <v>219</v>
      </c>
      <c r="I5" s="82" t="s">
        <v>220</v>
      </c>
      <c r="J5" s="82" t="s">
        <v>221</v>
      </c>
      <c r="K5" s="82" t="s">
        <v>222</v>
      </c>
      <c r="L5" s="82" t="s">
        <v>219</v>
      </c>
      <c r="M5" s="82" t="s">
        <v>220</v>
      </c>
      <c r="N5" s="82" t="s">
        <v>221</v>
      </c>
      <c r="O5" s="82" t="s">
        <v>222</v>
      </c>
      <c r="P5" s="82" t="s">
        <v>219</v>
      </c>
      <c r="Q5" s="82" t="s">
        <v>220</v>
      </c>
      <c r="R5" s="82" t="s">
        <v>221</v>
      </c>
      <c r="S5" s="82" t="s">
        <v>222</v>
      </c>
      <c r="T5" s="82" t="s">
        <v>222</v>
      </c>
      <c r="U5" s="82" t="s">
        <v>222</v>
      </c>
      <c r="V5" s="82" t="s">
        <v>223</v>
      </c>
      <c r="W5" s="82" t="s">
        <v>224</v>
      </c>
      <c r="X5" s="82" t="s">
        <v>225</v>
      </c>
      <c r="Z5" s="82" t="s">
        <v>219</v>
      </c>
      <c r="AA5" s="82" t="s">
        <v>220</v>
      </c>
      <c r="AB5" s="82" t="s">
        <v>221</v>
      </c>
      <c r="AC5" s="82" t="s">
        <v>222</v>
      </c>
      <c r="AF5" s="85" t="s">
        <v>219</v>
      </c>
      <c r="AG5" s="85" t="s">
        <v>222</v>
      </c>
      <c r="AH5" s="85" t="s">
        <v>219</v>
      </c>
      <c r="AI5" s="85" t="s">
        <v>222</v>
      </c>
      <c r="AJ5" s="82" t="s">
        <v>222</v>
      </c>
      <c r="AK5" s="86" t="s">
        <v>219</v>
      </c>
      <c r="AL5" s="86" t="s">
        <v>220</v>
      </c>
      <c r="AM5" s="86" t="s">
        <v>221</v>
      </c>
      <c r="AO5" s="86" t="s">
        <v>226</v>
      </c>
      <c r="AP5" s="86" t="s">
        <v>227</v>
      </c>
      <c r="AQ5" s="86" t="s">
        <v>220</v>
      </c>
      <c r="AR5" s="86" t="s">
        <v>221</v>
      </c>
    </row>
    <row r="6" spans="1:44" x14ac:dyDescent="0.35">
      <c r="A6" s="88">
        <v>2020</v>
      </c>
      <c r="B6" s="82">
        <v>515.05166188888859</v>
      </c>
      <c r="C6" s="82">
        <v>519.84411334132994</v>
      </c>
      <c r="D6" s="82">
        <v>27.52991566435372</v>
      </c>
      <c r="E6" s="82">
        <v>22366.114486499864</v>
      </c>
      <c r="F6" s="82">
        <v>-2082.3216869941434</v>
      </c>
      <c r="G6" s="82">
        <v>0</v>
      </c>
      <c r="H6" s="82">
        <v>3890</v>
      </c>
      <c r="I6" s="82">
        <v>130</v>
      </c>
      <c r="J6" s="82">
        <v>2.9000000000000001E-2</v>
      </c>
      <c r="K6" s="82">
        <v>7537.6850000000004</v>
      </c>
      <c r="M6" s="82">
        <v>0</v>
      </c>
      <c r="N6" s="82">
        <v>0</v>
      </c>
      <c r="O6" s="82">
        <v>0</v>
      </c>
      <c r="P6" s="82">
        <v>0</v>
      </c>
      <c r="Q6" s="82">
        <v>0</v>
      </c>
      <c r="R6" s="82">
        <v>0</v>
      </c>
      <c r="S6" s="82">
        <v>0</v>
      </c>
      <c r="U6" s="82">
        <v>0</v>
      </c>
      <c r="V6" s="82">
        <v>-809.02</v>
      </c>
      <c r="Z6" s="82">
        <v>1513.7099748947453</v>
      </c>
      <c r="AA6" s="82">
        <v>649.84411334132994</v>
      </c>
      <c r="AB6" s="82">
        <v>27.558915664353719</v>
      </c>
      <c r="AC6" s="82">
        <v>27012.457799505723</v>
      </c>
      <c r="AF6" s="85">
        <v>515.05166188888859</v>
      </c>
      <c r="AG6" s="85">
        <v>22366.114486499864</v>
      </c>
      <c r="AH6" s="85">
        <v>998.65831300585671</v>
      </c>
      <c r="AI6" s="85">
        <v>4646.3433130058584</v>
      </c>
      <c r="AK6" s="84">
        <v>515.05166188888859</v>
      </c>
      <c r="AL6" s="84">
        <v>519.84411334132994</v>
      </c>
      <c r="AM6" s="84">
        <v>27.52991566435372</v>
      </c>
      <c r="AO6" s="84">
        <v>998.6583130058566</v>
      </c>
      <c r="AP6" s="84">
        <v>998.6583130058566</v>
      </c>
      <c r="AQ6" s="84">
        <v>130</v>
      </c>
      <c r="AR6" s="84">
        <v>2.9000000000000001E-2</v>
      </c>
    </row>
    <row r="7" spans="1:44" x14ac:dyDescent="0.35">
      <c r="A7" s="88">
        <v>2021</v>
      </c>
      <c r="B7" s="82">
        <v>515.05166188888859</v>
      </c>
      <c r="C7" s="82">
        <v>519.84411334132994</v>
      </c>
      <c r="D7" s="82">
        <v>27.52991566435372</v>
      </c>
      <c r="E7" s="82">
        <v>22366.114486499864</v>
      </c>
      <c r="F7" s="82">
        <v>-1440.38</v>
      </c>
      <c r="G7" s="82">
        <v>0</v>
      </c>
      <c r="H7" s="82">
        <v>2745</v>
      </c>
      <c r="I7" s="82">
        <v>134</v>
      </c>
      <c r="J7" s="82">
        <v>2.9000000000000001E-2</v>
      </c>
      <c r="K7" s="82">
        <v>6504.6850000000004</v>
      </c>
      <c r="M7" s="82">
        <v>0</v>
      </c>
      <c r="N7" s="82">
        <v>0</v>
      </c>
      <c r="O7" s="82">
        <v>0</v>
      </c>
      <c r="P7" s="82">
        <v>0</v>
      </c>
      <c r="Q7" s="82">
        <v>0</v>
      </c>
      <c r="R7" s="82">
        <v>0</v>
      </c>
      <c r="S7" s="82">
        <v>0</v>
      </c>
      <c r="U7" s="82">
        <v>0</v>
      </c>
      <c r="V7" s="82">
        <v>-963</v>
      </c>
      <c r="Z7" s="82">
        <v>856.67166188888859</v>
      </c>
      <c r="AA7" s="82">
        <v>653.84411334132994</v>
      </c>
      <c r="AB7" s="82">
        <v>27.558915664353719</v>
      </c>
      <c r="AC7" s="82">
        <v>26467.419486499864</v>
      </c>
      <c r="AF7" s="85">
        <v>515.05166188888859</v>
      </c>
      <c r="AG7" s="85">
        <v>22366.114486499864</v>
      </c>
      <c r="AH7" s="85">
        <v>341.62</v>
      </c>
      <c r="AI7" s="85">
        <v>4101.3050000000003</v>
      </c>
      <c r="AK7" s="84">
        <v>515.05166188888859</v>
      </c>
      <c r="AL7" s="84">
        <v>519.84411334132994</v>
      </c>
      <c r="AM7" s="84">
        <v>27.52991566435372</v>
      </c>
      <c r="AO7" s="84">
        <v>341.61999999999989</v>
      </c>
      <c r="AP7" s="84">
        <v>341.61999999999989</v>
      </c>
      <c r="AQ7" s="84">
        <v>134</v>
      </c>
      <c r="AR7" s="84">
        <v>2.9000000000000001E-2</v>
      </c>
    </row>
    <row r="8" spans="1:44" x14ac:dyDescent="0.35">
      <c r="A8" s="88">
        <v>2022</v>
      </c>
      <c r="B8" s="82">
        <v>515.05166188888859</v>
      </c>
      <c r="C8" s="82">
        <v>519.84411334132994</v>
      </c>
      <c r="D8" s="82">
        <v>27.52991566435372</v>
      </c>
      <c r="E8" s="82">
        <v>22366.114486499864</v>
      </c>
      <c r="F8" s="82">
        <v>-1879</v>
      </c>
      <c r="G8" s="82">
        <v>0</v>
      </c>
      <c r="H8" s="82">
        <v>1934</v>
      </c>
      <c r="I8" s="82">
        <v>139</v>
      </c>
      <c r="J8" s="82">
        <v>2.9000000000000001E-2</v>
      </c>
      <c r="K8" s="82">
        <v>5813</v>
      </c>
      <c r="M8" s="82">
        <v>0</v>
      </c>
      <c r="N8" s="82">
        <v>0</v>
      </c>
      <c r="O8" s="82">
        <v>0</v>
      </c>
      <c r="P8" s="82">
        <v>0</v>
      </c>
      <c r="Q8" s="82">
        <v>0</v>
      </c>
      <c r="R8" s="82">
        <v>0</v>
      </c>
      <c r="S8" s="82">
        <v>0</v>
      </c>
      <c r="U8" s="82">
        <v>0</v>
      </c>
      <c r="V8" s="82">
        <v>-866</v>
      </c>
      <c r="Z8" s="82">
        <v>-295.9483381111113</v>
      </c>
      <c r="AA8" s="82">
        <v>658.84411334132994</v>
      </c>
      <c r="AB8" s="82">
        <v>27.558915664353719</v>
      </c>
      <c r="AC8" s="82">
        <v>25434.114486499864</v>
      </c>
      <c r="AF8" s="85">
        <v>515.05166188888859</v>
      </c>
      <c r="AG8" s="85">
        <v>22366.114486499864</v>
      </c>
      <c r="AH8" s="85">
        <v>-810.99999999999989</v>
      </c>
      <c r="AI8" s="85">
        <v>3068</v>
      </c>
      <c r="AK8" s="84">
        <v>515.05166188888859</v>
      </c>
      <c r="AL8" s="84">
        <v>519.84411334132994</v>
      </c>
      <c r="AM8" s="84">
        <v>27.52991566435372</v>
      </c>
      <c r="AO8" s="84">
        <v>-811</v>
      </c>
      <c r="AP8" s="84">
        <v>-811</v>
      </c>
      <c r="AQ8" s="84">
        <v>139</v>
      </c>
      <c r="AR8" s="84">
        <v>2.9000000000000001E-2</v>
      </c>
    </row>
    <row r="9" spans="1:44" x14ac:dyDescent="0.35">
      <c r="A9" s="88">
        <v>2023</v>
      </c>
      <c r="B9" s="82">
        <v>520.46070718217072</v>
      </c>
      <c r="C9" s="82">
        <v>515.82761072579763</v>
      </c>
      <c r="D9" s="82">
        <v>27.16506289287798</v>
      </c>
      <c r="E9" s="82">
        <v>22162.375474117169</v>
      </c>
      <c r="F9" s="82">
        <v>1080.7834079413799</v>
      </c>
      <c r="G9" s="82">
        <v>0</v>
      </c>
      <c r="H9" s="82">
        <v>1758</v>
      </c>
      <c r="I9" s="82">
        <v>140.69999999999999</v>
      </c>
      <c r="J9" s="82">
        <v>2.9000000000000001E-2</v>
      </c>
      <c r="K9" s="82">
        <v>5525.9314999999997</v>
      </c>
      <c r="M9" s="82">
        <v>0</v>
      </c>
      <c r="N9" s="82">
        <v>0</v>
      </c>
      <c r="O9" s="82">
        <v>0</v>
      </c>
      <c r="P9" s="82">
        <v>0</v>
      </c>
      <c r="Q9" s="82">
        <v>0</v>
      </c>
      <c r="R9" s="82">
        <v>0</v>
      </c>
      <c r="S9" s="82">
        <v>0</v>
      </c>
      <c r="U9" s="82">
        <v>0</v>
      </c>
      <c r="V9" s="82">
        <v>-1985.4994442147076</v>
      </c>
      <c r="Z9" s="82">
        <v>1373.7446709088431</v>
      </c>
      <c r="AA9" s="82">
        <v>656.52761072579756</v>
      </c>
      <c r="AB9" s="82">
        <v>27.19406289287798</v>
      </c>
      <c r="AC9" s="82">
        <v>26783.590937843841</v>
      </c>
      <c r="AF9" s="85">
        <v>520.46070718217072</v>
      </c>
      <c r="AG9" s="85">
        <v>22162.375474117169</v>
      </c>
      <c r="AH9" s="85">
        <v>853.28396372667237</v>
      </c>
      <c r="AI9" s="85">
        <v>4621.2154637266722</v>
      </c>
      <c r="AK9" s="84">
        <v>520.46070718217072</v>
      </c>
      <c r="AL9" s="84">
        <v>515.82761072579763</v>
      </c>
      <c r="AM9" s="84">
        <v>27.16506289287798</v>
      </c>
      <c r="AO9" s="84">
        <v>853.28396372667203</v>
      </c>
      <c r="AP9" s="84">
        <v>853.28396372667203</v>
      </c>
      <c r="AQ9" s="84">
        <v>140.69999999999999</v>
      </c>
      <c r="AR9" s="84">
        <v>2.9000000000000001E-2</v>
      </c>
    </row>
    <row r="10" spans="1:44" x14ac:dyDescent="0.35">
      <c r="A10" s="88">
        <v>2024</v>
      </c>
      <c r="B10" s="82">
        <v>525.86975247545286</v>
      </c>
      <c r="C10" s="82">
        <v>511.81110811026525</v>
      </c>
      <c r="D10" s="82">
        <v>26.800210121402241</v>
      </c>
      <c r="E10" s="82">
        <v>21958.636461734473</v>
      </c>
      <c r="F10" s="82">
        <v>-1157.5010781179458</v>
      </c>
      <c r="G10" s="82">
        <v>-4.7818074744276471</v>
      </c>
      <c r="H10" s="82">
        <v>1582</v>
      </c>
      <c r="I10" s="82">
        <v>142.39999999999998</v>
      </c>
      <c r="J10" s="82">
        <v>2.9000000000000001E-2</v>
      </c>
      <c r="K10" s="82">
        <v>5238.8629999999994</v>
      </c>
      <c r="M10" s="82">
        <v>0</v>
      </c>
      <c r="N10" s="82">
        <v>0</v>
      </c>
      <c r="O10" s="82">
        <v>0</v>
      </c>
      <c r="P10" s="82">
        <v>0</v>
      </c>
      <c r="Q10" s="82">
        <v>0</v>
      </c>
      <c r="R10" s="82">
        <v>0</v>
      </c>
      <c r="S10" s="82">
        <v>0</v>
      </c>
      <c r="T10" s="82">
        <v>-3272.493261749014</v>
      </c>
      <c r="U10" s="82">
        <v>0</v>
      </c>
      <c r="V10" s="82">
        <v>-1235.560506199693</v>
      </c>
      <c r="W10" s="82">
        <v>0</v>
      </c>
      <c r="Z10" s="82">
        <v>-289.97363931661368</v>
      </c>
      <c r="AA10" s="82">
        <v>654.21110811026529</v>
      </c>
      <c r="AB10" s="82">
        <v>26.829210121402241</v>
      </c>
      <c r="AC10" s="82">
        <v>24799.656069942404</v>
      </c>
      <c r="AF10" s="85">
        <v>525.86975247545286</v>
      </c>
      <c r="AG10" s="85">
        <v>21958.636461734473</v>
      </c>
      <c r="AH10" s="85">
        <v>-815.84339179206654</v>
      </c>
      <c r="AI10" s="85">
        <v>2841.019608207931</v>
      </c>
      <c r="AK10" s="84">
        <v>525.86975247545286</v>
      </c>
      <c r="AL10" s="84">
        <v>511.81110811026525</v>
      </c>
      <c r="AM10" s="84">
        <v>26.800210121402241</v>
      </c>
      <c r="AO10" s="84">
        <v>-815.84339179206654</v>
      </c>
      <c r="AP10" s="84">
        <v>-815.84339179206654</v>
      </c>
      <c r="AQ10" s="84">
        <v>142.39999999999998</v>
      </c>
      <c r="AR10" s="84">
        <v>2.9000000000000001E-2</v>
      </c>
    </row>
    <row r="11" spans="1:44" x14ac:dyDescent="0.35">
      <c r="A11" s="88">
        <v>2025</v>
      </c>
      <c r="B11" s="82">
        <v>531.27879776873499</v>
      </c>
      <c r="C11" s="82">
        <v>507.79460549473288</v>
      </c>
      <c r="D11" s="82">
        <v>26.435357349926502</v>
      </c>
      <c r="E11" s="82">
        <v>21754.897449351778</v>
      </c>
      <c r="F11" s="82">
        <v>800.0554784102826</v>
      </c>
      <c r="G11" s="82">
        <v>-14.992079451466006</v>
      </c>
      <c r="H11" s="82">
        <v>1406</v>
      </c>
      <c r="I11" s="82">
        <v>144.09999999999997</v>
      </c>
      <c r="J11" s="82">
        <v>2.9000000000000001E-2</v>
      </c>
      <c r="K11" s="82">
        <v>4951.7944999999991</v>
      </c>
      <c r="M11" s="82">
        <v>1.4683184983884734</v>
      </c>
      <c r="N11" s="82">
        <v>4.6242096344047939E-2</v>
      </c>
      <c r="O11" s="82">
        <v>53.367073486049961</v>
      </c>
      <c r="P11" s="82">
        <v>-127.48960484532009</v>
      </c>
      <c r="Q11" s="82">
        <v>0</v>
      </c>
      <c r="R11" s="82">
        <v>0</v>
      </c>
      <c r="S11" s="82">
        <v>-127.48960484532009</v>
      </c>
      <c r="T11" s="82">
        <v>-4780.7203646918033</v>
      </c>
      <c r="U11" s="82">
        <v>0</v>
      </c>
      <c r="V11" s="82">
        <v>-2145.4745146065966</v>
      </c>
      <c r="W11" s="82">
        <v>0</v>
      </c>
      <c r="X11" s="82">
        <v>0</v>
      </c>
      <c r="Z11" s="82">
        <v>576.86768212095512</v>
      </c>
      <c r="AA11" s="82">
        <v>653.36292399312129</v>
      </c>
      <c r="AB11" s="82">
        <v>26.51059944627055</v>
      </c>
      <c r="AC11" s="82">
        <v>25399.647907190047</v>
      </c>
      <c r="AF11" s="85">
        <v>531.27879776873499</v>
      </c>
      <c r="AG11" s="85">
        <v>21754.897449351778</v>
      </c>
      <c r="AH11" s="85">
        <v>45.588884352220134</v>
      </c>
      <c r="AI11" s="85">
        <v>3644.7504578382686</v>
      </c>
      <c r="AJ11" s="82">
        <v>-127.48960484532009</v>
      </c>
      <c r="AK11" s="84">
        <v>531.27879776873499</v>
      </c>
      <c r="AL11" s="84">
        <v>507.79460549473288</v>
      </c>
      <c r="AM11" s="84">
        <v>26.435357349926502</v>
      </c>
      <c r="AO11" s="84">
        <v>45.588884352220248</v>
      </c>
      <c r="AP11" s="84">
        <v>45.588884352220248</v>
      </c>
      <c r="AQ11" s="84">
        <v>144.09999999999997</v>
      </c>
      <c r="AR11" s="84">
        <v>2.9000000000000001E-2</v>
      </c>
    </row>
    <row r="12" spans="1:44" x14ac:dyDescent="0.35">
      <c r="A12" s="88">
        <v>2026</v>
      </c>
      <c r="B12" s="82">
        <v>536.68784306201712</v>
      </c>
      <c r="C12" s="82">
        <v>503.7781028792005</v>
      </c>
      <c r="D12" s="82">
        <v>26.070504578450763</v>
      </c>
      <c r="E12" s="82">
        <v>21551.158436969083</v>
      </c>
      <c r="F12" s="82">
        <v>415.77327072372668</v>
      </c>
      <c r="G12" s="82">
        <v>-35.642301904143885</v>
      </c>
      <c r="H12" s="82">
        <v>1230</v>
      </c>
      <c r="I12" s="82">
        <v>145.79999999999995</v>
      </c>
      <c r="J12" s="82">
        <v>2.9000000000000001E-2</v>
      </c>
      <c r="K12" s="82">
        <v>4664.7259999999987</v>
      </c>
      <c r="M12" s="82">
        <v>2.1756255898949743</v>
      </c>
      <c r="N12" s="82">
        <v>3.7755752810037291E-2</v>
      </c>
      <c r="O12" s="82">
        <v>70.92279101171917</v>
      </c>
      <c r="P12" s="82">
        <v>-388.64161160047479</v>
      </c>
      <c r="Q12" s="82">
        <v>-0.20666461500000002</v>
      </c>
      <c r="R12" s="82">
        <v>-2.5259612519270336E-2</v>
      </c>
      <c r="S12" s="82">
        <v>-401.12201813808144</v>
      </c>
      <c r="T12" s="82">
        <v>-4196.5089000372336</v>
      </c>
      <c r="U12" s="82">
        <v>0</v>
      </c>
      <c r="V12" s="82">
        <v>-1662.6952291045066</v>
      </c>
      <c r="W12" s="82">
        <v>0</v>
      </c>
      <c r="X12" s="82">
        <v>0</v>
      </c>
      <c r="Z12" s="82">
        <v>484.12358277709313</v>
      </c>
      <c r="AA12" s="82">
        <v>651.54706385409543</v>
      </c>
      <c r="AB12" s="82">
        <v>26.11200071874153</v>
      </c>
      <c r="AC12" s="82">
        <v>25004.242967695878</v>
      </c>
      <c r="AF12" s="85">
        <v>536.68784306201712</v>
      </c>
      <c r="AG12" s="85">
        <v>21551.158436969083</v>
      </c>
      <c r="AH12" s="85">
        <v>-52.564260284923989</v>
      </c>
      <c r="AI12" s="85">
        <v>3453.0845307267955</v>
      </c>
      <c r="AJ12" s="82">
        <v>-401.12201813808144</v>
      </c>
      <c r="AK12" s="84">
        <v>536.68784306201712</v>
      </c>
      <c r="AL12" s="84">
        <v>503.7781028792005</v>
      </c>
      <c r="AM12" s="84">
        <v>26.070504578450763</v>
      </c>
      <c r="AO12" s="84">
        <v>-52.564260284923648</v>
      </c>
      <c r="AP12" s="84">
        <v>-52.564260284923648</v>
      </c>
      <c r="AQ12" s="84">
        <v>145.79999999999995</v>
      </c>
      <c r="AR12" s="84">
        <v>2.9000000000000001E-2</v>
      </c>
    </row>
    <row r="13" spans="1:44" x14ac:dyDescent="0.35">
      <c r="A13" s="88">
        <v>2027</v>
      </c>
      <c r="B13" s="82">
        <v>542.09688835529926</v>
      </c>
      <c r="C13" s="82">
        <v>499.76160026366813</v>
      </c>
      <c r="D13" s="82">
        <v>25.705651806975023</v>
      </c>
      <c r="E13" s="82">
        <v>21347.419424586387</v>
      </c>
      <c r="F13" s="82">
        <v>320.2938559214615</v>
      </c>
      <c r="G13" s="82">
        <v>-67.450731507208459</v>
      </c>
      <c r="H13" s="82">
        <v>1054</v>
      </c>
      <c r="I13" s="82">
        <v>147.49999999999994</v>
      </c>
      <c r="J13" s="82">
        <v>2.9000000000000001E-2</v>
      </c>
      <c r="K13" s="82">
        <v>4377.6574999999984</v>
      </c>
      <c r="M13" s="82">
        <v>2.8827730057471812</v>
      </c>
      <c r="N13" s="82">
        <v>2.9269409276026642E-2</v>
      </c>
      <c r="O13" s="82">
        <v>88.474037619068127</v>
      </c>
      <c r="P13" s="82">
        <v>-649.76553050528821</v>
      </c>
      <c r="Q13" s="82">
        <v>-0.41332923000000005</v>
      </c>
      <c r="R13" s="82">
        <v>-5.0519225038540672E-2</v>
      </c>
      <c r="S13" s="82">
        <v>-674.72634358050152</v>
      </c>
      <c r="T13" s="82">
        <v>-4234.9611515945417</v>
      </c>
      <c r="U13" s="82">
        <v>0</v>
      </c>
      <c r="V13" s="82">
        <v>-1679.6491468036663</v>
      </c>
      <c r="W13" s="82">
        <v>0</v>
      </c>
      <c r="X13" s="82">
        <v>0</v>
      </c>
      <c r="Z13" s="82">
        <v>169.29086596588604</v>
      </c>
      <c r="AA13" s="82">
        <v>649.73104403941511</v>
      </c>
      <c r="AB13" s="82">
        <v>25.713401991212507</v>
      </c>
      <c r="AC13" s="82">
        <v>24386.744939816039</v>
      </c>
      <c r="AF13" s="85">
        <v>542.09688835529926</v>
      </c>
      <c r="AG13" s="85">
        <v>21347.419424586387</v>
      </c>
      <c r="AH13" s="85">
        <v>-372.80602238941322</v>
      </c>
      <c r="AI13" s="85">
        <v>3039.3255152296515</v>
      </c>
      <c r="AJ13" s="82">
        <v>-674.72634358050152</v>
      </c>
      <c r="AK13" s="84">
        <v>542.09688835529926</v>
      </c>
      <c r="AL13" s="84">
        <v>499.76160026366813</v>
      </c>
      <c r="AM13" s="84">
        <v>25.705651806975023</v>
      </c>
      <c r="AO13" s="84">
        <v>-372.80602238941333</v>
      </c>
      <c r="AP13" s="84">
        <v>-372.80602238941333</v>
      </c>
      <c r="AQ13" s="84">
        <v>147.49999999999994</v>
      </c>
      <c r="AR13" s="84">
        <v>2.9000000000000001E-2</v>
      </c>
    </row>
    <row r="14" spans="1:44" x14ac:dyDescent="0.35">
      <c r="A14" s="88">
        <v>2028</v>
      </c>
      <c r="B14" s="82">
        <v>547.50593364858139</v>
      </c>
      <c r="C14" s="82">
        <v>495.74509764813575</v>
      </c>
      <c r="D14" s="82">
        <v>25.340799035499284</v>
      </c>
      <c r="E14" s="82">
        <v>21143.680412203692</v>
      </c>
      <c r="F14" s="82">
        <v>615.79935660089041</v>
      </c>
      <c r="G14" s="82">
        <v>-110.61646788984935</v>
      </c>
      <c r="H14" s="82">
        <v>878</v>
      </c>
      <c r="I14" s="82">
        <v>149.19999999999993</v>
      </c>
      <c r="J14" s="82">
        <v>2.9000000000000001E-2</v>
      </c>
      <c r="K14" s="82">
        <v>4090.5889999999986</v>
      </c>
      <c r="M14" s="82">
        <v>3.5898990756865357</v>
      </c>
      <c r="N14" s="82">
        <v>2.0783065742016143E-2</v>
      </c>
      <c r="O14" s="82">
        <v>106.02468654085727</v>
      </c>
      <c r="P14" s="82">
        <v>-910.88569454334913</v>
      </c>
      <c r="Q14" s="82">
        <v>-0.61999384499999999</v>
      </c>
      <c r="R14" s="82">
        <v>-7.577883755781098E-2</v>
      </c>
      <c r="S14" s="82">
        <v>-948.32691415616898</v>
      </c>
      <c r="T14" s="82">
        <v>-4166.5383609580813</v>
      </c>
      <c r="U14" s="82">
        <v>0</v>
      </c>
      <c r="V14" s="82">
        <v>-1592.6208054148101</v>
      </c>
      <c r="W14" s="82">
        <v>0</v>
      </c>
      <c r="X14" s="82">
        <v>0</v>
      </c>
      <c r="Z14" s="82">
        <v>338.06801694481237</v>
      </c>
      <c r="AA14" s="82">
        <v>647.91500287882229</v>
      </c>
      <c r="AB14" s="82">
        <v>25.314803263683491</v>
      </c>
      <c r="AC14" s="82">
        <v>24252.856182040785</v>
      </c>
      <c r="AF14" s="85">
        <v>547.50593364858139</v>
      </c>
      <c r="AG14" s="85">
        <v>21143.680412203692</v>
      </c>
      <c r="AH14" s="85">
        <v>-209.43791670376902</v>
      </c>
      <c r="AI14" s="85">
        <v>3109.175769837093</v>
      </c>
      <c r="AJ14" s="82">
        <v>-948.32691415616898</v>
      </c>
      <c r="AK14" s="84">
        <v>547.50593364858139</v>
      </c>
      <c r="AL14" s="84">
        <v>495.74509764813575</v>
      </c>
      <c r="AM14" s="84">
        <v>25.340799035499284</v>
      </c>
      <c r="AO14" s="84">
        <v>-209.43791670376913</v>
      </c>
      <c r="AP14" s="84">
        <v>-209.43791670376913</v>
      </c>
      <c r="AQ14" s="84">
        <v>149.19999999999993</v>
      </c>
      <c r="AR14" s="84">
        <v>2.9000000000000001E-2</v>
      </c>
    </row>
    <row r="15" spans="1:44" x14ac:dyDescent="0.35">
      <c r="A15" s="88">
        <v>2029</v>
      </c>
      <c r="B15" s="82">
        <v>552.91497894186352</v>
      </c>
      <c r="C15" s="82">
        <v>491.72859503260338</v>
      </c>
      <c r="D15" s="82">
        <v>24.975946264023545</v>
      </c>
      <c r="E15" s="82">
        <v>20939.941399820997</v>
      </c>
      <c r="F15" s="82">
        <v>927.13790853441697</v>
      </c>
      <c r="G15" s="82">
        <v>-165.09281308429757</v>
      </c>
      <c r="H15" s="82">
        <v>702</v>
      </c>
      <c r="I15" s="82">
        <v>150.89999999999992</v>
      </c>
      <c r="J15" s="82">
        <v>2.9000000000000001E-2</v>
      </c>
      <c r="K15" s="82">
        <v>3803.5204999999987</v>
      </c>
      <c r="M15" s="82">
        <v>4.2970181485064609</v>
      </c>
      <c r="N15" s="82">
        <v>1.2296722208005362E-2</v>
      </c>
      <c r="O15" s="82">
        <v>123.57513954330233</v>
      </c>
      <c r="P15" s="82">
        <v>-1172.0046277485428</v>
      </c>
      <c r="Q15" s="82">
        <v>-0.82665846000000009</v>
      </c>
      <c r="R15" s="82">
        <v>-0.10103845007708134</v>
      </c>
      <c r="S15" s="82">
        <v>-1221.9262538989694</v>
      </c>
      <c r="T15" s="82">
        <v>-4482.3267103846438</v>
      </c>
      <c r="U15" s="82">
        <v>0</v>
      </c>
      <c r="V15" s="82">
        <v>-1796.9276913922718</v>
      </c>
      <c r="W15" s="82">
        <v>0</v>
      </c>
      <c r="X15" s="82">
        <v>0</v>
      </c>
      <c r="Z15" s="82">
        <v>220.03238299971099</v>
      </c>
      <c r="AA15" s="82">
        <v>646.09895472110975</v>
      </c>
      <c r="AB15" s="82">
        <v>24.916204536154471</v>
      </c>
      <c r="AC15" s="82">
        <v>23832.154443422143</v>
      </c>
      <c r="AF15" s="85">
        <v>552.91497894186352</v>
      </c>
      <c r="AG15" s="85">
        <v>20939.941399820997</v>
      </c>
      <c r="AH15" s="85">
        <v>-332.88259594215253</v>
      </c>
      <c r="AI15" s="85">
        <v>2892.2130436011466</v>
      </c>
      <c r="AJ15" s="82">
        <v>-1221.9262538989694</v>
      </c>
      <c r="AK15" s="84">
        <v>552.91497894186352</v>
      </c>
      <c r="AL15" s="84">
        <v>491.72859503260338</v>
      </c>
      <c r="AM15" s="84">
        <v>24.975946264023545</v>
      </c>
      <c r="AO15" s="84">
        <v>-332.88259594215242</v>
      </c>
      <c r="AP15" s="84">
        <v>-332.88259594215242</v>
      </c>
      <c r="AQ15" s="84">
        <v>150.89999999999992</v>
      </c>
      <c r="AR15" s="84">
        <v>2.9000000000000001E-2</v>
      </c>
    </row>
    <row r="16" spans="1:44" x14ac:dyDescent="0.35">
      <c r="A16" s="88">
        <v>2030</v>
      </c>
      <c r="B16" s="82">
        <v>558.32402423514566</v>
      </c>
      <c r="C16" s="82">
        <v>487.71209241707101</v>
      </c>
      <c r="D16" s="82">
        <v>24.611093492547806</v>
      </c>
      <c r="E16" s="82">
        <v>20736.202387438301</v>
      </c>
      <c r="F16" s="82">
        <v>1691.5245305037524</v>
      </c>
      <c r="G16" s="82">
        <v>-230.65718736756585</v>
      </c>
      <c r="H16" s="82">
        <v>526</v>
      </c>
      <c r="I16" s="82">
        <v>147</v>
      </c>
      <c r="J16" s="82">
        <v>2.9000000000000001E-2</v>
      </c>
      <c r="K16" s="82">
        <v>4667</v>
      </c>
      <c r="M16" s="82">
        <v>5.0041340667122451</v>
      </c>
      <c r="N16" s="82">
        <v>3.810378673994739E-3</v>
      </c>
      <c r="O16" s="82">
        <v>141.12550421655146</v>
      </c>
      <c r="P16" s="82">
        <v>-1433.1230060392736</v>
      </c>
      <c r="Q16" s="82">
        <v>-1.033323075</v>
      </c>
      <c r="R16" s="82">
        <v>-0.12629806259635165</v>
      </c>
      <c r="S16" s="82">
        <v>-1495.5250387273068</v>
      </c>
      <c r="T16" s="82">
        <v>-5454.195864379757</v>
      </c>
      <c r="U16" s="82">
        <v>590</v>
      </c>
      <c r="V16" s="82">
        <v>-1956.4954604826423</v>
      </c>
      <c r="W16" s="82">
        <v>0</v>
      </c>
      <c r="X16" s="82">
        <v>0</v>
      </c>
      <c r="Z16" s="82">
        <v>1178.6959068886897</v>
      </c>
      <c r="AA16" s="82">
        <v>638.68290340878332</v>
      </c>
      <c r="AB16" s="82">
        <v>24.517605808625447</v>
      </c>
      <c r="AC16" s="82">
        <v>25638.699774308396</v>
      </c>
      <c r="AF16" s="85">
        <v>558.32402423514566</v>
      </c>
      <c r="AG16" s="85">
        <v>20736.202387438301</v>
      </c>
      <c r="AH16" s="85">
        <v>620.37188265354405</v>
      </c>
      <c r="AI16" s="85">
        <v>4902.4973868700945</v>
      </c>
      <c r="AJ16" s="82">
        <v>-1495.5250387273068</v>
      </c>
      <c r="AK16" s="84">
        <v>558.32402423514566</v>
      </c>
      <c r="AL16" s="84">
        <v>487.71209241707101</v>
      </c>
      <c r="AM16" s="84">
        <v>24.611093492547806</v>
      </c>
      <c r="AO16" s="84">
        <v>30.371882653544162</v>
      </c>
      <c r="AP16" s="84">
        <v>30.371882653544162</v>
      </c>
      <c r="AQ16" s="84">
        <v>147</v>
      </c>
      <c r="AR16" s="84">
        <v>2.9000000000000001E-2</v>
      </c>
    </row>
    <row r="17" spans="1:44" x14ac:dyDescent="0.35">
      <c r="A17" s="88">
        <v>2031</v>
      </c>
      <c r="B17" s="82">
        <v>563.73306952842779</v>
      </c>
      <c r="C17" s="82">
        <v>483.69558980153863</v>
      </c>
      <c r="D17" s="82">
        <v>24.246240721072066</v>
      </c>
      <c r="E17" s="82">
        <v>20532.463375055606</v>
      </c>
      <c r="F17" s="82">
        <v>2843.6487524301765</v>
      </c>
      <c r="G17" s="82">
        <v>-302.71966176985529</v>
      </c>
      <c r="H17" s="82">
        <v>568.25423924400945</v>
      </c>
      <c r="I17" s="82">
        <v>147.5897582070572</v>
      </c>
      <c r="J17" s="82">
        <v>2.7550000000000002E-2</v>
      </c>
      <c r="K17" s="82">
        <v>4724.5955993701828</v>
      </c>
      <c r="M17" s="82">
        <v>5.0041340667122451</v>
      </c>
      <c r="N17" s="82">
        <v>3.810378673994739E-3</v>
      </c>
      <c r="O17" s="82">
        <v>141.12550421655146</v>
      </c>
      <c r="P17" s="82">
        <v>-1433.1230060392736</v>
      </c>
      <c r="Q17" s="82">
        <v>-1.033323075</v>
      </c>
      <c r="R17" s="82">
        <v>-0.12629806259635165</v>
      </c>
      <c r="S17" s="82">
        <v>-1495.5250387273068</v>
      </c>
      <c r="T17" s="82">
        <v>-5328.048490818479</v>
      </c>
      <c r="U17" s="82">
        <v>590</v>
      </c>
      <c r="V17" s="82">
        <v>-1811.0622432405469</v>
      </c>
      <c r="W17" s="82">
        <v>0</v>
      </c>
      <c r="X17" s="82">
        <v>0</v>
      </c>
      <c r="Z17" s="82">
        <v>2451.8541561922111</v>
      </c>
      <c r="AA17" s="82">
        <v>635.25615900030812</v>
      </c>
      <c r="AB17" s="82">
        <v>24.151303037149709</v>
      </c>
      <c r="AC17" s="82">
        <v>26718.051326062112</v>
      </c>
      <c r="AF17" s="85">
        <v>563.73306952842779</v>
      </c>
      <c r="AG17" s="85">
        <v>20532.463375055606</v>
      </c>
      <c r="AH17" s="85">
        <v>1888.1210866637834</v>
      </c>
      <c r="AI17" s="85">
        <v>6185.587951006506</v>
      </c>
      <c r="AJ17" s="82">
        <v>-1495.5250387273068</v>
      </c>
      <c r="AK17" s="84">
        <v>563.73306952842779</v>
      </c>
      <c r="AL17" s="84">
        <v>483.69558980153863</v>
      </c>
      <c r="AM17" s="84">
        <v>24.246240721072066</v>
      </c>
      <c r="AO17" s="84">
        <v>1298.1210866637837</v>
      </c>
      <c r="AP17" s="84">
        <v>1298.1210866637837</v>
      </c>
      <c r="AQ17" s="84">
        <v>147.5897582070572</v>
      </c>
      <c r="AR17" s="84">
        <v>2.7550000000000002E-2</v>
      </c>
    </row>
    <row r="18" spans="1:44" x14ac:dyDescent="0.35">
      <c r="A18" s="88">
        <v>2032</v>
      </c>
      <c r="B18" s="82">
        <v>569.14211482170992</v>
      </c>
      <c r="C18" s="82">
        <v>479.67908718600626</v>
      </c>
      <c r="D18" s="82">
        <v>23.881387949596327</v>
      </c>
      <c r="E18" s="82">
        <v>20328.724362672911</v>
      </c>
      <c r="F18" s="82">
        <v>3437.8495934354878</v>
      </c>
      <c r="G18" s="82">
        <v>-383.83963883594845</v>
      </c>
      <c r="H18" s="82">
        <v>610.50847848801891</v>
      </c>
      <c r="I18" s="82">
        <v>148.1795164141144</v>
      </c>
      <c r="J18" s="82">
        <v>2.6100000000000002E-2</v>
      </c>
      <c r="K18" s="82">
        <v>4782.1911987403655</v>
      </c>
      <c r="M18" s="82">
        <v>5.0041340667122451</v>
      </c>
      <c r="N18" s="82">
        <v>3.810378673994739E-3</v>
      </c>
      <c r="O18" s="82">
        <v>141.12550421655146</v>
      </c>
      <c r="P18" s="82">
        <v>-1433.1230060392736</v>
      </c>
      <c r="Q18" s="82">
        <v>-1.033323075</v>
      </c>
      <c r="R18" s="82">
        <v>-0.12629806259635165</v>
      </c>
      <c r="S18" s="82">
        <v>-1495.5250387273068</v>
      </c>
      <c r="T18" s="82">
        <v>-5120.9982186034613</v>
      </c>
      <c r="U18" s="82">
        <v>590</v>
      </c>
      <c r="V18" s="82">
        <v>-1634.5771590572442</v>
      </c>
      <c r="W18" s="82">
        <v>0</v>
      </c>
      <c r="X18" s="82">
        <v>0</v>
      </c>
      <c r="Z18" s="82">
        <v>3189.0833888520247</v>
      </c>
      <c r="AA18" s="82">
        <v>631.82941459183291</v>
      </c>
      <c r="AB18" s="82">
        <v>23.785000265673968</v>
      </c>
      <c r="AC18" s="82">
        <v>27261.473861172122</v>
      </c>
      <c r="AF18" s="85">
        <v>569.14211482170992</v>
      </c>
      <c r="AG18" s="85">
        <v>20328.724362672911</v>
      </c>
      <c r="AH18" s="85">
        <v>2619.9412740303146</v>
      </c>
      <c r="AI18" s="85">
        <v>6932.7494984992118</v>
      </c>
      <c r="AJ18" s="82">
        <v>-1495.5250387273068</v>
      </c>
      <c r="AK18" s="84">
        <v>569.14211482170992</v>
      </c>
      <c r="AL18" s="84">
        <v>479.67908718600626</v>
      </c>
      <c r="AM18" s="84">
        <v>23.881387949596327</v>
      </c>
      <c r="AO18" s="84">
        <v>2029.9412740303139</v>
      </c>
      <c r="AP18" s="84">
        <v>2029.9412740303139</v>
      </c>
      <c r="AQ18" s="84">
        <v>148.1795164141144</v>
      </c>
      <c r="AR18" s="84">
        <v>2.6100000000000002E-2</v>
      </c>
    </row>
    <row r="19" spans="1:44" x14ac:dyDescent="0.35">
      <c r="A19" s="88">
        <v>2033</v>
      </c>
      <c r="B19" s="82">
        <v>574.55116011499206</v>
      </c>
      <c r="C19" s="82">
        <v>475.66258457047388</v>
      </c>
      <c r="D19" s="82">
        <v>23.516535178120588</v>
      </c>
      <c r="E19" s="82">
        <v>20124.985350290215</v>
      </c>
      <c r="F19" s="82">
        <v>3515.0234075075</v>
      </c>
      <c r="G19" s="82">
        <v>-481.58757143922321</v>
      </c>
      <c r="H19" s="82">
        <v>652.76271773202836</v>
      </c>
      <c r="I19" s="82">
        <v>148.7692746211716</v>
      </c>
      <c r="J19" s="82">
        <v>2.4650000000000002E-2</v>
      </c>
      <c r="K19" s="82">
        <v>4839.7867981105483</v>
      </c>
      <c r="M19" s="82">
        <v>5.0041340667122451</v>
      </c>
      <c r="N19" s="82">
        <v>3.810378673994739E-3</v>
      </c>
      <c r="O19" s="82">
        <v>141.12550421655146</v>
      </c>
      <c r="P19" s="82">
        <v>-1433.1230060392736</v>
      </c>
      <c r="Q19" s="82">
        <v>-1.033323075</v>
      </c>
      <c r="R19" s="82">
        <v>-0.12629806259635165</v>
      </c>
      <c r="S19" s="82">
        <v>-1495.5250387273068</v>
      </c>
      <c r="T19" s="82">
        <v>-5609.398782924558</v>
      </c>
      <c r="U19" s="82">
        <v>590</v>
      </c>
      <c r="V19" s="82">
        <v>-1899.9811696992028</v>
      </c>
      <c r="W19" s="82">
        <v>0</v>
      </c>
      <c r="X19" s="82">
        <v>0</v>
      </c>
      <c r="Z19" s="82">
        <v>2950.7685442160946</v>
      </c>
      <c r="AA19" s="82">
        <v>628.40267018335771</v>
      </c>
      <c r="AB19" s="82">
        <v>23.418697494198231</v>
      </c>
      <c r="AC19" s="82">
        <v>26829.352318986388</v>
      </c>
      <c r="AF19" s="85">
        <v>574.55116011499206</v>
      </c>
      <c r="AG19" s="85">
        <v>20124.985350290215</v>
      </c>
      <c r="AH19" s="85">
        <v>2376.2173841011027</v>
      </c>
      <c r="AI19" s="85">
        <v>6704.366968696173</v>
      </c>
      <c r="AJ19" s="82">
        <v>-1495.5250387273068</v>
      </c>
      <c r="AK19" s="84">
        <v>574.55116011499206</v>
      </c>
      <c r="AL19" s="84">
        <v>475.66258457047388</v>
      </c>
      <c r="AM19" s="84">
        <v>23.516535178120588</v>
      </c>
      <c r="AO19" s="84">
        <v>1786.2173841011022</v>
      </c>
      <c r="AP19" s="84">
        <v>1786.2173841011022</v>
      </c>
      <c r="AQ19" s="84">
        <v>148.7692746211716</v>
      </c>
      <c r="AR19" s="84">
        <v>2.4650000000000002E-2</v>
      </c>
    </row>
    <row r="20" spans="1:44" x14ac:dyDescent="0.35">
      <c r="A20" s="88">
        <v>2034</v>
      </c>
      <c r="B20" s="82">
        <v>579.96020540827419</v>
      </c>
      <c r="C20" s="82">
        <v>471.64608195494151</v>
      </c>
      <c r="D20" s="82">
        <v>23.151682406644849</v>
      </c>
      <c r="E20" s="82">
        <v>19921.24633790752</v>
      </c>
      <c r="F20" s="82">
        <v>5726.2045940086937</v>
      </c>
      <c r="G20" s="82">
        <v>-584.08240547619118</v>
      </c>
      <c r="H20" s="82">
        <v>695.01695697603782</v>
      </c>
      <c r="I20" s="82">
        <v>149.35903282822881</v>
      </c>
      <c r="J20" s="82">
        <v>2.3200000000000002E-2</v>
      </c>
      <c r="K20" s="82">
        <v>4897.382397480731</v>
      </c>
      <c r="M20" s="82">
        <v>5.0041340667122451</v>
      </c>
      <c r="N20" s="82">
        <v>3.810378673994739E-3</v>
      </c>
      <c r="O20" s="82">
        <v>141.12550421655146</v>
      </c>
      <c r="P20" s="82">
        <v>-1433.1230060392736</v>
      </c>
      <c r="Q20" s="82">
        <v>-1.033323075</v>
      </c>
      <c r="R20" s="82">
        <v>-0.12629806259635165</v>
      </c>
      <c r="S20" s="82">
        <v>-1495.5250387273068</v>
      </c>
      <c r="T20" s="82">
        <v>-6417.5027102830727</v>
      </c>
      <c r="U20" s="82">
        <v>590</v>
      </c>
      <c r="V20" s="82">
        <v>-2314.343563197599</v>
      </c>
      <c r="W20" s="82">
        <v>0</v>
      </c>
      <c r="X20" s="82">
        <v>0</v>
      </c>
      <c r="Z20" s="82">
        <v>4692.7557877192157</v>
      </c>
      <c r="AA20" s="82">
        <v>624.97592577488251</v>
      </c>
      <c r="AB20" s="82">
        <v>23.052394722722489</v>
      </c>
      <c r="AC20" s="82">
        <v>28377.532864939705</v>
      </c>
      <c r="AF20" s="85">
        <v>579.96020540827419</v>
      </c>
      <c r="AG20" s="85">
        <v>19921.24633790752</v>
      </c>
      <c r="AH20" s="85">
        <v>4112.7955823109414</v>
      </c>
      <c r="AI20" s="85">
        <v>8456.2865270321854</v>
      </c>
      <c r="AJ20" s="82">
        <v>-1495.5250387273068</v>
      </c>
      <c r="AK20" s="84">
        <v>579.96020540827419</v>
      </c>
      <c r="AL20" s="84">
        <v>471.64608195494151</v>
      </c>
      <c r="AM20" s="84">
        <v>23.151682406644849</v>
      </c>
      <c r="AO20" s="84">
        <v>3522.7955823109405</v>
      </c>
      <c r="AP20" s="84">
        <v>3522.7955823109405</v>
      </c>
      <c r="AQ20" s="84">
        <v>149.35903282822881</v>
      </c>
      <c r="AR20" s="84">
        <v>2.3200000000000002E-2</v>
      </c>
    </row>
    <row r="21" spans="1:44" x14ac:dyDescent="0.35">
      <c r="A21" s="88">
        <v>2035</v>
      </c>
      <c r="B21" s="82">
        <v>585.36925070155633</v>
      </c>
      <c r="C21" s="82">
        <v>467.62957933940913</v>
      </c>
      <c r="D21" s="82">
        <v>22.786829635169109</v>
      </c>
      <c r="E21" s="82">
        <v>19717.507325524824</v>
      </c>
      <c r="F21" s="82">
        <v>4854.3337586601465</v>
      </c>
      <c r="G21" s="82">
        <v>-704.63308511692321</v>
      </c>
      <c r="H21" s="82">
        <v>737.27119622004727</v>
      </c>
      <c r="I21" s="82">
        <v>149.94879103528601</v>
      </c>
      <c r="J21" s="82">
        <v>2.1750000000000002E-2</v>
      </c>
      <c r="K21" s="82">
        <v>4954.9779968509138</v>
      </c>
      <c r="M21" s="82">
        <v>5.0041340667122451</v>
      </c>
      <c r="N21" s="82">
        <v>3.810378673994739E-3</v>
      </c>
      <c r="O21" s="82">
        <v>141.12550421655146</v>
      </c>
      <c r="P21" s="82">
        <v>-1433.1230060392736</v>
      </c>
      <c r="Q21" s="82">
        <v>-1.033323075</v>
      </c>
      <c r="R21" s="82">
        <v>-0.12629806259635165</v>
      </c>
      <c r="S21" s="82">
        <v>-1495.5250387273068</v>
      </c>
      <c r="T21" s="82">
        <v>-5525.0880856531321</v>
      </c>
      <c r="U21" s="82">
        <v>590</v>
      </c>
      <c r="V21" s="82">
        <v>-1811.8800066471235</v>
      </c>
      <c r="W21" s="82">
        <v>-85.378209607537826</v>
      </c>
      <c r="X21" s="82">
        <v>0</v>
      </c>
      <c r="Z21" s="82">
        <v>4165.0829042101659</v>
      </c>
      <c r="AA21" s="82">
        <v>621.54918136640742</v>
      </c>
      <c r="AB21" s="82">
        <v>22.686091951246752</v>
      </c>
      <c r="AC21" s="82">
        <v>27656.05328388085</v>
      </c>
      <c r="AF21" s="85">
        <v>585.36925070155633</v>
      </c>
      <c r="AG21" s="85">
        <v>19717.507325524824</v>
      </c>
      <c r="AH21" s="85">
        <v>3579.7136535086097</v>
      </c>
      <c r="AI21" s="85">
        <v>7938.5459583560259</v>
      </c>
      <c r="AJ21" s="82">
        <v>-1495.5250387273068</v>
      </c>
      <c r="AK21" s="84">
        <v>585.36925070155633</v>
      </c>
      <c r="AL21" s="84">
        <v>467.62957933940913</v>
      </c>
      <c r="AM21" s="84">
        <v>22.786829635169109</v>
      </c>
      <c r="AO21" s="84">
        <v>3075.0918631161471</v>
      </c>
      <c r="AP21" s="84">
        <v>2989.7136535086092</v>
      </c>
      <c r="AQ21" s="84">
        <v>149.94879103528601</v>
      </c>
      <c r="AR21" s="84">
        <v>2.1750000000000002E-2</v>
      </c>
    </row>
    <row r="22" spans="1:44" x14ac:dyDescent="0.35">
      <c r="A22" s="88">
        <v>2036</v>
      </c>
      <c r="B22" s="82">
        <v>590.77829599483846</v>
      </c>
      <c r="C22" s="82">
        <v>463.61307672387676</v>
      </c>
      <c r="D22" s="82">
        <v>22.42197686369337</v>
      </c>
      <c r="E22" s="82">
        <v>19513.768313142129</v>
      </c>
      <c r="F22" s="82">
        <v>4809.2266540097262</v>
      </c>
      <c r="G22" s="82">
        <v>-825.96348093374388</v>
      </c>
      <c r="H22" s="82">
        <v>779.52543546405673</v>
      </c>
      <c r="I22" s="82">
        <v>150.53854924234321</v>
      </c>
      <c r="J22" s="82">
        <v>2.0300000000000002E-2</v>
      </c>
      <c r="K22" s="82">
        <v>5012.5735962210965</v>
      </c>
      <c r="M22" s="82">
        <v>5.0041340667122451</v>
      </c>
      <c r="N22" s="82">
        <v>3.810378673994739E-3</v>
      </c>
      <c r="O22" s="82">
        <v>141.12550421655146</v>
      </c>
      <c r="P22" s="82">
        <v>-1433.1230060392736</v>
      </c>
      <c r="Q22" s="82">
        <v>-1.033323075</v>
      </c>
      <c r="R22" s="82">
        <v>-0.12629806259635165</v>
      </c>
      <c r="S22" s="82">
        <v>-1495.5250387273068</v>
      </c>
      <c r="T22" s="82">
        <v>-5410.17459073393</v>
      </c>
      <c r="U22" s="82">
        <v>590</v>
      </c>
      <c r="V22" s="82">
        <v>-1778.6989447080155</v>
      </c>
      <c r="W22" s="82">
        <v>-175.62821915468311</v>
      </c>
      <c r="X22" s="82">
        <v>0</v>
      </c>
      <c r="Z22" s="82">
        <v>3989.2397406721784</v>
      </c>
      <c r="AA22" s="82">
        <v>618.12243695793222</v>
      </c>
      <c r="AB22" s="82">
        <v>22.319789179771011</v>
      </c>
      <c r="AC22" s="82">
        <v>27286.403422793061</v>
      </c>
      <c r="AF22" s="85">
        <v>590.77829599483846</v>
      </c>
      <c r="AG22" s="85">
        <v>19513.768313142129</v>
      </c>
      <c r="AH22" s="85">
        <v>3398.4614446773398</v>
      </c>
      <c r="AI22" s="85">
        <v>7772.6351096509316</v>
      </c>
      <c r="AJ22" s="82">
        <v>-1495.5250387273068</v>
      </c>
      <c r="AK22" s="84">
        <v>590.77829599483846</v>
      </c>
      <c r="AL22" s="84">
        <v>463.61307672387676</v>
      </c>
      <c r="AM22" s="84">
        <v>22.42197686369337</v>
      </c>
      <c r="AO22" s="84">
        <v>2984.0896638320232</v>
      </c>
      <c r="AP22" s="84">
        <v>2808.4614446773403</v>
      </c>
      <c r="AQ22" s="84">
        <v>150.53854924234321</v>
      </c>
      <c r="AR22" s="84">
        <v>2.0300000000000002E-2</v>
      </c>
    </row>
    <row r="23" spans="1:44" x14ac:dyDescent="0.35">
      <c r="A23" s="88">
        <v>2037</v>
      </c>
      <c r="B23" s="82">
        <v>596.18734128812059</v>
      </c>
      <c r="C23" s="82">
        <v>459.59657410834438</v>
      </c>
      <c r="D23" s="82">
        <v>22.057124092217631</v>
      </c>
      <c r="E23" s="82">
        <v>19310.029300759434</v>
      </c>
      <c r="F23" s="82">
        <v>5262.6975157769302</v>
      </c>
      <c r="G23" s="82">
        <v>-949.16739741125753</v>
      </c>
      <c r="H23" s="82">
        <v>821.77967470806618</v>
      </c>
      <c r="I23" s="82">
        <v>151.12830744940041</v>
      </c>
      <c r="J23" s="82">
        <v>1.8850000000000002E-2</v>
      </c>
      <c r="K23" s="82">
        <v>5070.1691955912793</v>
      </c>
      <c r="M23" s="82">
        <v>5.0041340667122451</v>
      </c>
      <c r="N23" s="82">
        <v>3.810378673994739E-3</v>
      </c>
      <c r="O23" s="82">
        <v>141.12550421655146</v>
      </c>
      <c r="P23" s="82">
        <v>-1433.1230060392736</v>
      </c>
      <c r="Q23" s="82">
        <v>-1.033323075</v>
      </c>
      <c r="R23" s="82">
        <v>-0.12629806259635165</v>
      </c>
      <c r="S23" s="82">
        <v>-1495.5250387273068</v>
      </c>
      <c r="T23" s="82">
        <v>-5506.6051462945215</v>
      </c>
      <c r="U23" s="82">
        <v>590</v>
      </c>
      <c r="V23" s="82">
        <v>-1919.9583818056612</v>
      </c>
      <c r="W23" s="82">
        <v>-271.92992980747886</v>
      </c>
      <c r="X23" s="82">
        <v>0</v>
      </c>
      <c r="Z23" s="82">
        <v>4129.6088227487198</v>
      </c>
      <c r="AA23" s="82">
        <v>614.69569254945702</v>
      </c>
      <c r="AB23" s="82">
        <v>21.953486408295273</v>
      </c>
      <c r="AC23" s="82">
        <v>27232.965807319797</v>
      </c>
      <c r="AF23" s="85">
        <v>596.18734128812059</v>
      </c>
      <c r="AG23" s="85">
        <v>19310.029300759434</v>
      </c>
      <c r="AH23" s="85">
        <v>3533.4214814605994</v>
      </c>
      <c r="AI23" s="85">
        <v>7922.9365065603633</v>
      </c>
      <c r="AJ23" s="82">
        <v>-1495.5250387273068</v>
      </c>
      <c r="AK23" s="84">
        <v>596.18734128812059</v>
      </c>
      <c r="AL23" s="84">
        <v>459.59657410834438</v>
      </c>
      <c r="AM23" s="84">
        <v>22.057124092217631</v>
      </c>
      <c r="AO23" s="84">
        <v>3215.3514112680782</v>
      </c>
      <c r="AP23" s="84">
        <v>2943.4214814605994</v>
      </c>
      <c r="AQ23" s="84">
        <v>151.12830744940041</v>
      </c>
      <c r="AR23" s="84">
        <v>1.8850000000000002E-2</v>
      </c>
    </row>
    <row r="24" spans="1:44" x14ac:dyDescent="0.35">
      <c r="A24" s="88">
        <v>2038</v>
      </c>
      <c r="B24" s="82">
        <v>601.59638658140273</v>
      </c>
      <c r="C24" s="82">
        <v>455.58007149281201</v>
      </c>
      <c r="D24" s="82">
        <v>21.692271320741892</v>
      </c>
      <c r="E24" s="82">
        <v>19106.290288376738</v>
      </c>
      <c r="F24" s="82">
        <v>4646.1080675249541</v>
      </c>
      <c r="G24" s="82">
        <v>-1075.2206758657824</v>
      </c>
      <c r="H24" s="82">
        <v>864.03391395207564</v>
      </c>
      <c r="I24" s="82">
        <v>151.71806565645761</v>
      </c>
      <c r="J24" s="82">
        <v>1.7400000000000002E-2</v>
      </c>
      <c r="K24" s="82">
        <v>5127.764794961462</v>
      </c>
      <c r="M24" s="82">
        <v>5.0041340667122451</v>
      </c>
      <c r="N24" s="82">
        <v>3.810378673994739E-3</v>
      </c>
      <c r="O24" s="82">
        <v>141.12550421655146</v>
      </c>
      <c r="P24" s="82">
        <v>-1433.1230060392736</v>
      </c>
      <c r="Q24" s="82">
        <v>-1.033323075</v>
      </c>
      <c r="R24" s="82">
        <v>-0.12629806259635165</v>
      </c>
      <c r="S24" s="82">
        <v>-1495.5250387273068</v>
      </c>
      <c r="T24" s="82">
        <v>-4903.5087909542717</v>
      </c>
      <c r="U24" s="82">
        <v>590</v>
      </c>
      <c r="V24" s="82">
        <v>-1543.9393942902714</v>
      </c>
      <c r="W24" s="82">
        <v>-353.86887833122535</v>
      </c>
      <c r="X24" s="82">
        <v>0</v>
      </c>
      <c r="Z24" s="82">
        <v>3728.7094195711534</v>
      </c>
      <c r="AA24" s="82">
        <v>611.26894814098193</v>
      </c>
      <c r="AB24" s="82">
        <v>21.587183636819532</v>
      </c>
      <c r="AC24" s="82">
        <v>26638.259706592427</v>
      </c>
      <c r="AF24" s="85">
        <v>601.59638658140273</v>
      </c>
      <c r="AG24" s="85">
        <v>19106.290288376738</v>
      </c>
      <c r="AH24" s="85">
        <v>3127.1130329897505</v>
      </c>
      <c r="AI24" s="85">
        <v>7531.9694182156891</v>
      </c>
      <c r="AJ24" s="82">
        <v>-1495.5250387273068</v>
      </c>
      <c r="AK24" s="84">
        <v>601.59638658140273</v>
      </c>
      <c r="AL24" s="84">
        <v>455.58007149281201</v>
      </c>
      <c r="AM24" s="84">
        <v>21.692271320741892</v>
      </c>
      <c r="AO24" s="84">
        <v>2890.981911320976</v>
      </c>
      <c r="AP24" s="84">
        <v>2537.1130329897505</v>
      </c>
      <c r="AQ24" s="84">
        <v>151.71806565645761</v>
      </c>
      <c r="AR24" s="84">
        <v>1.7400000000000002E-2</v>
      </c>
    </row>
    <row r="25" spans="1:44" x14ac:dyDescent="0.35">
      <c r="A25" s="88">
        <v>2039</v>
      </c>
      <c r="B25" s="82">
        <v>607.00543187468486</v>
      </c>
      <c r="C25" s="82">
        <v>451.56356887727964</v>
      </c>
      <c r="D25" s="82">
        <v>21.327418549266152</v>
      </c>
      <c r="E25" s="82">
        <v>18902.551275994043</v>
      </c>
      <c r="F25" s="82">
        <v>4116.598708149847</v>
      </c>
      <c r="G25" s="82">
        <v>-1201.0809519520672</v>
      </c>
      <c r="H25" s="82">
        <v>906.28815319608509</v>
      </c>
      <c r="I25" s="82">
        <v>152.30782386351481</v>
      </c>
      <c r="J25" s="82">
        <v>1.5950000000000002E-2</v>
      </c>
      <c r="K25" s="82">
        <v>5185.3603943316448</v>
      </c>
      <c r="M25" s="82">
        <v>5.0041340667122451</v>
      </c>
      <c r="N25" s="82">
        <v>3.810378673994739E-3</v>
      </c>
      <c r="O25" s="82">
        <v>141.12550421655146</v>
      </c>
      <c r="P25" s="82">
        <v>-1433.1230060392736</v>
      </c>
      <c r="Q25" s="82">
        <v>-1.033323075</v>
      </c>
      <c r="R25" s="82">
        <v>-0.12629806259635165</v>
      </c>
      <c r="S25" s="82">
        <v>-1495.5250387273068</v>
      </c>
      <c r="T25" s="82">
        <v>-4812.3228056796315</v>
      </c>
      <c r="U25" s="82">
        <v>590</v>
      </c>
      <c r="V25" s="82">
        <v>-1531.6476555130387</v>
      </c>
      <c r="W25" s="82">
        <v>-457.23160738065161</v>
      </c>
      <c r="X25" s="82">
        <v>0</v>
      </c>
      <c r="Z25" s="82">
        <v>3029.9320783748599</v>
      </c>
      <c r="AA25" s="82">
        <v>607.84220373250673</v>
      </c>
      <c r="AB25" s="82">
        <v>21.220880865343794</v>
      </c>
      <c r="AC25" s="82">
        <v>25745.675667846328</v>
      </c>
      <c r="AF25" s="85">
        <v>607.00543187468486</v>
      </c>
      <c r="AG25" s="85">
        <v>18902.551275994043</v>
      </c>
      <c r="AH25" s="85">
        <v>2422.9266465001751</v>
      </c>
      <c r="AI25" s="85">
        <v>6843.124391852285</v>
      </c>
      <c r="AJ25" s="82">
        <v>-1495.5250387273068</v>
      </c>
      <c r="AK25" s="84">
        <v>607.00543187468486</v>
      </c>
      <c r="AL25" s="84">
        <v>451.56356887727964</v>
      </c>
      <c r="AM25" s="84">
        <v>21.327418549266152</v>
      </c>
      <c r="AO25" s="84">
        <v>2290.1582538808261</v>
      </c>
      <c r="AP25" s="84">
        <v>1832.9266465001745</v>
      </c>
      <c r="AQ25" s="84">
        <v>152.30782386351481</v>
      </c>
      <c r="AR25" s="84">
        <v>1.5950000000000002E-2</v>
      </c>
    </row>
    <row r="26" spans="1:44" x14ac:dyDescent="0.35">
      <c r="A26" s="88">
        <v>2040</v>
      </c>
      <c r="B26" s="82">
        <v>612.41447716796699</v>
      </c>
      <c r="C26" s="82">
        <v>447.54706626174726</v>
      </c>
      <c r="D26" s="82">
        <v>20.962565777790413</v>
      </c>
      <c r="E26" s="82">
        <v>18698.812263611348</v>
      </c>
      <c r="F26" s="82">
        <v>2370.9498067479672</v>
      </c>
      <c r="G26" s="82">
        <v>-1344.5040858847681</v>
      </c>
      <c r="H26" s="82">
        <v>948.54239244009455</v>
      </c>
      <c r="I26" s="82">
        <v>152.89758207057201</v>
      </c>
      <c r="J26" s="82">
        <v>1.4500000000000002E-2</v>
      </c>
      <c r="K26" s="82">
        <v>5242.9559937018275</v>
      </c>
      <c r="M26" s="82">
        <v>5.0041340667122451</v>
      </c>
      <c r="N26" s="82">
        <v>3.810378673994739E-3</v>
      </c>
      <c r="O26" s="82">
        <v>141.12550421655146</v>
      </c>
      <c r="P26" s="82">
        <v>-569.25259497180184</v>
      </c>
      <c r="Q26" s="82">
        <v>-1.033323075</v>
      </c>
      <c r="R26" s="82">
        <v>-0.12629806259635165</v>
      </c>
      <c r="S26" s="82">
        <v>-631.654627659835</v>
      </c>
      <c r="T26" s="82">
        <v>-4111.7591558014301</v>
      </c>
      <c r="U26" s="82">
        <v>590</v>
      </c>
      <c r="V26" s="82">
        <v>-1087.6405839752465</v>
      </c>
      <c r="W26" s="82">
        <v>-515.30731380630414</v>
      </c>
      <c r="X26" s="82">
        <v>-156.17707523251673</v>
      </c>
      <c r="Z26" s="82">
        <v>1418.2776174571934</v>
      </c>
      <c r="AA26" s="82">
        <v>604.41545932403153</v>
      </c>
      <c r="AB26" s="82">
        <v>20.854578093868056</v>
      </c>
      <c r="AC26" s="82">
        <v>23940.214509378853</v>
      </c>
      <c r="AF26" s="85">
        <v>612.41447716796699</v>
      </c>
      <c r="AG26" s="85">
        <v>18698.812263611348</v>
      </c>
      <c r="AH26" s="85">
        <v>805.86314028922641</v>
      </c>
      <c r="AI26" s="85">
        <v>5241.4022457675055</v>
      </c>
      <c r="AJ26" s="82">
        <v>-631.654627659835</v>
      </c>
      <c r="AK26" s="84">
        <v>612.41447716796699</v>
      </c>
      <c r="AL26" s="84">
        <v>447.54706626174726</v>
      </c>
      <c r="AM26" s="84">
        <v>20.962565777790413</v>
      </c>
      <c r="AO26" s="84">
        <v>887.34752932804713</v>
      </c>
      <c r="AP26" s="84">
        <v>215.86314028922627</v>
      </c>
      <c r="AQ26" s="84">
        <v>152.89758207057201</v>
      </c>
      <c r="AR26" s="84">
        <v>1.4500000000000002E-2</v>
      </c>
    </row>
    <row r="27" spans="1:44" x14ac:dyDescent="0.35">
      <c r="A27" s="88">
        <v>2041</v>
      </c>
      <c r="B27" s="82">
        <v>617.82352246124913</v>
      </c>
      <c r="C27" s="82">
        <v>443.53056364621489</v>
      </c>
      <c r="D27" s="82">
        <v>20.597713006314674</v>
      </c>
      <c r="E27" s="82">
        <v>18495.073251228652</v>
      </c>
      <c r="F27" s="82">
        <v>3673.0812441022972</v>
      </c>
      <c r="G27" s="82">
        <v>-1478.3881845121055</v>
      </c>
      <c r="H27" s="82">
        <v>990.796631684104</v>
      </c>
      <c r="I27" s="82">
        <v>153.48734027762922</v>
      </c>
      <c r="J27" s="82">
        <v>1.3050000000000003E-2</v>
      </c>
      <c r="K27" s="82">
        <v>5300.5515930720103</v>
      </c>
      <c r="M27" s="82">
        <v>5.0041340667122451</v>
      </c>
      <c r="N27" s="82">
        <v>3.810378673994739E-3</v>
      </c>
      <c r="O27" s="82">
        <v>141.12550421655146</v>
      </c>
      <c r="P27" s="82">
        <v>-547.79971009716007</v>
      </c>
      <c r="Q27" s="82">
        <v>-1.033323075</v>
      </c>
      <c r="R27" s="82">
        <v>-0.12629806259635165</v>
      </c>
      <c r="S27" s="82">
        <v>-610.20174278519323</v>
      </c>
      <c r="T27" s="82">
        <v>-5306.5630777527058</v>
      </c>
      <c r="U27" s="82">
        <v>590</v>
      </c>
      <c r="V27" s="82">
        <v>-2103.5552156492245</v>
      </c>
      <c r="W27" s="82">
        <v>-719.72444574504948</v>
      </c>
      <c r="X27" s="82">
        <v>-182.13880927054373</v>
      </c>
      <c r="Z27" s="82">
        <v>1387.8947430707269</v>
      </c>
      <c r="AA27" s="82">
        <v>600.98871491555633</v>
      </c>
      <c r="AB27" s="82">
        <v>20.488275322392315</v>
      </c>
      <c r="AC27" s="82">
        <v>23716.024937442588</v>
      </c>
      <c r="AF27" s="85">
        <v>617.82352246124913</v>
      </c>
      <c r="AG27" s="85">
        <v>18495.073251228652</v>
      </c>
      <c r="AH27" s="85">
        <v>770.07122060947779</v>
      </c>
      <c r="AI27" s="85">
        <v>5220.9516862139353</v>
      </c>
      <c r="AJ27" s="82">
        <v>-610.20174278519323</v>
      </c>
      <c r="AK27" s="84">
        <v>617.82352246124913</v>
      </c>
      <c r="AL27" s="84">
        <v>443.53056364621489</v>
      </c>
      <c r="AM27" s="84">
        <v>20.597713006314674</v>
      </c>
      <c r="AO27" s="84">
        <v>1081.9344756250712</v>
      </c>
      <c r="AP27" s="84">
        <v>180.07122060947796</v>
      </c>
      <c r="AQ27" s="84">
        <v>153.48734027762922</v>
      </c>
      <c r="AR27" s="84">
        <v>1.3050000000000003E-2</v>
      </c>
    </row>
    <row r="28" spans="1:44" x14ac:dyDescent="0.35">
      <c r="A28" s="88">
        <v>2042</v>
      </c>
      <c r="B28" s="82">
        <v>623.23256775453126</v>
      </c>
      <c r="C28" s="82">
        <v>439.51406103068251</v>
      </c>
      <c r="D28" s="82">
        <v>20.232860234838935</v>
      </c>
      <c r="E28" s="82">
        <v>18291.334238845957</v>
      </c>
      <c r="F28" s="82">
        <v>2475.497293606611</v>
      </c>
      <c r="G28" s="82">
        <v>-1611.5437149068061</v>
      </c>
      <c r="H28" s="82">
        <v>1033.0508709281135</v>
      </c>
      <c r="I28" s="82">
        <v>154.07709848468642</v>
      </c>
      <c r="J28" s="82">
        <v>1.1600000000000003E-2</v>
      </c>
      <c r="K28" s="82">
        <v>5358.147192442193</v>
      </c>
      <c r="M28" s="82">
        <v>5.0041340667122451</v>
      </c>
      <c r="N28" s="82">
        <v>3.810378673994739E-3</v>
      </c>
      <c r="O28" s="82">
        <v>141.12550421655146</v>
      </c>
      <c r="P28" s="82">
        <v>-526.34682522251831</v>
      </c>
      <c r="Q28" s="82">
        <v>-1.033323075</v>
      </c>
      <c r="R28" s="82">
        <v>-0.12629806259635165</v>
      </c>
      <c r="S28" s="82">
        <v>-588.74885791055146</v>
      </c>
      <c r="T28" s="82">
        <v>-4448.4685334575788</v>
      </c>
      <c r="U28" s="82">
        <v>590</v>
      </c>
      <c r="V28" s="82">
        <v>-1495.7857351219691</v>
      </c>
      <c r="W28" s="82">
        <v>-770.35094011812851</v>
      </c>
      <c r="X28" s="82">
        <v>-208.08117802264908</v>
      </c>
      <c r="Z28" s="82">
        <v>636.01916411970308</v>
      </c>
      <c r="AA28" s="82">
        <v>597.56197050708113</v>
      </c>
      <c r="AB28" s="82">
        <v>20.121972550916578</v>
      </c>
      <c r="AC28" s="82">
        <v>22770.342660941758</v>
      </c>
      <c r="AF28" s="85">
        <v>623.23256775453126</v>
      </c>
      <c r="AG28" s="85">
        <v>18291.334238845957</v>
      </c>
      <c r="AH28" s="85">
        <v>12.786596365171818</v>
      </c>
      <c r="AI28" s="85">
        <v>4479.0084220958015</v>
      </c>
      <c r="AJ28" s="82">
        <v>-588.74885791055146</v>
      </c>
      <c r="AK28" s="84">
        <v>623.23256775453126</v>
      </c>
      <c r="AL28" s="84">
        <v>439.51406103068251</v>
      </c>
      <c r="AM28" s="84">
        <v>20.232860234838935</v>
      </c>
      <c r="AO28" s="84">
        <v>401.21871450594927</v>
      </c>
      <c r="AP28" s="84">
        <v>-577.2134036348283</v>
      </c>
      <c r="AQ28" s="84">
        <v>154.07709848468642</v>
      </c>
      <c r="AR28" s="84">
        <v>1.1600000000000003E-2</v>
      </c>
    </row>
    <row r="29" spans="1:44" x14ac:dyDescent="0.35">
      <c r="A29" s="88">
        <v>2043</v>
      </c>
      <c r="B29" s="82">
        <v>628.64161304781339</v>
      </c>
      <c r="C29" s="82">
        <v>435.49755841515014</v>
      </c>
      <c r="D29" s="82">
        <v>19.868007463363195</v>
      </c>
      <c r="E29" s="82">
        <v>18087.595226463261</v>
      </c>
      <c r="F29" s="82">
        <v>1833.9077601151728</v>
      </c>
      <c r="G29" s="82">
        <v>-1736.5096432917878</v>
      </c>
      <c r="H29" s="82">
        <v>1075.305110172123</v>
      </c>
      <c r="I29" s="82">
        <v>154.66685669174362</v>
      </c>
      <c r="J29" s="82">
        <v>1.0150000000000003E-2</v>
      </c>
      <c r="K29" s="82">
        <v>5415.7427918123758</v>
      </c>
      <c r="M29" s="82">
        <v>5.0041340667122451</v>
      </c>
      <c r="N29" s="82">
        <v>3.810378673994739E-3</v>
      </c>
      <c r="O29" s="82">
        <v>141.12550421655146</v>
      </c>
      <c r="P29" s="82">
        <v>-504.89394034787659</v>
      </c>
      <c r="Q29" s="82">
        <v>-1.033323075</v>
      </c>
      <c r="R29" s="82">
        <v>-0.12629806259635165</v>
      </c>
      <c r="S29" s="82">
        <v>-567.29597303590981</v>
      </c>
      <c r="T29" s="82">
        <v>-3993.4199794113729</v>
      </c>
      <c r="U29" s="82">
        <v>590</v>
      </c>
      <c r="V29" s="82">
        <v>-1204.0166703497471</v>
      </c>
      <c r="W29" s="82">
        <v>-846.40234535517538</v>
      </c>
      <c r="X29" s="82">
        <v>-234.00418148883284</v>
      </c>
      <c r="Z29" s="82">
        <v>106.92164284956596</v>
      </c>
      <c r="AA29" s="82">
        <v>594.13522609860604</v>
      </c>
      <c r="AB29" s="82">
        <v>19.755669779440836</v>
      </c>
      <c r="AC29" s="82">
        <v>22047.438442121816</v>
      </c>
      <c r="AF29" s="85">
        <v>628.64161304781339</v>
      </c>
      <c r="AG29" s="85">
        <v>18087.595226463261</v>
      </c>
      <c r="AH29" s="85">
        <v>-521.71997019824744</v>
      </c>
      <c r="AI29" s="85">
        <v>3959.843215658555</v>
      </c>
      <c r="AJ29" s="82">
        <v>-567.29597303590981</v>
      </c>
      <c r="AK29" s="84">
        <v>628.64161304781339</v>
      </c>
      <c r="AL29" s="84">
        <v>435.49755841515014</v>
      </c>
      <c r="AM29" s="84">
        <v>19.868007463363195</v>
      </c>
      <c r="AO29" s="84">
        <v>-31.313443354239098</v>
      </c>
      <c r="AP29" s="84">
        <v>-1111.7199701982472</v>
      </c>
      <c r="AQ29" s="84">
        <v>154.66685669174362</v>
      </c>
      <c r="AR29" s="84">
        <v>1.0150000000000003E-2</v>
      </c>
    </row>
    <row r="30" spans="1:44" x14ac:dyDescent="0.35">
      <c r="A30" s="88">
        <v>2044</v>
      </c>
      <c r="B30" s="82">
        <v>634.05065834109553</v>
      </c>
      <c r="C30" s="82">
        <v>431.48105579961776</v>
      </c>
      <c r="D30" s="82">
        <v>19.503154691887456</v>
      </c>
      <c r="E30" s="82">
        <v>17883.856214080566</v>
      </c>
      <c r="F30" s="82">
        <v>1876.9310133421493</v>
      </c>
      <c r="G30" s="82">
        <v>-1868.4583521273514</v>
      </c>
      <c r="H30" s="82">
        <v>1117.5593494161326</v>
      </c>
      <c r="I30" s="82">
        <v>155.25661489880082</v>
      </c>
      <c r="J30" s="82">
        <v>8.7000000000000029E-3</v>
      </c>
      <c r="K30" s="82">
        <v>5473.3383911825586</v>
      </c>
      <c r="M30" s="82">
        <v>5.0041340667122451</v>
      </c>
      <c r="N30" s="82">
        <v>3.810378673994739E-3</v>
      </c>
      <c r="O30" s="82">
        <v>141.12550421655146</v>
      </c>
      <c r="P30" s="82">
        <v>-483.44105547323483</v>
      </c>
      <c r="Q30" s="82">
        <v>-1.033323075</v>
      </c>
      <c r="R30" s="82">
        <v>-0.12629806259635165</v>
      </c>
      <c r="S30" s="82">
        <v>-545.84308816126804</v>
      </c>
      <c r="T30" s="82">
        <v>-3699.1924190834698</v>
      </c>
      <c r="U30" s="82">
        <v>590</v>
      </c>
      <c r="V30" s="82">
        <v>-1116.0162411654965</v>
      </c>
      <c r="W30" s="82">
        <v>-886.43807911291788</v>
      </c>
      <c r="X30" s="82">
        <v>-259.90781966909498</v>
      </c>
      <c r="Z30" s="82">
        <v>87.720529024516793</v>
      </c>
      <c r="AA30" s="82">
        <v>590.70848169013084</v>
      </c>
      <c r="AB30" s="82">
        <v>19.389367007965099</v>
      </c>
      <c r="AC30" s="82">
        <v>21834.430630746963</v>
      </c>
      <c r="AF30" s="85">
        <v>634.05065834109553</v>
      </c>
      <c r="AG30" s="85">
        <v>17883.856214080566</v>
      </c>
      <c r="AH30" s="85">
        <v>-546.33012931657868</v>
      </c>
      <c r="AI30" s="85">
        <v>3950.5744166663972</v>
      </c>
      <c r="AJ30" s="82">
        <v>-545.84308816126804</v>
      </c>
      <c r="AK30" s="84">
        <v>634.05065834109553</v>
      </c>
      <c r="AL30" s="84">
        <v>431.48105579961776</v>
      </c>
      <c r="AM30" s="84">
        <v>19.503154691887456</v>
      </c>
      <c r="AO30" s="84">
        <v>10.015769465434005</v>
      </c>
      <c r="AP30" s="84">
        <v>-1136.3301293165789</v>
      </c>
      <c r="AQ30" s="84">
        <v>155.25661489880082</v>
      </c>
      <c r="AR30" s="84">
        <v>8.7000000000000029E-3</v>
      </c>
    </row>
    <row r="31" spans="1:44" x14ac:dyDescent="0.35">
      <c r="A31" s="88">
        <v>2045</v>
      </c>
      <c r="B31" s="82">
        <v>639.45970363437766</v>
      </c>
      <c r="C31" s="82">
        <v>427.46455318408539</v>
      </c>
      <c r="D31" s="82">
        <v>19.138301920411717</v>
      </c>
      <c r="E31" s="82">
        <v>17680.117201697871</v>
      </c>
      <c r="F31" s="82">
        <v>1691.8211578093403</v>
      </c>
      <c r="G31" s="82">
        <v>-1993.98857274291</v>
      </c>
      <c r="H31" s="82">
        <v>1159.8135886601422</v>
      </c>
      <c r="I31" s="82">
        <v>155.84637310585802</v>
      </c>
      <c r="J31" s="82">
        <v>7.250000000000003E-3</v>
      </c>
      <c r="K31" s="82">
        <v>5530.9339905527413</v>
      </c>
      <c r="M31" s="82">
        <v>5.0041340667122451</v>
      </c>
      <c r="N31" s="82">
        <v>3.810378673994739E-3</v>
      </c>
      <c r="O31" s="82">
        <v>141.12550421655146</v>
      </c>
      <c r="P31" s="82">
        <v>-461.98817059859311</v>
      </c>
      <c r="Q31" s="82">
        <v>-1.033323075</v>
      </c>
      <c r="R31" s="82">
        <v>-0.12629806259635165</v>
      </c>
      <c r="S31" s="82">
        <v>-524.39020328662627</v>
      </c>
      <c r="T31" s="82">
        <v>-3355.1275892351264</v>
      </c>
      <c r="U31" s="82">
        <v>590</v>
      </c>
      <c r="V31" s="82">
        <v>-916.66605981583587</v>
      </c>
      <c r="W31" s="82">
        <v>-948.15477071271891</v>
      </c>
      <c r="X31" s="82">
        <v>-285.7920925634354</v>
      </c>
      <c r="Z31" s="82">
        <v>-63.507045731039966</v>
      </c>
      <c r="AA31" s="82">
        <v>587.28173728165564</v>
      </c>
      <c r="AB31" s="82">
        <v>19.023064236489358</v>
      </c>
      <c r="AC31" s="82">
        <v>21489.396358441605</v>
      </c>
      <c r="AF31" s="85">
        <v>639.45970363437766</v>
      </c>
      <c r="AG31" s="85">
        <v>17680.117201697871</v>
      </c>
      <c r="AH31" s="85">
        <v>-702.96674936541763</v>
      </c>
      <c r="AI31" s="85">
        <v>3809.2791567437343</v>
      </c>
      <c r="AJ31" s="82">
        <v>-524.39020328662627</v>
      </c>
      <c r="AK31" s="84">
        <v>639.45970363437766</v>
      </c>
      <c r="AL31" s="84">
        <v>427.46455318408539</v>
      </c>
      <c r="AM31" s="84">
        <v>19.138301920411717</v>
      </c>
      <c r="AO31" s="84">
        <v>-59.019886089263423</v>
      </c>
      <c r="AP31" s="84">
        <v>-1292.9667493654179</v>
      </c>
      <c r="AQ31" s="84">
        <v>155.84637310585802</v>
      </c>
      <c r="AR31" s="84">
        <v>7.250000000000003E-3</v>
      </c>
    </row>
    <row r="32" spans="1:44" x14ac:dyDescent="0.35">
      <c r="A32" s="88">
        <v>2046</v>
      </c>
      <c r="B32" s="82">
        <v>644.86874892765979</v>
      </c>
      <c r="C32" s="82">
        <v>423.44805056855301</v>
      </c>
      <c r="D32" s="82">
        <v>18.773449148935978</v>
      </c>
      <c r="E32" s="82">
        <v>17476.378189315175</v>
      </c>
      <c r="F32" s="82">
        <v>1582.7483572644874</v>
      </c>
      <c r="G32" s="82">
        <v>-2121.1998436172416</v>
      </c>
      <c r="H32" s="82">
        <v>1202.0678279041517</v>
      </c>
      <c r="I32" s="82">
        <v>156.43613131291522</v>
      </c>
      <c r="J32" s="82">
        <v>5.8000000000000031E-3</v>
      </c>
      <c r="K32" s="82">
        <v>5588.5295899229241</v>
      </c>
      <c r="M32" s="82">
        <v>5.0041340667122451</v>
      </c>
      <c r="N32" s="82">
        <v>3.810378673994739E-3</v>
      </c>
      <c r="O32" s="82">
        <v>141.12550421655146</v>
      </c>
      <c r="P32" s="82">
        <v>-440.53528572395146</v>
      </c>
      <c r="Q32" s="82">
        <v>-1.033323075</v>
      </c>
      <c r="R32" s="82">
        <v>-0.12629806259635165</v>
      </c>
      <c r="S32" s="82">
        <v>-502.93731841198468</v>
      </c>
      <c r="T32" s="82">
        <v>-3234.5886295976925</v>
      </c>
      <c r="U32" s="82">
        <v>590</v>
      </c>
      <c r="V32" s="82">
        <v>-902.03656982434688</v>
      </c>
      <c r="W32" s="82">
        <v>-1057.6296831670645</v>
      </c>
      <c r="X32" s="82">
        <v>-311.65700017185418</v>
      </c>
      <c r="Z32" s="82">
        <v>-372.83816268420821</v>
      </c>
      <c r="AA32" s="82">
        <v>583.85499287318055</v>
      </c>
      <c r="AB32" s="82">
        <v>18.65676146501362</v>
      </c>
      <c r="AC32" s="82">
        <v>20986.258543938628</v>
      </c>
      <c r="AF32" s="85">
        <v>644.86874892765979</v>
      </c>
      <c r="AG32" s="85">
        <v>17476.378189315175</v>
      </c>
      <c r="AH32" s="85">
        <v>-1017.706911611868</v>
      </c>
      <c r="AI32" s="85">
        <v>3509.8803546234521</v>
      </c>
      <c r="AJ32" s="82">
        <v>-502.93731841198468</v>
      </c>
      <c r="AK32" s="84">
        <v>644.86874892765979</v>
      </c>
      <c r="AL32" s="84">
        <v>423.44805056855301</v>
      </c>
      <c r="AM32" s="84">
        <v>18.773449148935978</v>
      </c>
      <c r="AO32" s="84">
        <v>-238.42022827294943</v>
      </c>
      <c r="AP32" s="84">
        <v>-1607.7069116118682</v>
      </c>
      <c r="AQ32" s="84">
        <v>156.43613131291522</v>
      </c>
      <c r="AR32" s="84">
        <v>5.8000000000000031E-3</v>
      </c>
    </row>
    <row r="33" spans="1:46" x14ac:dyDescent="0.35">
      <c r="A33" s="88">
        <v>2047</v>
      </c>
      <c r="B33" s="82">
        <v>650.27779422094193</v>
      </c>
      <c r="C33" s="82">
        <v>419.43154795302064</v>
      </c>
      <c r="D33" s="82">
        <v>18.408596377460238</v>
      </c>
      <c r="E33" s="82">
        <v>17272.63917693248</v>
      </c>
      <c r="F33" s="82">
        <v>1573.3373626683042</v>
      </c>
      <c r="G33" s="82">
        <v>-2240.6345619223111</v>
      </c>
      <c r="H33" s="82">
        <v>1244.3220671481613</v>
      </c>
      <c r="I33" s="82">
        <v>157.02588951997242</v>
      </c>
      <c r="J33" s="82">
        <v>4.3500000000000032E-3</v>
      </c>
      <c r="K33" s="82">
        <v>5646.1251892931068</v>
      </c>
      <c r="M33" s="82">
        <v>5.0041340667122451</v>
      </c>
      <c r="N33" s="82">
        <v>3.810378673994739E-3</v>
      </c>
      <c r="O33" s="82">
        <v>141.12550421655146</v>
      </c>
      <c r="P33" s="82">
        <v>-419.08240084930975</v>
      </c>
      <c r="Q33" s="82">
        <v>-1.033323075</v>
      </c>
      <c r="R33" s="82">
        <v>-0.12629806259635165</v>
      </c>
      <c r="S33" s="82">
        <v>-481.48443353734297</v>
      </c>
      <c r="T33" s="82">
        <v>-3555.5745732398009</v>
      </c>
      <c r="U33" s="82">
        <v>590</v>
      </c>
      <c r="V33" s="82">
        <v>-1333.0265635472515</v>
      </c>
      <c r="W33" s="82">
        <v>-1265.0911606231839</v>
      </c>
      <c r="X33" s="82">
        <v>-337.50254249435147</v>
      </c>
      <c r="Z33" s="82">
        <v>-1118.3176045496907</v>
      </c>
      <c r="AA33" s="82">
        <v>580.42824846470535</v>
      </c>
      <c r="AB33" s="82">
        <v>18.290458693537879</v>
      </c>
      <c r="AC33" s="82">
        <v>20046.972404523345</v>
      </c>
      <c r="AF33" s="85">
        <v>650.27779422094193</v>
      </c>
      <c r="AG33" s="85">
        <v>17272.63917693248</v>
      </c>
      <c r="AH33" s="85">
        <v>-1768.5953987706325</v>
      </c>
      <c r="AI33" s="85">
        <v>2774.3332275908651</v>
      </c>
      <c r="AJ33" s="82">
        <v>-481.48443353734297</v>
      </c>
      <c r="AK33" s="84">
        <v>650.27779422094193</v>
      </c>
      <c r="AL33" s="84">
        <v>419.43154795302064</v>
      </c>
      <c r="AM33" s="84">
        <v>18.408596377460238</v>
      </c>
      <c r="AO33" s="84">
        <v>-756.00169565309716</v>
      </c>
      <c r="AP33" s="84">
        <v>-2358.5953987706325</v>
      </c>
      <c r="AQ33" s="84">
        <v>157.02588951997242</v>
      </c>
      <c r="AR33" s="84">
        <v>4.3500000000000032E-3</v>
      </c>
    </row>
    <row r="34" spans="1:46" x14ac:dyDescent="0.35">
      <c r="A34" s="88">
        <v>2048</v>
      </c>
      <c r="B34" s="82">
        <v>655.68683951422406</v>
      </c>
      <c r="C34" s="82">
        <v>415.41504533748827</v>
      </c>
      <c r="D34" s="82">
        <v>18.043743605984499</v>
      </c>
      <c r="E34" s="82">
        <v>17068.900164549785</v>
      </c>
      <c r="F34" s="82">
        <v>2046.1420345952399</v>
      </c>
      <c r="G34" s="82">
        <v>-2354.1729272065973</v>
      </c>
      <c r="H34" s="82">
        <v>1286.5763063921709</v>
      </c>
      <c r="I34" s="82">
        <v>157.61564772702963</v>
      </c>
      <c r="J34" s="82">
        <v>2.9000000000000033E-3</v>
      </c>
      <c r="K34" s="82">
        <v>5703.7207886632896</v>
      </c>
      <c r="M34" s="82">
        <v>5.0041340667122451</v>
      </c>
      <c r="N34" s="82">
        <v>3.810378673994739E-3</v>
      </c>
      <c r="O34" s="82">
        <v>141.12550421655146</v>
      </c>
      <c r="P34" s="82">
        <v>-397.6295159746681</v>
      </c>
      <c r="Q34" s="82">
        <v>-1.033323075</v>
      </c>
      <c r="R34" s="82">
        <v>-0.12629806259635165</v>
      </c>
      <c r="S34" s="82">
        <v>-460.03154866270131</v>
      </c>
      <c r="T34" s="82">
        <v>-3418.7432280209769</v>
      </c>
      <c r="U34" s="82">
        <v>590</v>
      </c>
      <c r="V34" s="82">
        <v>-1340.4046458827381</v>
      </c>
      <c r="W34" s="82">
        <v>-1373.4813274935971</v>
      </c>
      <c r="X34" s="82">
        <v>-363.32871953092695</v>
      </c>
      <c r="Z34" s="82">
        <v>-852.98243961222465</v>
      </c>
      <c r="AA34" s="82">
        <v>577.00150405623015</v>
      </c>
      <c r="AB34" s="82">
        <v>17.924155922062141</v>
      </c>
      <c r="AC34" s="82">
        <v>20118.500871911001</v>
      </c>
      <c r="AF34" s="85">
        <v>655.68683951422406</v>
      </c>
      <c r="AG34" s="85">
        <v>17068.900164549785</v>
      </c>
      <c r="AH34" s="85">
        <v>-1508.6692791264486</v>
      </c>
      <c r="AI34" s="85">
        <v>3049.6007073612163</v>
      </c>
      <c r="AJ34" s="82">
        <v>-460.03154866270131</v>
      </c>
      <c r="AK34" s="84">
        <v>655.68683951422406</v>
      </c>
      <c r="AL34" s="84">
        <v>415.41504533748827</v>
      </c>
      <c r="AM34" s="84">
        <v>18.043743605984499</v>
      </c>
      <c r="AO34" s="84">
        <v>-361.85923210192459</v>
      </c>
      <c r="AP34" s="84">
        <v>-2098.6692791264486</v>
      </c>
      <c r="AQ34" s="84">
        <v>157.61564772702963</v>
      </c>
      <c r="AR34" s="84">
        <v>2.9000000000000033E-3</v>
      </c>
    </row>
    <row r="35" spans="1:46" x14ac:dyDescent="0.35">
      <c r="A35" s="88">
        <v>2049</v>
      </c>
      <c r="B35" s="82">
        <v>661.0958848075062</v>
      </c>
      <c r="C35" s="82">
        <v>411.39854272195589</v>
      </c>
      <c r="D35" s="82">
        <v>17.67889083450876</v>
      </c>
      <c r="E35" s="82">
        <v>16865.161152167089</v>
      </c>
      <c r="F35" s="82">
        <v>1406.1180048587325</v>
      </c>
      <c r="G35" s="82">
        <v>-2464.0058705641204</v>
      </c>
      <c r="H35" s="82">
        <v>1328.8305456361804</v>
      </c>
      <c r="I35" s="82">
        <v>158.20540593408683</v>
      </c>
      <c r="J35" s="82">
        <v>1.4500000000000032E-3</v>
      </c>
      <c r="K35" s="82">
        <v>5761.3163880334723</v>
      </c>
      <c r="M35" s="82">
        <v>5.0041340667122451</v>
      </c>
      <c r="N35" s="82">
        <v>3.810378673994739E-3</v>
      </c>
      <c r="O35" s="82">
        <v>141.12550421655146</v>
      </c>
      <c r="P35" s="82">
        <v>-376.17663110002638</v>
      </c>
      <c r="Q35" s="82">
        <v>-1.033323075</v>
      </c>
      <c r="R35" s="82">
        <v>-0.12629806259635165</v>
      </c>
      <c r="S35" s="82">
        <v>-438.5786637880596</v>
      </c>
      <c r="T35" s="82">
        <v>-3022.9768355174028</v>
      </c>
      <c r="U35" s="82">
        <v>590</v>
      </c>
      <c r="V35" s="82">
        <v>-1010.4114117989203</v>
      </c>
      <c r="W35" s="82">
        <v>-1468.1579490765223</v>
      </c>
      <c r="X35" s="82">
        <v>-389.13553128158088</v>
      </c>
      <c r="Z35" s="82">
        <v>-1345.6663274187247</v>
      </c>
      <c r="AA35" s="82">
        <v>573.57475964775495</v>
      </c>
      <c r="AB35" s="82">
        <v>17.5578531505864</v>
      </c>
      <c r="AC35" s="82">
        <v>19432.010286554705</v>
      </c>
      <c r="AF35" s="85">
        <v>661.0958848075062</v>
      </c>
      <c r="AG35" s="85">
        <v>16865.161152167089</v>
      </c>
      <c r="AH35" s="85">
        <v>-2006.762212226231</v>
      </c>
      <c r="AI35" s="85">
        <v>2566.8491343876158</v>
      </c>
      <c r="AJ35" s="82">
        <v>-438.5786637880596</v>
      </c>
      <c r="AK35" s="84">
        <v>661.0958848075062</v>
      </c>
      <c r="AL35" s="84">
        <v>411.39854272195589</v>
      </c>
      <c r="AM35" s="84">
        <v>17.67889083450876</v>
      </c>
      <c r="AO35" s="84">
        <v>-739.46873186812775</v>
      </c>
      <c r="AP35" s="84">
        <v>-2596.762212226231</v>
      </c>
      <c r="AQ35" s="84">
        <v>158.20540593408683</v>
      </c>
      <c r="AR35" s="84">
        <v>1.4500000000000032E-3</v>
      </c>
    </row>
    <row r="36" spans="1:46" x14ac:dyDescent="0.35">
      <c r="A36" s="88">
        <v>2050</v>
      </c>
      <c r="B36" s="82">
        <v>666.50493010078753</v>
      </c>
      <c r="C36" s="82">
        <v>407.38204010642403</v>
      </c>
      <c r="D36" s="82">
        <v>17.314038063032978</v>
      </c>
      <c r="E36" s="82">
        <v>16661.422139784401</v>
      </c>
      <c r="F36" s="82">
        <v>2056.6316419915324</v>
      </c>
      <c r="G36" s="82">
        <v>-2564.4994751633103</v>
      </c>
      <c r="H36" s="82">
        <v>1371.0847848801895</v>
      </c>
      <c r="I36" s="82">
        <v>158.79516414114391</v>
      </c>
      <c r="J36" s="82">
        <v>0</v>
      </c>
      <c r="K36" s="82">
        <v>5818.9119874036478</v>
      </c>
      <c r="M36" s="82">
        <v>5.0041340667122451</v>
      </c>
      <c r="N36" s="82">
        <v>3.810378673994739E-3</v>
      </c>
      <c r="O36" s="82">
        <v>141.12550421655146</v>
      </c>
      <c r="P36" s="82">
        <v>-354.72374622538467</v>
      </c>
      <c r="Q36" s="82">
        <v>-1.033323075</v>
      </c>
      <c r="R36" s="82">
        <v>-0.12629806259635165</v>
      </c>
      <c r="S36" s="82">
        <v>-417.12577891341789</v>
      </c>
      <c r="T36" s="82">
        <v>-2931.8549283222492</v>
      </c>
      <c r="U36" s="82">
        <v>0</v>
      </c>
      <c r="V36" s="82">
        <v>-1120.7011536561051</v>
      </c>
      <c r="W36" s="82">
        <v>-1538.7612219921252</v>
      </c>
      <c r="X36" s="82">
        <v>-414.92297774631305</v>
      </c>
      <c r="Z36" s="82">
        <v>-1544.6634715853443</v>
      </c>
      <c r="AA36" s="82">
        <v>570.1480152392802</v>
      </c>
      <c r="AB36" s="82">
        <v>17.19155037911062</v>
      </c>
      <c r="AC36" s="82">
        <v>19039.206444838281</v>
      </c>
      <c r="AF36" s="85">
        <v>666.50493010078753</v>
      </c>
      <c r="AG36" s="85">
        <v>16661.422139784401</v>
      </c>
      <c r="AH36" s="85">
        <v>-2211.1684016861318</v>
      </c>
      <c r="AI36" s="85">
        <v>2377.7843050538795</v>
      </c>
      <c r="AJ36" s="82">
        <v>-417.12577891341789</v>
      </c>
      <c r="AK36" s="84">
        <v>666.50493010078753</v>
      </c>
      <c r="AL36" s="84">
        <v>407.38204010642403</v>
      </c>
      <c r="AM36" s="84">
        <v>17.314038063032978</v>
      </c>
      <c r="AO36" s="84">
        <v>-257.48420194769346</v>
      </c>
      <c r="AP36" s="84">
        <v>-2211.1684016861318</v>
      </c>
      <c r="AQ36" s="84">
        <v>158.79516414114391</v>
      </c>
      <c r="AR36" s="84">
        <v>0</v>
      </c>
      <c r="AT36" s="92"/>
    </row>
    <row r="37" spans="1:46" x14ac:dyDescent="0.35">
      <c r="A37" s="88">
        <v>2051</v>
      </c>
      <c r="B37" s="82">
        <v>666.50493010078753</v>
      </c>
      <c r="C37" s="82">
        <v>407.38204010642403</v>
      </c>
      <c r="D37" s="82">
        <v>17.314038063032978</v>
      </c>
      <c r="E37" s="82">
        <v>16661.422139784401</v>
      </c>
      <c r="F37" s="82">
        <v>1513.1377928609456</v>
      </c>
      <c r="G37" s="82">
        <v>-2585.3946384643928</v>
      </c>
      <c r="H37" s="82">
        <v>1371.0847848801895</v>
      </c>
      <c r="I37" s="82">
        <v>158.79516414114391</v>
      </c>
      <c r="J37" s="82">
        <v>0</v>
      </c>
      <c r="K37" s="82">
        <v>5818.9119874036478</v>
      </c>
      <c r="M37" s="82">
        <v>5.0041340667122451</v>
      </c>
      <c r="N37" s="82">
        <v>3.810378673994739E-3</v>
      </c>
      <c r="O37" s="82">
        <v>141.12550421655146</v>
      </c>
      <c r="P37" s="82">
        <v>-333.27086135074296</v>
      </c>
      <c r="Q37" s="82">
        <v>-1.033323075</v>
      </c>
      <c r="R37" s="82">
        <v>-0.12629806259635165</v>
      </c>
      <c r="S37" s="82">
        <v>-395.67289403877618</v>
      </c>
      <c r="T37" s="82">
        <v>-3007.6848029417406</v>
      </c>
      <c r="U37" s="82">
        <v>0</v>
      </c>
      <c r="V37" s="82">
        <v>-1435.7279344761791</v>
      </c>
      <c r="W37" s="82">
        <v>-1679.6022285984741</v>
      </c>
      <c r="X37" s="82">
        <v>-440.69105892512374</v>
      </c>
      <c r="Z37" s="82">
        <v>-2590.6883526222473</v>
      </c>
      <c r="AA37" s="82">
        <v>570.1480152392802</v>
      </c>
      <c r="AB37" s="82">
        <v>17.19155037911062</v>
      </c>
      <c r="AC37" s="82">
        <v>17993.181563801376</v>
      </c>
      <c r="AF37" s="85">
        <v>666.50493010078753</v>
      </c>
      <c r="AG37" s="85">
        <v>16661.422139784401</v>
      </c>
      <c r="AH37" s="85">
        <v>-3257.1932827230348</v>
      </c>
      <c r="AI37" s="85">
        <v>1331.7594240169747</v>
      </c>
      <c r="AK37" s="84">
        <v>666.50493010078753</v>
      </c>
      <c r="AL37" s="84">
        <v>407.38204010642403</v>
      </c>
      <c r="AM37" s="84">
        <v>17.314038063032978</v>
      </c>
      <c r="AO37" s="84">
        <v>-1136.8999951994367</v>
      </c>
      <c r="AP37" s="84">
        <v>-3257.1932827230348</v>
      </c>
      <c r="AQ37" s="84">
        <v>158.79516414114391</v>
      </c>
      <c r="AR37" s="84">
        <v>0</v>
      </c>
    </row>
    <row r="38" spans="1:46" x14ac:dyDescent="0.35">
      <c r="A38" s="88">
        <v>2052</v>
      </c>
      <c r="B38" s="82">
        <v>666.50493010078753</v>
      </c>
      <c r="C38" s="82">
        <v>407.38204010642403</v>
      </c>
      <c r="D38" s="82">
        <v>17.314038063032978</v>
      </c>
      <c r="E38" s="82">
        <v>16661.422139784401</v>
      </c>
      <c r="F38" s="82">
        <v>136.20449216077219</v>
      </c>
      <c r="G38" s="82">
        <v>-2681.8253441377315</v>
      </c>
      <c r="H38" s="82">
        <v>1371.0847848801895</v>
      </c>
      <c r="I38" s="82">
        <v>158.79516414114391</v>
      </c>
      <c r="J38" s="82">
        <v>0</v>
      </c>
      <c r="K38" s="82">
        <v>5818.9119874036478</v>
      </c>
      <c r="M38" s="82">
        <v>5.0041340667122451</v>
      </c>
      <c r="N38" s="82">
        <v>3.810378673994739E-3</v>
      </c>
      <c r="O38" s="82">
        <v>141.12550421655146</v>
      </c>
      <c r="P38" s="82">
        <v>-311.81797647610114</v>
      </c>
      <c r="Q38" s="82">
        <v>-1.033323075</v>
      </c>
      <c r="R38" s="82">
        <v>-0.12629806259635165</v>
      </c>
      <c r="S38" s="82">
        <v>-374.22000916413435</v>
      </c>
      <c r="T38" s="82">
        <v>-2265.0946667489889</v>
      </c>
      <c r="U38" s="82">
        <v>0</v>
      </c>
      <c r="V38" s="82">
        <v>-633.2747853823887</v>
      </c>
      <c r="W38" s="82">
        <v>-1593.9497644798848</v>
      </c>
      <c r="X38" s="82">
        <v>-466.43977481801267</v>
      </c>
      <c r="Z38" s="82">
        <v>-3201.6954616762687</v>
      </c>
      <c r="AA38" s="82">
        <v>570.1480152392802</v>
      </c>
      <c r="AB38" s="82">
        <v>17.19155037911062</v>
      </c>
      <c r="AC38" s="82">
        <v>17382.174454747357</v>
      </c>
      <c r="AF38" s="85">
        <v>666.50493010078753</v>
      </c>
      <c r="AG38" s="85">
        <v>16661.422139784401</v>
      </c>
      <c r="AH38" s="85">
        <v>-3868.2003917770562</v>
      </c>
      <c r="AI38" s="85">
        <v>720.75231496295601</v>
      </c>
      <c r="AK38" s="84">
        <v>666.50493010078753</v>
      </c>
      <c r="AL38" s="84">
        <v>407.38204010642403</v>
      </c>
      <c r="AM38" s="84">
        <v>17.314038063032978</v>
      </c>
      <c r="AO38" s="84">
        <v>-1807.8108524791585</v>
      </c>
      <c r="AP38" s="84">
        <v>-3868.2003917770562</v>
      </c>
      <c r="AQ38" s="84">
        <v>158.79516414114391</v>
      </c>
      <c r="AR38" s="84">
        <v>0</v>
      </c>
    </row>
    <row r="39" spans="1:46" x14ac:dyDescent="0.35">
      <c r="A39" s="88">
        <v>2053</v>
      </c>
      <c r="B39" s="82">
        <v>666.50493010078753</v>
      </c>
      <c r="C39" s="82">
        <v>407.38204010642403</v>
      </c>
      <c r="D39" s="82">
        <v>17.314038063032978</v>
      </c>
      <c r="E39" s="82">
        <v>16661.422139784401</v>
      </c>
      <c r="F39" s="82">
        <v>110.35863596411735</v>
      </c>
      <c r="G39" s="82">
        <v>-2687.0001028457391</v>
      </c>
      <c r="H39" s="82">
        <v>1371.0847848801895</v>
      </c>
      <c r="I39" s="82">
        <v>158.79516414114391</v>
      </c>
      <c r="J39" s="82">
        <v>0</v>
      </c>
      <c r="K39" s="82">
        <v>5818.9119874036478</v>
      </c>
      <c r="M39" s="82">
        <v>5.0041340667122451</v>
      </c>
      <c r="N39" s="82">
        <v>3.810378673994739E-3</v>
      </c>
      <c r="O39" s="82">
        <v>141.12550421655146</v>
      </c>
      <c r="P39" s="82">
        <v>-290.36509160145948</v>
      </c>
      <c r="Q39" s="82">
        <v>-1.033323075</v>
      </c>
      <c r="R39" s="82">
        <v>-0.12629806259635165</v>
      </c>
      <c r="S39" s="82">
        <v>-352.7671242894927</v>
      </c>
      <c r="T39" s="82">
        <v>-2187.5266002616759</v>
      </c>
      <c r="U39" s="82">
        <v>0</v>
      </c>
      <c r="V39" s="82">
        <v>-714.88780236111313</v>
      </c>
      <c r="W39" s="82">
        <v>-1718.2078024123077</v>
      </c>
      <c r="X39" s="82">
        <v>-492.16912542497994</v>
      </c>
      <c r="Z39" s="82">
        <v>-3464.316482099046</v>
      </c>
      <c r="AA39" s="82">
        <v>570.1480152392802</v>
      </c>
      <c r="AB39" s="82">
        <v>17.19155037911062</v>
      </c>
      <c r="AC39" s="82">
        <v>17119.553434324574</v>
      </c>
      <c r="AF39" s="85">
        <v>666.50493010078753</v>
      </c>
      <c r="AG39" s="85">
        <v>16661.422139784401</v>
      </c>
      <c r="AH39" s="85">
        <v>-4130.8214121998335</v>
      </c>
      <c r="AI39" s="85">
        <v>458.13129454017326</v>
      </c>
      <c r="AK39" s="84">
        <v>666.50493010078753</v>
      </c>
      <c r="AL39" s="84">
        <v>407.38204010642403</v>
      </c>
      <c r="AM39" s="84">
        <v>17.314038063032978</v>
      </c>
      <c r="AO39" s="84">
        <v>-1920.4444843625456</v>
      </c>
      <c r="AP39" s="84">
        <v>-4130.8214121998335</v>
      </c>
      <c r="AQ39" s="84">
        <v>158.79516414114391</v>
      </c>
      <c r="AR39" s="84">
        <v>0</v>
      </c>
    </row>
    <row r="40" spans="1:46" x14ac:dyDescent="0.35">
      <c r="A40" s="88">
        <v>2054</v>
      </c>
      <c r="B40" s="82">
        <v>666.50493010078753</v>
      </c>
      <c r="C40" s="82">
        <v>407.38204010642403</v>
      </c>
      <c r="D40" s="82">
        <v>17.314038063032978</v>
      </c>
      <c r="E40" s="82">
        <v>16661.422139784401</v>
      </c>
      <c r="F40" s="82">
        <v>-53.967812637692816</v>
      </c>
      <c r="G40" s="82">
        <v>-2768.8722928899583</v>
      </c>
      <c r="H40" s="82">
        <v>1371.0847848801895</v>
      </c>
      <c r="I40" s="82">
        <v>158.79516414114391</v>
      </c>
      <c r="J40" s="82">
        <v>0</v>
      </c>
      <c r="K40" s="82">
        <v>5818.9119874036478</v>
      </c>
      <c r="M40" s="82">
        <v>5.0041340667122451</v>
      </c>
      <c r="N40" s="82">
        <v>3.810378673994739E-3</v>
      </c>
      <c r="O40" s="82">
        <v>141.12550421655146</v>
      </c>
      <c r="P40" s="82">
        <v>-268.91220672681777</v>
      </c>
      <c r="Q40" s="82">
        <v>-1.033323075</v>
      </c>
      <c r="R40" s="82">
        <v>-0.12629806259635165</v>
      </c>
      <c r="S40" s="82">
        <v>-331.31423941485099</v>
      </c>
      <c r="T40" s="82">
        <v>-2012.01841000186</v>
      </c>
      <c r="U40" s="82">
        <v>0</v>
      </c>
      <c r="V40" s="82">
        <v>-660.31250520460856</v>
      </c>
      <c r="W40" s="82">
        <v>-1801.785738915446</v>
      </c>
      <c r="X40" s="82">
        <v>-517.87911074602562</v>
      </c>
      <c r="Z40" s="82">
        <v>-3765.2277454127543</v>
      </c>
      <c r="AA40" s="82">
        <v>570.1480152392802</v>
      </c>
      <c r="AB40" s="82">
        <v>17.19155037911062</v>
      </c>
      <c r="AC40" s="82">
        <v>16818.64217101087</v>
      </c>
      <c r="AF40" s="85">
        <v>666.50493010078753</v>
      </c>
      <c r="AG40" s="85">
        <v>16661.422139784401</v>
      </c>
      <c r="AH40" s="85">
        <v>-4431.7326755135418</v>
      </c>
      <c r="AI40" s="85">
        <v>157.22003122646856</v>
      </c>
      <c r="AK40" s="84">
        <v>666.50493010078753</v>
      </c>
      <c r="AL40" s="84">
        <v>407.38204010642403</v>
      </c>
      <c r="AM40" s="84">
        <v>17.314038063032978</v>
      </c>
      <c r="AO40" s="84">
        <v>-2112.0678258520702</v>
      </c>
      <c r="AP40" s="84">
        <v>-4431.7326755135418</v>
      </c>
      <c r="AQ40" s="84">
        <v>158.79516414114391</v>
      </c>
      <c r="AR40" s="84">
        <v>0</v>
      </c>
    </row>
    <row r="41" spans="1:46" x14ac:dyDescent="0.35">
      <c r="A41" s="88">
        <v>2055</v>
      </c>
      <c r="B41" s="82">
        <v>666.50493010078753</v>
      </c>
      <c r="C41" s="82">
        <v>407.38204010642403</v>
      </c>
      <c r="D41" s="82">
        <v>17.314038063032978</v>
      </c>
      <c r="E41" s="82">
        <v>16661.422139784401</v>
      </c>
      <c r="F41" s="82">
        <v>-36.991319489088824</v>
      </c>
      <c r="G41" s="82">
        <v>-2644.0770288318054</v>
      </c>
      <c r="H41" s="82">
        <v>1371.0847848801895</v>
      </c>
      <c r="I41" s="82">
        <v>158.79516414114391</v>
      </c>
      <c r="J41" s="82">
        <v>0</v>
      </c>
      <c r="K41" s="82">
        <v>5818.9119874036478</v>
      </c>
      <c r="M41" s="82">
        <v>5.0041340667122451</v>
      </c>
      <c r="N41" s="82">
        <v>3.810378673994739E-3</v>
      </c>
      <c r="O41" s="82">
        <v>141.12550421655146</v>
      </c>
      <c r="P41" s="82">
        <v>-247.45932185217609</v>
      </c>
      <c r="Q41" s="82">
        <v>-1.033323075</v>
      </c>
      <c r="R41" s="82">
        <v>-0.12629806259635165</v>
      </c>
      <c r="S41" s="82">
        <v>-309.86135454020928</v>
      </c>
      <c r="T41" s="82">
        <v>-1943.2996719568623</v>
      </c>
      <c r="U41" s="82">
        <v>0</v>
      </c>
      <c r="V41" s="82">
        <v>-778.82184761490998</v>
      </c>
      <c r="W41" s="82">
        <v>-1941.4645161399994</v>
      </c>
      <c r="X41" s="82">
        <v>-543.56973078114981</v>
      </c>
      <c r="Z41" s="82">
        <v>-3907.3347278759761</v>
      </c>
      <c r="AA41" s="82">
        <v>570.1480152392802</v>
      </c>
      <c r="AB41" s="82">
        <v>17.19155037911062</v>
      </c>
      <c r="AC41" s="82">
        <v>16676.535188547648</v>
      </c>
      <c r="AF41" s="85">
        <v>666.50493010078753</v>
      </c>
      <c r="AG41" s="85">
        <v>16661.422139784401</v>
      </c>
      <c r="AH41" s="85">
        <v>-4573.8396579767632</v>
      </c>
      <c r="AI41" s="85">
        <v>15.113048763247207</v>
      </c>
      <c r="AK41" s="84">
        <v>666.50493010078753</v>
      </c>
      <c r="AL41" s="84">
        <v>407.38204010642403</v>
      </c>
      <c r="AM41" s="84">
        <v>17.314038063032978</v>
      </c>
      <c r="AO41" s="84">
        <v>-2088.8054110556145</v>
      </c>
      <c r="AP41" s="84">
        <v>-4573.8396579767641</v>
      </c>
      <c r="AQ41" s="84">
        <v>158.79516414114391</v>
      </c>
      <c r="AR41" s="84">
        <v>0</v>
      </c>
    </row>
    <row r="42" spans="1:46" x14ac:dyDescent="0.35">
      <c r="A42" s="88">
        <v>2056</v>
      </c>
      <c r="B42" s="82">
        <v>666.50493010078753</v>
      </c>
      <c r="C42" s="82">
        <v>407.38204010642403</v>
      </c>
      <c r="D42" s="82">
        <v>17.314038063032978</v>
      </c>
      <c r="E42" s="82">
        <v>16661.422139784401</v>
      </c>
      <c r="F42" s="82">
        <v>-509.10713777102058</v>
      </c>
      <c r="G42" s="82">
        <v>-2667.6002062488092</v>
      </c>
      <c r="H42" s="82">
        <v>1371.0847848801895</v>
      </c>
      <c r="I42" s="82">
        <v>158.79516414114391</v>
      </c>
      <c r="J42" s="82">
        <v>0</v>
      </c>
      <c r="K42" s="82">
        <v>5818.9119874036478</v>
      </c>
      <c r="M42" s="82">
        <v>5.0041340667122451</v>
      </c>
      <c r="N42" s="82">
        <v>3.810378673994739E-3</v>
      </c>
      <c r="O42" s="82">
        <v>141.12550421655146</v>
      </c>
      <c r="P42" s="82">
        <v>-226.00643697753438</v>
      </c>
      <c r="Q42" s="82">
        <v>-1.033323075</v>
      </c>
      <c r="R42" s="82">
        <v>-0.12629806259635165</v>
      </c>
      <c r="S42" s="82">
        <v>-288.40846966556757</v>
      </c>
      <c r="T42" s="82">
        <v>-1678.5765870830564</v>
      </c>
      <c r="U42" s="82">
        <v>0</v>
      </c>
      <c r="V42" s="82">
        <v>-558.82464327216996</v>
      </c>
      <c r="W42" s="82">
        <v>-1979.0225965737902</v>
      </c>
      <c r="X42" s="82">
        <v>-569.24098553035219</v>
      </c>
      <c r="Z42" s="82">
        <v>-4246.205854415165</v>
      </c>
      <c r="AA42" s="82">
        <v>570.1480152392802</v>
      </c>
      <c r="AB42" s="82">
        <v>17.19155037911062</v>
      </c>
      <c r="AC42" s="82">
        <v>16337.664062008454</v>
      </c>
      <c r="AF42" s="85">
        <v>666.50493010078753</v>
      </c>
      <c r="AG42" s="85">
        <v>16661.422139784401</v>
      </c>
      <c r="AH42" s="85">
        <v>-4912.7107845159526</v>
      </c>
      <c r="AI42" s="85">
        <v>-323.75807777594673</v>
      </c>
      <c r="AK42" s="84">
        <v>666.50493010078753</v>
      </c>
      <c r="AL42" s="84">
        <v>407.38204010642403</v>
      </c>
      <c r="AM42" s="84">
        <v>17.314038063032978</v>
      </c>
      <c r="AO42" s="84">
        <v>-2364.4472024118099</v>
      </c>
      <c r="AP42" s="84">
        <v>-4912.7107845159526</v>
      </c>
      <c r="AQ42" s="84">
        <v>158.79516414114391</v>
      </c>
      <c r="AR42" s="84">
        <v>0</v>
      </c>
    </row>
    <row r="43" spans="1:46" x14ac:dyDescent="0.35">
      <c r="A43" s="88">
        <v>2057</v>
      </c>
      <c r="B43" s="82">
        <v>666.50493010078753</v>
      </c>
      <c r="C43" s="82">
        <v>407.38204010642403</v>
      </c>
      <c r="D43" s="82">
        <v>17.314038063032978</v>
      </c>
      <c r="E43" s="82">
        <v>16661.422139784401</v>
      </c>
      <c r="F43" s="82">
        <v>-571.84780945204523</v>
      </c>
      <c r="G43" s="82">
        <v>-2716.8048218604245</v>
      </c>
      <c r="H43" s="82">
        <v>1371.0847848801895</v>
      </c>
      <c r="I43" s="82">
        <v>158.79516414114391</v>
      </c>
      <c r="J43" s="82">
        <v>0</v>
      </c>
      <c r="K43" s="82">
        <v>5818.9119874036478</v>
      </c>
      <c r="M43" s="82">
        <v>5.0041340667122451</v>
      </c>
      <c r="N43" s="82">
        <v>3.810378673994739E-3</v>
      </c>
      <c r="O43" s="82">
        <v>141.12550421655146</v>
      </c>
      <c r="P43" s="82">
        <v>-204.55355210289272</v>
      </c>
      <c r="Q43" s="82">
        <v>-1.033323075</v>
      </c>
      <c r="R43" s="82">
        <v>-0.12629806259635165</v>
      </c>
      <c r="S43" s="82">
        <v>-266.95558479092591</v>
      </c>
      <c r="T43" s="82">
        <v>-1539.5367941332152</v>
      </c>
      <c r="U43" s="82">
        <v>0</v>
      </c>
      <c r="V43" s="82">
        <v>-560.43776627269528</v>
      </c>
      <c r="W43" s="82">
        <v>-2081.2439503640103</v>
      </c>
      <c r="X43" s="82">
        <v>-594.89287499363286</v>
      </c>
      <c r="Z43" s="82">
        <v>-4487.637507961831</v>
      </c>
      <c r="AA43" s="82">
        <v>570.1480152392802</v>
      </c>
      <c r="AB43" s="82">
        <v>17.19155037911062</v>
      </c>
      <c r="AC43" s="82">
        <v>16096.232408461792</v>
      </c>
      <c r="AF43" s="85">
        <v>666.50493010078753</v>
      </c>
      <c r="AG43" s="85">
        <v>16661.422139784401</v>
      </c>
      <c r="AH43" s="85">
        <v>-5154.1424380626186</v>
      </c>
      <c r="AI43" s="85">
        <v>-565.18973132260908</v>
      </c>
      <c r="AK43" s="84">
        <v>666.50493010078753</v>
      </c>
      <c r="AL43" s="84">
        <v>407.38204010642403</v>
      </c>
      <c r="AM43" s="84">
        <v>17.314038063032978</v>
      </c>
      <c r="AO43" s="84">
        <v>-2478.0056127049752</v>
      </c>
      <c r="AP43" s="84">
        <v>-5154.1424380626186</v>
      </c>
      <c r="AQ43" s="84">
        <v>158.79516414114391</v>
      </c>
      <c r="AR43" s="84">
        <v>0</v>
      </c>
    </row>
    <row r="44" spans="1:46" x14ac:dyDescent="0.35">
      <c r="A44" s="88">
        <v>2058</v>
      </c>
      <c r="B44" s="82">
        <v>666.50493010078753</v>
      </c>
      <c r="C44" s="82">
        <v>407.38204010642403</v>
      </c>
      <c r="D44" s="82">
        <v>17.314038063032978</v>
      </c>
      <c r="E44" s="82">
        <v>16661.422139784401</v>
      </c>
      <c r="F44" s="82">
        <v>883.97127650939649</v>
      </c>
      <c r="G44" s="82">
        <v>-2776.8487033504625</v>
      </c>
      <c r="H44" s="82">
        <v>1371.0847848801895</v>
      </c>
      <c r="I44" s="82">
        <v>158.79516414114391</v>
      </c>
      <c r="J44" s="82">
        <v>0</v>
      </c>
      <c r="K44" s="82">
        <v>5818.9119874036478</v>
      </c>
      <c r="M44" s="82">
        <v>5.0041340667122451</v>
      </c>
      <c r="N44" s="82">
        <v>3.810378673994739E-3</v>
      </c>
      <c r="O44" s="82">
        <v>141.12550421655146</v>
      </c>
      <c r="P44" s="82">
        <v>-183.10066722825098</v>
      </c>
      <c r="Q44" s="82">
        <v>-1.033323075</v>
      </c>
      <c r="R44" s="82">
        <v>-0.12629806259635165</v>
      </c>
      <c r="S44" s="82">
        <v>-245.5026999162842</v>
      </c>
      <c r="T44" s="82">
        <v>-1725.7296121955728</v>
      </c>
      <c r="U44" s="82">
        <v>0</v>
      </c>
      <c r="V44" s="82">
        <v>-1289.6826827591251</v>
      </c>
      <c r="W44" s="82">
        <v>-2441.042367521864</v>
      </c>
      <c r="X44" s="82">
        <v>-620.52539917099216</v>
      </c>
      <c r="Z44" s="82">
        <v>-4206.5381613120708</v>
      </c>
      <c r="AA44" s="82">
        <v>570.1480152392802</v>
      </c>
      <c r="AB44" s="82">
        <v>17.19155037911062</v>
      </c>
      <c r="AC44" s="82">
        <v>16377.331755111552</v>
      </c>
      <c r="AF44" s="85">
        <v>666.50493010078753</v>
      </c>
      <c r="AG44" s="85">
        <v>16661.422139784401</v>
      </c>
      <c r="AH44" s="85">
        <v>-4873.0430914128583</v>
      </c>
      <c r="AI44" s="85">
        <v>-284.09038467284881</v>
      </c>
      <c r="AK44" s="84">
        <v>666.50493010078753</v>
      </c>
      <c r="AL44" s="84">
        <v>407.38204010642403</v>
      </c>
      <c r="AM44" s="84">
        <v>17.314038063032978</v>
      </c>
      <c r="AO44" s="84">
        <v>-1811.4753247200017</v>
      </c>
      <c r="AP44" s="84">
        <v>-4873.0430914128583</v>
      </c>
      <c r="AQ44" s="84">
        <v>158.79516414114391</v>
      </c>
      <c r="AR44" s="84">
        <v>0</v>
      </c>
    </row>
    <row r="45" spans="1:46" x14ac:dyDescent="0.35">
      <c r="A45" s="88">
        <v>2059</v>
      </c>
      <c r="B45" s="82">
        <v>666.50493010078753</v>
      </c>
      <c r="C45" s="82">
        <v>407.38204010642403</v>
      </c>
      <c r="D45" s="82">
        <v>17.314038063032978</v>
      </c>
      <c r="E45" s="82">
        <v>16661.422139784401</v>
      </c>
      <c r="F45" s="82">
        <v>934.14934438767921</v>
      </c>
      <c r="G45" s="82">
        <v>-2845.3856263436332</v>
      </c>
      <c r="H45" s="82">
        <v>1371.0847848801895</v>
      </c>
      <c r="I45" s="82">
        <v>158.79516414114391</v>
      </c>
      <c r="J45" s="82">
        <v>0</v>
      </c>
      <c r="K45" s="82">
        <v>5818.9119874036478</v>
      </c>
      <c r="M45" s="82">
        <v>5.0041340667122451</v>
      </c>
      <c r="N45" s="82">
        <v>3.810378673994739E-3</v>
      </c>
      <c r="O45" s="82">
        <v>141.12550421655146</v>
      </c>
      <c r="P45" s="82">
        <v>-161.64778235360927</v>
      </c>
      <c r="Q45" s="82">
        <v>-1.033323075</v>
      </c>
      <c r="R45" s="82">
        <v>-0.12629806259635165</v>
      </c>
      <c r="S45" s="82">
        <v>-224.04981504164249</v>
      </c>
      <c r="T45" s="82">
        <v>-1536.2829493565016</v>
      </c>
      <c r="U45" s="82">
        <v>0</v>
      </c>
      <c r="V45" s="82">
        <v>-1239.771877439211</v>
      </c>
      <c r="W45" s="82">
        <v>-2553.2815970034244</v>
      </c>
      <c r="X45" s="82">
        <v>-646.13855806242952</v>
      </c>
      <c r="Z45" s="82">
        <v>-4312.8385994800419</v>
      </c>
      <c r="AA45" s="82">
        <v>570.1480152392802</v>
      </c>
      <c r="AB45" s="82">
        <v>17.19155037911062</v>
      </c>
      <c r="AC45" s="82">
        <v>16271.031316943579</v>
      </c>
      <c r="AF45" s="85">
        <v>666.50493010078753</v>
      </c>
      <c r="AG45" s="85">
        <v>16661.422139784401</v>
      </c>
      <c r="AH45" s="85">
        <v>-4979.3435295808295</v>
      </c>
      <c r="AI45" s="85">
        <v>-390.39082284082178</v>
      </c>
      <c r="AK45" s="84">
        <v>666.50493010078753</v>
      </c>
      <c r="AL45" s="84">
        <v>407.38204010642403</v>
      </c>
      <c r="AM45" s="84">
        <v>17.314038063032978</v>
      </c>
      <c r="AO45" s="84">
        <v>-1779.9233745149754</v>
      </c>
      <c r="AP45" s="84">
        <v>-4979.3435295808295</v>
      </c>
      <c r="AQ45" s="84">
        <v>158.79516414114391</v>
      </c>
      <c r="AR45" s="84">
        <v>0</v>
      </c>
    </row>
    <row r="46" spans="1:46" x14ac:dyDescent="0.35">
      <c r="A46" s="88">
        <v>2060</v>
      </c>
      <c r="B46" s="82">
        <v>666.50493010078753</v>
      </c>
      <c r="C46" s="82">
        <v>407.38204010642403</v>
      </c>
      <c r="D46" s="82">
        <v>17.314038063032978</v>
      </c>
      <c r="E46" s="82">
        <v>16661.422139784401</v>
      </c>
      <c r="F46" s="82">
        <v>61.212490837973519</v>
      </c>
      <c r="G46" s="82">
        <v>-2629.5316905605087</v>
      </c>
      <c r="H46" s="82">
        <v>1371.0847848801895</v>
      </c>
      <c r="I46" s="82">
        <v>158.79516414114391</v>
      </c>
      <c r="J46" s="82">
        <v>0</v>
      </c>
      <c r="K46" s="82">
        <v>5818.9119874036478</v>
      </c>
      <c r="M46" s="82">
        <v>5.0041340667122451</v>
      </c>
      <c r="N46" s="82">
        <v>3.810378673994739E-3</v>
      </c>
      <c r="O46" s="82">
        <v>141.12550421655146</v>
      </c>
      <c r="P46" s="82">
        <v>-140.19489747896753</v>
      </c>
      <c r="Q46" s="82">
        <v>-1.033323075</v>
      </c>
      <c r="R46" s="82">
        <v>-0.12629806259635165</v>
      </c>
      <c r="S46" s="82">
        <v>-202.59693016700072</v>
      </c>
      <c r="T46" s="82">
        <v>-1222.4394233678711</v>
      </c>
      <c r="U46" s="82">
        <v>0</v>
      </c>
      <c r="V46" s="82">
        <v>-832.25321521652836</v>
      </c>
      <c r="W46" s="82">
        <v>-2536.4159386843621</v>
      </c>
      <c r="X46" s="82">
        <v>-671.73235166794541</v>
      </c>
      <c r="Z46" s="82">
        <v>-4571.1309903103938</v>
      </c>
      <c r="AA46" s="82">
        <v>570.1480152392802</v>
      </c>
      <c r="AB46" s="82">
        <v>17.19155037911062</v>
      </c>
      <c r="AC46" s="82">
        <v>16012.738926113227</v>
      </c>
      <c r="AF46" s="85">
        <v>666.50493010078753</v>
      </c>
      <c r="AG46" s="85">
        <v>16661.422139784401</v>
      </c>
      <c r="AH46" s="85">
        <v>-5237.6359204111814</v>
      </c>
      <c r="AI46" s="85">
        <v>-648.6832136711746</v>
      </c>
      <c r="AK46" s="84">
        <v>666.50493010078753</v>
      </c>
      <c r="AL46" s="84">
        <v>407.38204010642403</v>
      </c>
      <c r="AM46" s="84">
        <v>17.314038063032978</v>
      </c>
      <c r="AO46" s="84">
        <v>-2029.4876300588737</v>
      </c>
      <c r="AP46" s="84">
        <v>-5237.6359204111814</v>
      </c>
      <c r="AQ46" s="84">
        <v>158.79516414114391</v>
      </c>
      <c r="AR46" s="84">
        <v>0</v>
      </c>
    </row>
    <row r="47" spans="1:46" x14ac:dyDescent="0.35">
      <c r="A47" s="88">
        <v>2061</v>
      </c>
      <c r="B47" s="82">
        <v>666.50493010078753</v>
      </c>
      <c r="C47" s="82">
        <v>407.38204010642403</v>
      </c>
      <c r="D47" s="82">
        <v>17.314038063032978</v>
      </c>
      <c r="E47" s="82">
        <v>16661.422139784401</v>
      </c>
      <c r="F47" s="82">
        <v>66.329407997815053</v>
      </c>
      <c r="G47" s="82">
        <v>-2627.6796542165275</v>
      </c>
      <c r="H47" s="82">
        <v>1371.0847848801895</v>
      </c>
      <c r="I47" s="82">
        <v>158.79516414114391</v>
      </c>
      <c r="J47" s="82">
        <v>0</v>
      </c>
      <c r="K47" s="82">
        <v>5818.9119874036478</v>
      </c>
      <c r="M47" s="82">
        <v>5.0041340667122451</v>
      </c>
      <c r="N47" s="82">
        <v>3.810378673994739E-3</v>
      </c>
      <c r="O47" s="82">
        <v>141.12550421655146</v>
      </c>
      <c r="P47" s="82">
        <v>-118.74201260432578</v>
      </c>
      <c r="Q47" s="82">
        <v>-1.033323075</v>
      </c>
      <c r="R47" s="82">
        <v>-0.12629806259635165</v>
      </c>
      <c r="S47" s="82">
        <v>-181.14404529235895</v>
      </c>
      <c r="T47" s="82">
        <v>-1077.2775166204829</v>
      </c>
      <c r="U47" s="82">
        <v>0</v>
      </c>
      <c r="V47" s="82">
        <v>-881.6628752721864</v>
      </c>
      <c r="W47" s="82">
        <v>-2665.7321462825921</v>
      </c>
      <c r="X47" s="82">
        <v>-697.56821134748191</v>
      </c>
      <c r="Z47" s="82">
        <v>-4768.7237641399961</v>
      </c>
      <c r="AA47" s="82">
        <v>570.1480152392802</v>
      </c>
      <c r="AB47" s="82">
        <v>17.19155037911062</v>
      </c>
      <c r="AC47" s="82">
        <v>15815.146152283623</v>
      </c>
      <c r="AF47" s="85">
        <v>666.50493010078753</v>
      </c>
      <c r="AG47" s="85">
        <v>16661.422139784401</v>
      </c>
      <c r="AH47" s="85">
        <v>-5435.2286942407836</v>
      </c>
      <c r="AI47" s="85">
        <v>-846.27598750077777</v>
      </c>
      <c r="AK47" s="84">
        <v>666.50493010078753</v>
      </c>
      <c r="AL47" s="84">
        <v>407.38204010642403</v>
      </c>
      <c r="AM47" s="84">
        <v>17.314038063032978</v>
      </c>
      <c r="AO47" s="84">
        <v>-2071.9283366107093</v>
      </c>
      <c r="AP47" s="84">
        <v>-5435.2286942407836</v>
      </c>
      <c r="AQ47" s="84">
        <v>158.79516414114391</v>
      </c>
      <c r="AR47" s="84">
        <v>0</v>
      </c>
    </row>
    <row r="48" spans="1:46" x14ac:dyDescent="0.35">
      <c r="A48" s="88">
        <v>2062</v>
      </c>
      <c r="B48" s="82">
        <v>666.50493010078753</v>
      </c>
      <c r="C48" s="82">
        <v>407.38204010642403</v>
      </c>
      <c r="D48" s="82">
        <v>17.314038063032978</v>
      </c>
      <c r="E48" s="82">
        <v>16661.422139784401</v>
      </c>
      <c r="F48" s="82">
        <v>-100.95797256602361</v>
      </c>
      <c r="G48" s="82">
        <v>-2665.4306705309982</v>
      </c>
      <c r="H48" s="82">
        <v>1371.0847848801895</v>
      </c>
      <c r="I48" s="82">
        <v>158.79516414114391</v>
      </c>
      <c r="J48" s="82">
        <v>0</v>
      </c>
      <c r="K48" s="82">
        <v>5818.9119874036478</v>
      </c>
      <c r="M48" s="82">
        <v>5.0041340667122451</v>
      </c>
      <c r="N48" s="82">
        <v>3.810378673994739E-3</v>
      </c>
      <c r="O48" s="82">
        <v>141.12550421655146</v>
      </c>
      <c r="P48" s="82">
        <v>-97.289127729684139</v>
      </c>
      <c r="Q48" s="82">
        <v>-1.033323075</v>
      </c>
      <c r="R48" s="82">
        <v>-0.12629806259635165</v>
      </c>
      <c r="S48" s="82">
        <v>-159.69116041771733</v>
      </c>
      <c r="T48" s="82">
        <v>-880.80844101438811</v>
      </c>
      <c r="U48" s="82">
        <v>0</v>
      </c>
      <c r="V48" s="82">
        <v>-744.39476154015858</v>
      </c>
      <c r="W48" s="82">
        <v>-2748.9289045018809</v>
      </c>
      <c r="X48" s="82">
        <v>-723.40407102701818</v>
      </c>
      <c r="Z48" s="82">
        <v>-4945.5266651851025</v>
      </c>
      <c r="AA48" s="82">
        <v>570.1480152392802</v>
      </c>
      <c r="AB48" s="82">
        <v>17.19155037911062</v>
      </c>
      <c r="AC48" s="82">
        <v>15638.343251238517</v>
      </c>
      <c r="AF48" s="85">
        <v>666.50493010078753</v>
      </c>
      <c r="AG48" s="85">
        <v>16661.422139784401</v>
      </c>
      <c r="AH48" s="85">
        <v>-5612.03159528589</v>
      </c>
      <c r="AI48" s="85">
        <v>-1023.0788885458842</v>
      </c>
      <c r="AK48" s="84">
        <v>666.50493010078753</v>
      </c>
      <c r="AL48" s="84">
        <v>407.38204010642403</v>
      </c>
      <c r="AM48" s="84">
        <v>17.314038063032978</v>
      </c>
      <c r="AO48" s="84">
        <v>-2139.6986197569909</v>
      </c>
      <c r="AP48" s="84">
        <v>-5612.03159528589</v>
      </c>
      <c r="AQ48" s="84">
        <v>158.79516414114391</v>
      </c>
      <c r="AR48" s="84">
        <v>0</v>
      </c>
    </row>
    <row r="49" spans="1:44" x14ac:dyDescent="0.35">
      <c r="A49" s="88">
        <v>2063</v>
      </c>
      <c r="B49" s="82">
        <v>666.50493010078753</v>
      </c>
      <c r="C49" s="82">
        <v>407.38204010642403</v>
      </c>
      <c r="D49" s="82">
        <v>17.314038063032978</v>
      </c>
      <c r="E49" s="82">
        <v>16661.422139784401</v>
      </c>
      <c r="F49" s="82">
        <v>-105.63749744427128</v>
      </c>
      <c r="G49" s="82">
        <v>-2659.6623399401465</v>
      </c>
      <c r="H49" s="82">
        <v>1371.0847848801895</v>
      </c>
      <c r="I49" s="82">
        <v>158.79516414114391</v>
      </c>
      <c r="J49" s="82">
        <v>0</v>
      </c>
      <c r="K49" s="82">
        <v>5818.9119874036478</v>
      </c>
      <c r="M49" s="82">
        <v>5.0041340667122451</v>
      </c>
      <c r="N49" s="82">
        <v>3.810378673994739E-3</v>
      </c>
      <c r="O49" s="82">
        <v>141.12550421655146</v>
      </c>
      <c r="P49" s="82">
        <v>-75.836242855042414</v>
      </c>
      <c r="Q49" s="82">
        <v>-1.033323075</v>
      </c>
      <c r="R49" s="82">
        <v>-0.12629806259635165</v>
      </c>
      <c r="S49" s="82">
        <v>-138.23827554307559</v>
      </c>
      <c r="T49" s="82">
        <v>-722.97550693061794</v>
      </c>
      <c r="U49" s="82">
        <v>0</v>
      </c>
      <c r="V49" s="82">
        <v>-755.7191194227903</v>
      </c>
      <c r="W49" s="82">
        <v>-2875.0750606376591</v>
      </c>
      <c r="X49" s="82">
        <v>-749.23993070655456</v>
      </c>
      <c r="Z49" s="82">
        <v>-5107.7442331704442</v>
      </c>
      <c r="AA49" s="82">
        <v>570.1480152392802</v>
      </c>
      <c r="AB49" s="82">
        <v>17.19155037911062</v>
      </c>
      <c r="AC49" s="82">
        <v>15476.12568325318</v>
      </c>
      <c r="AF49" s="85">
        <v>666.50493010078753</v>
      </c>
      <c r="AG49" s="85">
        <v>16661.422139784401</v>
      </c>
      <c r="AH49" s="85">
        <v>-5774.2491632712317</v>
      </c>
      <c r="AI49" s="85">
        <v>-1185.2964565312213</v>
      </c>
      <c r="AK49" s="84">
        <v>666.50493010078753</v>
      </c>
      <c r="AL49" s="84">
        <v>407.38204010642403</v>
      </c>
      <c r="AM49" s="84">
        <v>17.314038063032978</v>
      </c>
      <c r="AO49" s="84">
        <v>-2149.9341719270183</v>
      </c>
      <c r="AP49" s="84">
        <v>-5774.2491632712317</v>
      </c>
      <c r="AQ49" s="84">
        <v>158.79516414114391</v>
      </c>
      <c r="AR49" s="84">
        <v>0</v>
      </c>
    </row>
    <row r="50" spans="1:44" x14ac:dyDescent="0.35">
      <c r="A50" s="88">
        <v>2064</v>
      </c>
      <c r="B50" s="82">
        <v>666.50493010078753</v>
      </c>
      <c r="C50" s="82">
        <v>407.38204010642403</v>
      </c>
      <c r="D50" s="82">
        <v>17.314038063032978</v>
      </c>
      <c r="E50" s="82">
        <v>16661.422139784401</v>
      </c>
      <c r="F50" s="82">
        <v>-1048.4059222148944</v>
      </c>
      <c r="G50" s="82">
        <v>-2708.7664993855765</v>
      </c>
      <c r="H50" s="82">
        <v>1371.0847848801895</v>
      </c>
      <c r="I50" s="82">
        <v>158.79516414114391</v>
      </c>
      <c r="J50" s="82">
        <v>0</v>
      </c>
      <c r="K50" s="82">
        <v>5818.9119874036478</v>
      </c>
      <c r="M50" s="82">
        <v>5.0041340667122451</v>
      </c>
      <c r="N50" s="82">
        <v>3.810378673994739E-3</v>
      </c>
      <c r="O50" s="82">
        <v>141.12550421655146</v>
      </c>
      <c r="P50" s="82">
        <v>-54.383357980400682</v>
      </c>
      <c r="Q50" s="82">
        <v>-1.033323075</v>
      </c>
      <c r="R50" s="82">
        <v>-0.12629806259635165</v>
      </c>
      <c r="S50" s="82">
        <v>-116.78539066843386</v>
      </c>
      <c r="T50" s="82">
        <v>-474.5808783767261</v>
      </c>
      <c r="U50" s="82">
        <v>0</v>
      </c>
      <c r="V50" s="82">
        <v>-216.23847729463927</v>
      </c>
      <c r="W50" s="82">
        <v>-2778.4469853883988</v>
      </c>
      <c r="X50" s="82">
        <v>-775.07579038609106</v>
      </c>
      <c r="Z50" s="82">
        <v>-5489.3439596886228</v>
      </c>
      <c r="AA50" s="82">
        <v>570.1480152392802</v>
      </c>
      <c r="AB50" s="82">
        <v>17.19155037911062</v>
      </c>
      <c r="AC50" s="82">
        <v>15094.525956734999</v>
      </c>
      <c r="AF50" s="85">
        <v>666.50493010078753</v>
      </c>
      <c r="AG50" s="85">
        <v>16661.422139784401</v>
      </c>
      <c r="AH50" s="85">
        <v>-6155.8488897894104</v>
      </c>
      <c r="AI50" s="85">
        <v>-1566.8961830494027</v>
      </c>
      <c r="AK50" s="84">
        <v>666.50493010078753</v>
      </c>
      <c r="AL50" s="84">
        <v>407.38204010642403</v>
      </c>
      <c r="AM50" s="84">
        <v>17.314038063032978</v>
      </c>
      <c r="AO50" s="84">
        <v>-2602.3261140149207</v>
      </c>
      <c r="AP50" s="84">
        <v>-6155.8488897894104</v>
      </c>
      <c r="AQ50" s="84">
        <v>158.79516414114391</v>
      </c>
      <c r="AR50" s="84">
        <v>0</v>
      </c>
    </row>
    <row r="51" spans="1:44" x14ac:dyDescent="0.35">
      <c r="A51" s="88">
        <v>2065</v>
      </c>
      <c r="B51" s="82">
        <v>666.50493010078753</v>
      </c>
      <c r="C51" s="82">
        <v>407.38204010642403</v>
      </c>
      <c r="D51" s="82">
        <v>17.314038063032978</v>
      </c>
      <c r="E51" s="82">
        <v>16661.422139784401</v>
      </c>
      <c r="F51" s="82">
        <v>-436.16318511340069</v>
      </c>
      <c r="G51" s="82">
        <v>-2573.9381254744162</v>
      </c>
      <c r="H51" s="82">
        <v>1371.0847848801895</v>
      </c>
      <c r="I51" s="82">
        <v>158.79516414114391</v>
      </c>
      <c r="J51" s="82">
        <v>0</v>
      </c>
      <c r="K51" s="82">
        <v>5818.9119874036478</v>
      </c>
      <c r="M51" s="82">
        <v>5.0041340667122451</v>
      </c>
      <c r="N51" s="82">
        <v>3.810378673994739E-3</v>
      </c>
      <c r="O51" s="82">
        <v>141.12550421655146</v>
      </c>
      <c r="P51" s="82">
        <v>-54.383357980400682</v>
      </c>
      <c r="Q51" s="82">
        <v>-1.033323075</v>
      </c>
      <c r="R51" s="82">
        <v>-0.12629806259635165</v>
      </c>
      <c r="S51" s="82">
        <v>-116.78539066843386</v>
      </c>
      <c r="T51" s="82">
        <v>-553.88975055683068</v>
      </c>
      <c r="U51" s="82">
        <v>0</v>
      </c>
      <c r="V51" s="82">
        <v>-703.87485540205</v>
      </c>
      <c r="W51" s="82">
        <v>-3000.0964420114792</v>
      </c>
      <c r="X51" s="82">
        <v>-775.07579038609106</v>
      </c>
      <c r="Z51" s="82">
        <v>-5451.5586834064607</v>
      </c>
      <c r="AA51" s="82">
        <v>570.1480152392802</v>
      </c>
      <c r="AB51" s="82">
        <v>17.19155037911062</v>
      </c>
      <c r="AC51" s="82">
        <v>15132.311233017164</v>
      </c>
      <c r="AF51" s="85">
        <v>666.50493010078753</v>
      </c>
      <c r="AG51" s="85">
        <v>16661.422139784401</v>
      </c>
      <c r="AH51" s="85">
        <v>-6118.0636135072482</v>
      </c>
      <c r="AI51" s="85">
        <v>-1529.1109067672369</v>
      </c>
      <c r="AK51" s="84">
        <v>666.50493010078753</v>
      </c>
      <c r="AL51" s="84">
        <v>407.38204010642403</v>
      </c>
      <c r="AM51" s="84">
        <v>17.314038063032978</v>
      </c>
      <c r="AO51" s="84">
        <v>-2342.8913811096772</v>
      </c>
      <c r="AP51" s="84">
        <v>-6118.0636135072482</v>
      </c>
      <c r="AQ51" s="84">
        <v>158.79516414114391</v>
      </c>
      <c r="AR51" s="84">
        <v>0</v>
      </c>
    </row>
    <row r="52" spans="1:44" x14ac:dyDescent="0.35">
      <c r="A52" s="88">
        <v>2066</v>
      </c>
      <c r="B52" s="82">
        <v>666.50493010078753</v>
      </c>
      <c r="C52" s="82">
        <v>407.38204010642403</v>
      </c>
      <c r="D52" s="82">
        <v>17.314038063032978</v>
      </c>
      <c r="E52" s="82">
        <v>16661.422139784401</v>
      </c>
      <c r="F52" s="82">
        <v>-806.42018969138917</v>
      </c>
      <c r="G52" s="82">
        <v>-2602.3334823088148</v>
      </c>
      <c r="H52" s="82">
        <v>1371.0847848801895</v>
      </c>
      <c r="I52" s="82">
        <v>158.79516414114391</v>
      </c>
      <c r="J52" s="82">
        <v>0</v>
      </c>
      <c r="K52" s="82">
        <v>5818.9119874036478</v>
      </c>
      <c r="M52" s="82">
        <v>5.0041340667122451</v>
      </c>
      <c r="N52" s="82">
        <v>3.810378673994739E-3</v>
      </c>
      <c r="O52" s="82">
        <v>141.12550421655146</v>
      </c>
      <c r="P52" s="82">
        <v>-54.383357980400682</v>
      </c>
      <c r="Q52" s="82">
        <v>-1.033323075</v>
      </c>
      <c r="R52" s="82">
        <v>-0.12629806259635165</v>
      </c>
      <c r="S52" s="82">
        <v>-116.78539066843386</v>
      </c>
      <c r="T52" s="82">
        <v>-527.81625529442863</v>
      </c>
      <c r="U52" s="82">
        <v>0</v>
      </c>
      <c r="V52" s="82">
        <v>-522.52758290355337</v>
      </c>
      <c r="W52" s="82">
        <v>-2934.1596710866779</v>
      </c>
      <c r="X52" s="82">
        <v>-775.07579038609106</v>
      </c>
      <c r="Z52" s="82">
        <v>-5602.9270013955493</v>
      </c>
      <c r="AA52" s="82">
        <v>570.1480152392802</v>
      </c>
      <c r="AB52" s="82">
        <v>17.19155037911062</v>
      </c>
      <c r="AC52" s="82">
        <v>14980.942915028076</v>
      </c>
      <c r="AF52" s="85">
        <v>666.50493010078753</v>
      </c>
      <c r="AG52" s="85">
        <v>16661.422139784401</v>
      </c>
      <c r="AH52" s="85">
        <v>-6269.4319314963368</v>
      </c>
      <c r="AI52" s="85">
        <v>-1680.4792247563255</v>
      </c>
      <c r="AK52" s="84">
        <v>666.50493010078753</v>
      </c>
      <c r="AL52" s="84">
        <v>407.38204010642403</v>
      </c>
      <c r="AM52" s="84">
        <v>17.314038063032978</v>
      </c>
      <c r="AO52" s="84">
        <v>-2560.1964700235676</v>
      </c>
      <c r="AP52" s="84">
        <v>-6269.4319314963368</v>
      </c>
      <c r="AQ52" s="84">
        <v>158.79516414114391</v>
      </c>
      <c r="AR52" s="84">
        <v>0</v>
      </c>
    </row>
    <row r="53" spans="1:44" x14ac:dyDescent="0.35">
      <c r="A53" s="88">
        <v>2067</v>
      </c>
      <c r="B53" s="82">
        <v>666.50493010078753</v>
      </c>
      <c r="C53" s="82">
        <v>407.38204010642403</v>
      </c>
      <c r="D53" s="82">
        <v>17.314038063032978</v>
      </c>
      <c r="E53" s="82">
        <v>16661.422139784401</v>
      </c>
      <c r="F53" s="82">
        <v>-575.47205241535312</v>
      </c>
      <c r="G53" s="82">
        <v>-2524.2254533441678</v>
      </c>
      <c r="H53" s="82">
        <v>1371.0847848801895</v>
      </c>
      <c r="I53" s="82">
        <v>158.79516414114391</v>
      </c>
      <c r="J53" s="82">
        <v>0</v>
      </c>
      <c r="K53" s="82">
        <v>5818.9119874036478</v>
      </c>
      <c r="M53" s="82">
        <v>5.0041340667122451</v>
      </c>
      <c r="N53" s="82">
        <v>3.810378673994739E-3</v>
      </c>
      <c r="O53" s="82">
        <v>141.12550421655146</v>
      </c>
      <c r="P53" s="82">
        <v>-54.383357980400682</v>
      </c>
      <c r="Q53" s="82">
        <v>-1.033323075</v>
      </c>
      <c r="R53" s="82">
        <v>-0.12629806259635165</v>
      </c>
      <c r="S53" s="82">
        <v>-116.78539066843386</v>
      </c>
      <c r="T53" s="82">
        <v>-561.85652049642113</v>
      </c>
      <c r="U53" s="82">
        <v>0</v>
      </c>
      <c r="V53" s="82">
        <v>-721.0810493135956</v>
      </c>
      <c r="W53" s="82">
        <v>-3031.0223820149167</v>
      </c>
      <c r="X53" s="82">
        <v>-775.07579038609106</v>
      </c>
      <c r="Z53" s="82">
        <v>-5589.2870124931478</v>
      </c>
      <c r="AA53" s="82">
        <v>570.1480152392802</v>
      </c>
      <c r="AB53" s="82">
        <v>17.19155037911062</v>
      </c>
      <c r="AC53" s="82">
        <v>14994.582903930479</v>
      </c>
      <c r="AF53" s="85">
        <v>666.50493010078753</v>
      </c>
      <c r="AG53" s="85">
        <v>16661.422139784401</v>
      </c>
      <c r="AH53" s="85">
        <v>-6255.7919425939353</v>
      </c>
      <c r="AI53" s="85">
        <v>-1666.8392358539222</v>
      </c>
      <c r="AK53" s="84">
        <v>666.50493010078753</v>
      </c>
      <c r="AL53" s="84">
        <v>407.38204010642403</v>
      </c>
      <c r="AM53" s="84">
        <v>17.314038063032978</v>
      </c>
      <c r="AO53" s="84">
        <v>-2449.6937701929269</v>
      </c>
      <c r="AP53" s="84">
        <v>-6255.7919425939353</v>
      </c>
      <c r="AQ53" s="84">
        <v>158.79516414114391</v>
      </c>
      <c r="AR53" s="84">
        <v>0</v>
      </c>
    </row>
    <row r="54" spans="1:44" x14ac:dyDescent="0.35">
      <c r="A54" s="88">
        <v>2068</v>
      </c>
      <c r="B54" s="82">
        <v>666.50493010078753</v>
      </c>
      <c r="C54" s="82">
        <v>407.38204010642403</v>
      </c>
      <c r="D54" s="82">
        <v>17.314038063032978</v>
      </c>
      <c r="E54" s="82">
        <v>16661.422139784401</v>
      </c>
      <c r="F54" s="82">
        <v>1617.065192746951</v>
      </c>
      <c r="G54" s="82">
        <v>-2562.6749805576633</v>
      </c>
      <c r="H54" s="82">
        <v>1371.0847848801895</v>
      </c>
      <c r="I54" s="82">
        <v>158.79516414114391</v>
      </c>
      <c r="J54" s="82">
        <v>0</v>
      </c>
      <c r="K54" s="82">
        <v>5818.9119874036478</v>
      </c>
      <c r="M54" s="82">
        <v>5.0041340667122451</v>
      </c>
      <c r="N54" s="82">
        <v>3.810378673994739E-3</v>
      </c>
      <c r="O54" s="82">
        <v>141.12550421655146</v>
      </c>
      <c r="P54" s="82">
        <v>-54.383357980400682</v>
      </c>
      <c r="Q54" s="82">
        <v>-1.033323075</v>
      </c>
      <c r="R54" s="82">
        <v>-0.12629806259635165</v>
      </c>
      <c r="S54" s="82">
        <v>-116.78539066843386</v>
      </c>
      <c r="T54" s="82">
        <v>-753.73534642654931</v>
      </c>
      <c r="U54" s="82">
        <v>0</v>
      </c>
      <c r="V54" s="82">
        <v>-1908.1364780108806</v>
      </c>
      <c r="W54" s="82">
        <v>-3541.742227878151</v>
      </c>
      <c r="X54" s="82">
        <v>-775.07579038609106</v>
      </c>
      <c r="Z54" s="82">
        <v>-5132.9745691048583</v>
      </c>
      <c r="AA54" s="82">
        <v>570.1480152392802</v>
      </c>
      <c r="AB54" s="82">
        <v>17.19155037911062</v>
      </c>
      <c r="AC54" s="82">
        <v>15450.895347318767</v>
      </c>
      <c r="AF54" s="85">
        <v>666.50493010078753</v>
      </c>
      <c r="AG54" s="85">
        <v>16661.422139784401</v>
      </c>
      <c r="AH54" s="85">
        <v>-5799.4794992056459</v>
      </c>
      <c r="AI54" s="85">
        <v>-1210.5267924656346</v>
      </c>
      <c r="AK54" s="84">
        <v>666.50493010078753</v>
      </c>
      <c r="AL54" s="84">
        <v>407.38204010642403</v>
      </c>
      <c r="AM54" s="84">
        <v>17.314038063032978</v>
      </c>
      <c r="AO54" s="84">
        <v>-1482.6614809414034</v>
      </c>
      <c r="AP54" s="84">
        <v>-5799.4794992056459</v>
      </c>
      <c r="AQ54" s="84">
        <v>158.79516414114391</v>
      </c>
      <c r="AR54" s="84">
        <v>0</v>
      </c>
    </row>
    <row r="55" spans="1:44" x14ac:dyDescent="0.35">
      <c r="A55" s="88">
        <v>2069</v>
      </c>
      <c r="B55" s="82">
        <v>666.50493010078753</v>
      </c>
      <c r="C55" s="82">
        <v>407.38204010642403</v>
      </c>
      <c r="D55" s="82">
        <v>17.314038063032978</v>
      </c>
      <c r="E55" s="82">
        <v>16661.422139784401</v>
      </c>
      <c r="F55" s="82">
        <v>876.26005795995184</v>
      </c>
      <c r="G55" s="82">
        <v>-2602.5660373668952</v>
      </c>
      <c r="H55" s="82">
        <v>1371.0847848801895</v>
      </c>
      <c r="I55" s="82">
        <v>158.79516414114391</v>
      </c>
      <c r="J55" s="82">
        <v>0</v>
      </c>
      <c r="K55" s="82">
        <v>5818.9119874036478</v>
      </c>
      <c r="M55" s="82">
        <v>5.0041340667122451</v>
      </c>
      <c r="N55" s="82">
        <v>3.810378673994739E-3</v>
      </c>
      <c r="O55" s="82">
        <v>141.12550421655146</v>
      </c>
      <c r="P55" s="82">
        <v>-54.383357980400682</v>
      </c>
      <c r="Q55" s="82">
        <v>-1.033323075</v>
      </c>
      <c r="R55" s="82">
        <v>-0.12629806259635165</v>
      </c>
      <c r="S55" s="82">
        <v>-116.78539066843386</v>
      </c>
      <c r="T55" s="82">
        <v>-662.63876880451119</v>
      </c>
      <c r="U55" s="82">
        <v>0</v>
      </c>
      <c r="V55" s="82">
        <v>-1265.4848457013784</v>
      </c>
      <c r="W55" s="82">
        <v>-3352.9748320929498</v>
      </c>
      <c r="X55" s="82">
        <v>-775.07579038609106</v>
      </c>
      <c r="Z55" s="82">
        <v>-5082.2517326063853</v>
      </c>
      <c r="AA55" s="82">
        <v>570.1480152392802</v>
      </c>
      <c r="AB55" s="82">
        <v>17.19155037911062</v>
      </c>
      <c r="AC55" s="82">
        <v>15501.618183817238</v>
      </c>
      <c r="AF55" s="85">
        <v>666.50493010078753</v>
      </c>
      <c r="AG55" s="85">
        <v>16661.422139784401</v>
      </c>
      <c r="AH55" s="85">
        <v>-5748.7566627071728</v>
      </c>
      <c r="AI55" s="85">
        <v>-1159.8039559671633</v>
      </c>
      <c r="AK55" s="84">
        <v>666.50493010078753</v>
      </c>
      <c r="AL55" s="84">
        <v>407.38204010642403</v>
      </c>
      <c r="AM55" s="84">
        <v>17.314038063032978</v>
      </c>
      <c r="AO55" s="84">
        <v>-1620.7060402281322</v>
      </c>
      <c r="AP55" s="84">
        <v>-5748.7566627071728</v>
      </c>
      <c r="AQ55" s="84">
        <v>158.79516414114391</v>
      </c>
      <c r="AR55" s="84">
        <v>0</v>
      </c>
    </row>
    <row r="56" spans="1:44" x14ac:dyDescent="0.35">
      <c r="A56" s="88">
        <v>2070</v>
      </c>
      <c r="B56" s="82">
        <v>666.50493010078753</v>
      </c>
      <c r="C56" s="82">
        <v>407.38204010642403</v>
      </c>
      <c r="D56" s="82">
        <v>17.314038063032978</v>
      </c>
      <c r="E56" s="82">
        <v>16661.422139784401</v>
      </c>
      <c r="F56" s="82">
        <v>1933.3206366330155</v>
      </c>
      <c r="G56" s="82">
        <v>-2662.5428450832037</v>
      </c>
      <c r="H56" s="82">
        <v>1371.0847848801895</v>
      </c>
      <c r="I56" s="82">
        <v>158.79516414114391</v>
      </c>
      <c r="J56" s="82">
        <v>0</v>
      </c>
      <c r="K56" s="82">
        <v>5818.9119874036478</v>
      </c>
      <c r="M56" s="82">
        <v>5.0041340667122451</v>
      </c>
      <c r="N56" s="82">
        <v>3.810378673994739E-3</v>
      </c>
      <c r="O56" s="82">
        <v>141.12550421655146</v>
      </c>
      <c r="P56" s="82">
        <v>-54.383357980400682</v>
      </c>
      <c r="Q56" s="82">
        <v>-1.033323075</v>
      </c>
      <c r="R56" s="82">
        <v>-0.12629806259635165</v>
      </c>
      <c r="S56" s="82">
        <v>-116.78539066843386</v>
      </c>
      <c r="T56" s="82">
        <v>-749.20764609789194</v>
      </c>
      <c r="U56" s="82">
        <v>0</v>
      </c>
      <c r="V56" s="82">
        <v>-1773.6737696763735</v>
      </c>
      <c r="W56" s="82">
        <v>-3594.5365332511906</v>
      </c>
      <c r="X56" s="82">
        <v>-775.07579038609106</v>
      </c>
      <c r="Z56" s="82">
        <v>-4834.9185867828664</v>
      </c>
      <c r="AA56" s="82">
        <v>570.1480152392802</v>
      </c>
      <c r="AB56" s="82">
        <v>17.19155037911062</v>
      </c>
      <c r="AC56" s="82">
        <v>15748.951329640757</v>
      </c>
      <c r="AF56" s="85">
        <v>666.50493010078753</v>
      </c>
      <c r="AG56" s="85">
        <v>16661.422139784401</v>
      </c>
      <c r="AH56" s="85">
        <v>-5501.423516883654</v>
      </c>
      <c r="AI56" s="85">
        <v>-912.47081014364448</v>
      </c>
      <c r="AK56" s="84">
        <v>666.50493010078753</v>
      </c>
      <c r="AL56" s="84">
        <v>407.38204010642403</v>
      </c>
      <c r="AM56" s="84">
        <v>17.314038063032978</v>
      </c>
      <c r="AO56" s="84">
        <v>-1131.8111932463721</v>
      </c>
      <c r="AP56" s="84">
        <v>-5501.423516883654</v>
      </c>
      <c r="AQ56" s="84">
        <v>158.79516414114391</v>
      </c>
      <c r="AR56" s="84">
        <v>0</v>
      </c>
    </row>
    <row r="57" spans="1:44" x14ac:dyDescent="0.35">
      <c r="A57" s="88">
        <v>2071</v>
      </c>
      <c r="B57" s="82">
        <v>666.50493010078753</v>
      </c>
      <c r="C57" s="82">
        <v>407.38204010642403</v>
      </c>
      <c r="D57" s="82">
        <v>17.314038063032978</v>
      </c>
      <c r="E57" s="82">
        <v>16661.422139784401</v>
      </c>
      <c r="F57" s="82">
        <v>484.01228586910685</v>
      </c>
      <c r="G57" s="82">
        <v>-2723.5190542291539</v>
      </c>
      <c r="H57" s="82">
        <v>1371.0847848801895</v>
      </c>
      <c r="I57" s="82">
        <v>158.79516414114391</v>
      </c>
      <c r="J57" s="82">
        <v>0</v>
      </c>
      <c r="K57" s="82">
        <v>5818.9119874036478</v>
      </c>
      <c r="M57" s="82">
        <v>5.0041340667122451</v>
      </c>
      <c r="N57" s="82">
        <v>3.810378673994739E-3</v>
      </c>
      <c r="O57" s="82">
        <v>141.12550421655146</v>
      </c>
      <c r="P57" s="82">
        <v>-54.383357980400682</v>
      </c>
      <c r="Q57" s="82">
        <v>-1.033323075</v>
      </c>
      <c r="R57" s="82">
        <v>-0.12629806259635165</v>
      </c>
      <c r="S57" s="82">
        <v>-116.78539066843386</v>
      </c>
      <c r="T57" s="82">
        <v>-615.96624151051674</v>
      </c>
      <c r="U57" s="82">
        <v>0</v>
      </c>
      <c r="V57" s="82">
        <v>-882.76169233881262</v>
      </c>
      <c r="W57" s="82">
        <v>-3267.6830976094279</v>
      </c>
      <c r="X57" s="82">
        <v>-775.07579038609106</v>
      </c>
      <c r="Z57" s="82">
        <v>-5127.4376337134017</v>
      </c>
      <c r="AA57" s="82">
        <v>570.1480152392802</v>
      </c>
      <c r="AB57" s="82">
        <v>17.19155037911062</v>
      </c>
      <c r="AC57" s="82">
        <v>15456.432282710222</v>
      </c>
      <c r="AF57" s="85">
        <v>666.50493010078753</v>
      </c>
      <c r="AG57" s="85">
        <v>16661.422139784401</v>
      </c>
      <c r="AH57" s="85">
        <v>-5793.9425638141893</v>
      </c>
      <c r="AI57" s="85">
        <v>-1204.9898570741789</v>
      </c>
      <c r="AK57" s="84">
        <v>666.50493010078753</v>
      </c>
      <c r="AL57" s="84">
        <v>407.38204010642403</v>
      </c>
      <c r="AM57" s="84">
        <v>17.314038063032978</v>
      </c>
      <c r="AO57" s="84">
        <v>-1751.1836758186701</v>
      </c>
      <c r="AP57" s="84">
        <v>-5793.9425638141893</v>
      </c>
      <c r="AQ57" s="84">
        <v>158.79516414114391</v>
      </c>
      <c r="AR57" s="84">
        <v>0</v>
      </c>
    </row>
    <row r="58" spans="1:44" x14ac:dyDescent="0.35">
      <c r="A58" s="88">
        <v>2072</v>
      </c>
      <c r="B58" s="82">
        <v>666.50493010078753</v>
      </c>
      <c r="C58" s="82">
        <v>407.38204010642403</v>
      </c>
      <c r="D58" s="82">
        <v>17.314038063032978</v>
      </c>
      <c r="E58" s="82">
        <v>16661.422139784401</v>
      </c>
      <c r="F58" s="82">
        <v>270.92361354926493</v>
      </c>
      <c r="G58" s="82">
        <v>-2792.299221573423</v>
      </c>
      <c r="H58" s="82">
        <v>1371.0847848801895</v>
      </c>
      <c r="I58" s="82">
        <v>158.79516414114391</v>
      </c>
      <c r="J58" s="82">
        <v>0</v>
      </c>
      <c r="K58" s="82">
        <v>5818.9119874036478</v>
      </c>
      <c r="M58" s="82">
        <v>5.0041340667122451</v>
      </c>
      <c r="N58" s="82">
        <v>3.810378673994739E-3</v>
      </c>
      <c r="O58" s="82">
        <v>141.12550421655146</v>
      </c>
      <c r="P58" s="82">
        <v>-54.383357980400682</v>
      </c>
      <c r="Q58" s="82">
        <v>-1.033323075</v>
      </c>
      <c r="R58" s="82">
        <v>-0.12629806259635165</v>
      </c>
      <c r="S58" s="82">
        <v>-116.78539066843386</v>
      </c>
      <c r="T58" s="82">
        <v>-599.82662496372916</v>
      </c>
      <c r="U58" s="82">
        <v>0</v>
      </c>
      <c r="V58" s="82">
        <v>-749.86322579973853</v>
      </c>
      <c r="W58" s="82">
        <v>-3247.4844211973673</v>
      </c>
      <c r="X58" s="82">
        <v>-775.07579038609106</v>
      </c>
      <c r="Z58" s="82">
        <v>-5256.2093304263781</v>
      </c>
      <c r="AA58" s="82">
        <v>570.1480152392802</v>
      </c>
      <c r="AB58" s="82">
        <v>17.19155037911062</v>
      </c>
      <c r="AC58" s="82">
        <v>15327.660585997246</v>
      </c>
      <c r="AF58" s="85">
        <v>666.50493010078753</v>
      </c>
      <c r="AG58" s="85">
        <v>16661.422139784401</v>
      </c>
      <c r="AH58" s="85">
        <v>-5922.7142605271656</v>
      </c>
      <c r="AI58" s="85">
        <v>-1333.7615537871552</v>
      </c>
      <c r="AK58" s="84">
        <v>666.50493010078753</v>
      </c>
      <c r="AL58" s="84">
        <v>407.38204010642403</v>
      </c>
      <c r="AM58" s="84">
        <v>17.314038063032978</v>
      </c>
      <c r="AO58" s="84">
        <v>-1900.1540489437073</v>
      </c>
      <c r="AP58" s="84">
        <v>-5922.7142605271656</v>
      </c>
      <c r="AQ58" s="84">
        <v>158.79516414114391</v>
      </c>
      <c r="AR58" s="84">
        <v>0</v>
      </c>
    </row>
    <row r="59" spans="1:44" x14ac:dyDescent="0.35">
      <c r="A59" s="88">
        <v>2073</v>
      </c>
      <c r="B59" s="82">
        <v>666.50493010078753</v>
      </c>
      <c r="C59" s="82">
        <v>407.38204010642403</v>
      </c>
      <c r="D59" s="82">
        <v>17.314038063032978</v>
      </c>
      <c r="E59" s="82">
        <v>16661.422139784401</v>
      </c>
      <c r="F59" s="82">
        <v>79.625193142269865</v>
      </c>
      <c r="G59" s="82">
        <v>-2857.7650445277118</v>
      </c>
      <c r="H59" s="82">
        <v>1371.0847848801895</v>
      </c>
      <c r="I59" s="82">
        <v>158.79516414114391</v>
      </c>
      <c r="J59" s="82">
        <v>0</v>
      </c>
      <c r="K59" s="82">
        <v>5818.9119874036478</v>
      </c>
      <c r="M59" s="82">
        <v>5.0041340667122451</v>
      </c>
      <c r="N59" s="82">
        <v>3.810378673994739E-3</v>
      </c>
      <c r="O59" s="82">
        <v>141.12550421655146</v>
      </c>
      <c r="P59" s="82">
        <v>-54.383357980400682</v>
      </c>
      <c r="Q59" s="82">
        <v>-1.033323075</v>
      </c>
      <c r="R59" s="82">
        <v>-0.12629806259635165</v>
      </c>
      <c r="S59" s="82">
        <v>-116.78539066843386</v>
      </c>
      <c r="T59" s="82">
        <v>-585.3878040435311</v>
      </c>
      <c r="U59" s="82">
        <v>0</v>
      </c>
      <c r="V59" s="82">
        <v>-633.56656644289285</v>
      </c>
      <c r="W59" s="82">
        <v>-3226.2439714475354</v>
      </c>
      <c r="X59" s="82">
        <v>-775.07579038609106</v>
      </c>
      <c r="Z59" s="82">
        <v>-5375.4364646809845</v>
      </c>
      <c r="AA59" s="82">
        <v>570.1480152392802</v>
      </c>
      <c r="AB59" s="82">
        <v>17.19155037911062</v>
      </c>
      <c r="AC59" s="82">
        <v>15208.433451742638</v>
      </c>
      <c r="AF59" s="85">
        <v>666.50493010078753</v>
      </c>
      <c r="AG59" s="85">
        <v>16661.422139784401</v>
      </c>
      <c r="AH59" s="85">
        <v>-6041.941394781772</v>
      </c>
      <c r="AI59" s="85">
        <v>-1452.9886880417635</v>
      </c>
      <c r="AK59" s="84">
        <v>666.50493010078753</v>
      </c>
      <c r="AL59" s="84">
        <v>407.38204010642403</v>
      </c>
      <c r="AM59" s="84">
        <v>17.314038063032978</v>
      </c>
      <c r="AO59" s="84">
        <v>-2040.6216329481454</v>
      </c>
      <c r="AP59" s="84">
        <v>-6041.941394781772</v>
      </c>
      <c r="AQ59" s="84">
        <v>158.79516414114391</v>
      </c>
      <c r="AR59" s="84">
        <v>0</v>
      </c>
    </row>
    <row r="60" spans="1:44" x14ac:dyDescent="0.35">
      <c r="A60" s="88">
        <v>2074</v>
      </c>
      <c r="B60" s="82">
        <v>666.50493010078753</v>
      </c>
      <c r="C60" s="82">
        <v>407.38204010642403</v>
      </c>
      <c r="D60" s="82">
        <v>17.314038063032978</v>
      </c>
      <c r="E60" s="82">
        <v>16661.422139784401</v>
      </c>
      <c r="F60" s="82">
        <v>1025.7943105017725</v>
      </c>
      <c r="G60" s="82">
        <v>-2929.8576965099892</v>
      </c>
      <c r="H60" s="82">
        <v>1371.0847848801895</v>
      </c>
      <c r="I60" s="82">
        <v>158.79516414114391</v>
      </c>
      <c r="J60" s="82">
        <v>0</v>
      </c>
      <c r="K60" s="82">
        <v>5818.9119874036478</v>
      </c>
      <c r="M60" s="82">
        <v>5.0041340667122451</v>
      </c>
      <c r="N60" s="82">
        <v>3.810378673994739E-3</v>
      </c>
      <c r="O60" s="82">
        <v>141.12550421655146</v>
      </c>
      <c r="P60" s="82">
        <v>-54.383357980400682</v>
      </c>
      <c r="Q60" s="82">
        <v>-1.033323075</v>
      </c>
      <c r="R60" s="82">
        <v>-0.12629806259635165</v>
      </c>
      <c r="S60" s="82">
        <v>-116.78539066843386</v>
      </c>
      <c r="T60" s="82">
        <v>-663.38044779643917</v>
      </c>
      <c r="U60" s="82">
        <v>0</v>
      </c>
      <c r="V60" s="82">
        <v>-1101.6312802814191</v>
      </c>
      <c r="W60" s="82">
        <v>-3447.405108110896</v>
      </c>
      <c r="X60" s="82">
        <v>-775.07579038609106</v>
      </c>
      <c r="Z60" s="82">
        <v>-5190.5858498056459</v>
      </c>
      <c r="AA60" s="82">
        <v>570.1480152392802</v>
      </c>
      <c r="AB60" s="82">
        <v>17.19155037911062</v>
      </c>
      <c r="AC60" s="82">
        <v>15393.284066617976</v>
      </c>
      <c r="AF60" s="85">
        <v>666.50493010078753</v>
      </c>
      <c r="AG60" s="85">
        <v>16661.422139784401</v>
      </c>
      <c r="AH60" s="85">
        <v>-5857.0907799064335</v>
      </c>
      <c r="AI60" s="85">
        <v>-1268.1380731664249</v>
      </c>
      <c r="AK60" s="84">
        <v>666.50493010078753</v>
      </c>
      <c r="AL60" s="84">
        <v>407.38204010642403</v>
      </c>
      <c r="AM60" s="84">
        <v>17.314038063032978</v>
      </c>
      <c r="AO60" s="84">
        <v>-1634.6098814094462</v>
      </c>
      <c r="AP60" s="84">
        <v>-5857.0907799064335</v>
      </c>
      <c r="AQ60" s="84">
        <v>158.79516414114391</v>
      </c>
      <c r="AR60" s="84">
        <v>0</v>
      </c>
    </row>
    <row r="61" spans="1:44" x14ac:dyDescent="0.35">
      <c r="A61" s="88">
        <v>2075</v>
      </c>
      <c r="B61" s="82">
        <v>666.50493010078753</v>
      </c>
      <c r="C61" s="82">
        <v>407.38204010642403</v>
      </c>
      <c r="D61" s="82">
        <v>17.314038063032978</v>
      </c>
      <c r="E61" s="82">
        <v>16661.422139784401</v>
      </c>
      <c r="F61" s="82">
        <v>1464.2654716766365</v>
      </c>
      <c r="G61" s="82">
        <v>-3003.27002249728</v>
      </c>
      <c r="H61" s="82">
        <v>1371.0847848801895</v>
      </c>
      <c r="I61" s="82">
        <v>158.79516414114391</v>
      </c>
      <c r="J61" s="82">
        <v>0</v>
      </c>
      <c r="K61" s="82">
        <v>5818.9119874036478</v>
      </c>
      <c r="M61" s="82">
        <v>5.0041340667122451</v>
      </c>
      <c r="N61" s="82">
        <v>3.810378673994739E-3</v>
      </c>
      <c r="O61" s="82">
        <v>141.12550421655146</v>
      </c>
      <c r="P61" s="82">
        <v>-54.383357980400682</v>
      </c>
      <c r="Q61" s="82">
        <v>-1.033323075</v>
      </c>
      <c r="R61" s="82">
        <v>-0.12629806259635165</v>
      </c>
      <c r="S61" s="82">
        <v>-116.78539066843386</v>
      </c>
      <c r="T61" s="82">
        <v>-707.12036151940401</v>
      </c>
      <c r="U61" s="82">
        <v>0</v>
      </c>
      <c r="V61" s="82">
        <v>-1346.0092774748559</v>
      </c>
      <c r="W61" s="82">
        <v>-3573.0197457875415</v>
      </c>
      <c r="X61" s="82">
        <v>-775.07579038609106</v>
      </c>
      <c r="Z61" s="82">
        <v>-5195.5196494881557</v>
      </c>
      <c r="AA61" s="82">
        <v>570.1480152392802</v>
      </c>
      <c r="AB61" s="82">
        <v>17.19155037911062</v>
      </c>
      <c r="AC61" s="82">
        <v>15388.350266935466</v>
      </c>
      <c r="AF61" s="85">
        <v>666.50493010078753</v>
      </c>
      <c r="AG61" s="85">
        <v>16661.422139784401</v>
      </c>
      <c r="AH61" s="85">
        <v>-5862.0245795889432</v>
      </c>
      <c r="AI61" s="85">
        <v>-1273.0718728489355</v>
      </c>
      <c r="AK61" s="84">
        <v>666.50493010078753</v>
      </c>
      <c r="AL61" s="84">
        <v>407.38204010642403</v>
      </c>
      <c r="AM61" s="84">
        <v>17.314038063032978</v>
      </c>
      <c r="AO61" s="84">
        <v>-1513.9290434153099</v>
      </c>
      <c r="AP61" s="84">
        <v>-5862.0245795889432</v>
      </c>
      <c r="AQ61" s="84">
        <v>158.79516414114391</v>
      </c>
      <c r="AR61" s="84">
        <v>0</v>
      </c>
    </row>
    <row r="62" spans="1:44" x14ac:dyDescent="0.35">
      <c r="A62" s="88">
        <v>2076</v>
      </c>
      <c r="B62" s="82">
        <v>666.50493010078753</v>
      </c>
      <c r="C62" s="82">
        <v>407.38204010642403</v>
      </c>
      <c r="D62" s="82">
        <v>17.314038063032978</v>
      </c>
      <c r="E62" s="82">
        <v>16661.422139784401</v>
      </c>
      <c r="F62" s="82">
        <v>2516.4487908882002</v>
      </c>
      <c r="G62" s="82">
        <v>-3075.4515780337119</v>
      </c>
      <c r="H62" s="82">
        <v>1371.0847848801895</v>
      </c>
      <c r="I62" s="82">
        <v>158.79516414114391</v>
      </c>
      <c r="J62" s="82">
        <v>0</v>
      </c>
      <c r="K62" s="82">
        <v>5818.9119874036478</v>
      </c>
      <c r="M62" s="82">
        <v>5.0041340667122451</v>
      </c>
      <c r="N62" s="82">
        <v>3.810378673994739E-3</v>
      </c>
      <c r="O62" s="82">
        <v>141.12550421655146</v>
      </c>
      <c r="P62" s="82">
        <v>-54.383357980400682</v>
      </c>
      <c r="Q62" s="82">
        <v>-1.033323075</v>
      </c>
      <c r="R62" s="82">
        <v>-0.12629806259635165</v>
      </c>
      <c r="S62" s="82">
        <v>-116.78539066843386</v>
      </c>
      <c r="T62" s="82">
        <v>-780.33637707806702</v>
      </c>
      <c r="U62" s="82">
        <v>0</v>
      </c>
      <c r="V62" s="82">
        <v>-1762.8592291395767</v>
      </c>
      <c r="W62" s="82">
        <v>-3790.4413686318999</v>
      </c>
      <c r="X62" s="82">
        <v>-775.07579038609106</v>
      </c>
      <c r="Z62" s="82">
        <v>-4849.7894603221021</v>
      </c>
      <c r="AA62" s="82">
        <v>570.1480152392802</v>
      </c>
      <c r="AB62" s="82">
        <v>17.19155037911062</v>
      </c>
      <c r="AC62" s="82">
        <v>15734.080456101525</v>
      </c>
      <c r="AF62" s="85">
        <v>666.50493010078753</v>
      </c>
      <c r="AG62" s="85">
        <v>16661.422139784401</v>
      </c>
      <c r="AH62" s="85">
        <v>-5516.2943904228896</v>
      </c>
      <c r="AI62" s="85">
        <v>-927.34168368287646</v>
      </c>
      <c r="AK62" s="84">
        <v>666.50493010078753</v>
      </c>
      <c r="AL62" s="84">
        <v>407.38204010642403</v>
      </c>
      <c r="AM62" s="84">
        <v>17.314038063032978</v>
      </c>
      <c r="AO62" s="84">
        <v>-950.77723140489888</v>
      </c>
      <c r="AP62" s="84">
        <v>-5516.2943904228896</v>
      </c>
      <c r="AQ62" s="84">
        <v>158.79516414114391</v>
      </c>
      <c r="AR62" s="84">
        <v>0</v>
      </c>
    </row>
    <row r="63" spans="1:44" x14ac:dyDescent="0.35">
      <c r="A63" s="88">
        <v>2077</v>
      </c>
      <c r="B63" s="82">
        <v>666.50493010078753</v>
      </c>
      <c r="C63" s="82">
        <v>407.38204010642403</v>
      </c>
      <c r="D63" s="82">
        <v>17.314038063032978</v>
      </c>
      <c r="E63" s="82">
        <v>16661.422139784401</v>
      </c>
      <c r="F63" s="82">
        <v>2026.0614278392866</v>
      </c>
      <c r="G63" s="82">
        <v>-3116.8775358357766</v>
      </c>
      <c r="H63" s="82">
        <v>1371.0847848801895</v>
      </c>
      <c r="I63" s="82">
        <v>158.79516414114391</v>
      </c>
      <c r="J63" s="82">
        <v>0</v>
      </c>
      <c r="K63" s="82">
        <v>5818.9119874036478</v>
      </c>
      <c r="M63" s="82">
        <v>5.0041340667122451</v>
      </c>
      <c r="N63" s="82">
        <v>3.810378673994739E-3</v>
      </c>
      <c r="O63" s="82">
        <v>141.12550421655146</v>
      </c>
      <c r="P63" s="82">
        <v>-54.383357980400682</v>
      </c>
      <c r="Q63" s="82">
        <v>-1.033323075</v>
      </c>
      <c r="R63" s="82">
        <v>-0.12629806259635165</v>
      </c>
      <c r="S63" s="82">
        <v>-116.78539066843386</v>
      </c>
      <c r="T63" s="82">
        <v>-731.07728615170299</v>
      </c>
      <c r="U63" s="82">
        <v>0</v>
      </c>
      <c r="V63" s="82">
        <v>-1395.873866330182</v>
      </c>
      <c r="W63" s="82">
        <v>-3693.4869789476038</v>
      </c>
      <c r="X63" s="82">
        <v>-775.07579038609106</v>
      </c>
      <c r="Z63" s="82">
        <v>-4917.6630286793898</v>
      </c>
      <c r="AA63" s="82">
        <v>570.1480152392802</v>
      </c>
      <c r="AB63" s="82">
        <v>17.19155037911062</v>
      </c>
      <c r="AC63" s="82">
        <v>15666.206887744233</v>
      </c>
      <c r="AF63" s="85">
        <v>666.50493010078753</v>
      </c>
      <c r="AG63" s="85">
        <v>16661.422139784401</v>
      </c>
      <c r="AH63" s="85">
        <v>-5584.1679587801773</v>
      </c>
      <c r="AI63" s="85">
        <v>-995.21525204016871</v>
      </c>
      <c r="AK63" s="84">
        <v>666.50493010078753</v>
      </c>
      <c r="AL63" s="84">
        <v>407.38204010642403</v>
      </c>
      <c r="AM63" s="84">
        <v>17.314038063032978</v>
      </c>
      <c r="AO63" s="84">
        <v>-1115.6051894464824</v>
      </c>
      <c r="AP63" s="84">
        <v>-5584.1679587801773</v>
      </c>
      <c r="AQ63" s="84">
        <v>158.79516414114391</v>
      </c>
      <c r="AR63" s="84">
        <v>0</v>
      </c>
    </row>
    <row r="64" spans="1:44" x14ac:dyDescent="0.35">
      <c r="A64" s="88">
        <v>2078</v>
      </c>
      <c r="B64" s="82">
        <v>666.50493010078753</v>
      </c>
      <c r="C64" s="82">
        <v>407.38204010642403</v>
      </c>
      <c r="D64" s="82">
        <v>17.314038063032978</v>
      </c>
      <c r="E64" s="82">
        <v>16661.422139784401</v>
      </c>
      <c r="F64" s="82">
        <v>1623.4448354941615</v>
      </c>
      <c r="G64" s="82">
        <v>-3161.3645259790278</v>
      </c>
      <c r="H64" s="82">
        <v>1371.0847848801895</v>
      </c>
      <c r="I64" s="82">
        <v>158.79516414114391</v>
      </c>
      <c r="J64" s="82">
        <v>0</v>
      </c>
      <c r="K64" s="82">
        <v>5818.9119874036478</v>
      </c>
      <c r="M64" s="82">
        <v>5.0041340667122451</v>
      </c>
      <c r="N64" s="82">
        <v>3.810378673994739E-3</v>
      </c>
      <c r="O64" s="82">
        <v>141.12550421655146</v>
      </c>
      <c r="P64" s="82">
        <v>-54.383357980400682</v>
      </c>
      <c r="Q64" s="82">
        <v>-1.033323075</v>
      </c>
      <c r="R64" s="82">
        <v>-0.12629806259635165</v>
      </c>
      <c r="S64" s="82">
        <v>-116.78539066843386</v>
      </c>
      <c r="T64" s="82">
        <v>-705.51690018708973</v>
      </c>
      <c r="U64" s="82">
        <v>0</v>
      </c>
      <c r="V64" s="82">
        <v>-1190.8707399778277</v>
      </c>
      <c r="W64" s="82">
        <v>-3650.2174873754971</v>
      </c>
      <c r="X64" s="82">
        <v>-775.07579038609106</v>
      </c>
      <c r="Z64" s="82">
        <v>-5116.4939932433053</v>
      </c>
      <c r="AA64" s="82">
        <v>570.1480152392802</v>
      </c>
      <c r="AB64" s="82">
        <v>17.19155037911062</v>
      </c>
      <c r="AC64" s="82">
        <v>15467.375923180318</v>
      </c>
      <c r="AF64" s="85">
        <v>666.50493010078753</v>
      </c>
      <c r="AG64" s="85">
        <v>16661.422139784401</v>
      </c>
      <c r="AH64" s="85">
        <v>-5782.9989233440929</v>
      </c>
      <c r="AI64" s="85">
        <v>-1194.0462166040834</v>
      </c>
      <c r="AK64" s="84">
        <v>666.50493010078753</v>
      </c>
      <c r="AL64" s="84">
        <v>407.38204010642403</v>
      </c>
      <c r="AM64" s="84">
        <v>17.314038063032978</v>
      </c>
      <c r="AO64" s="84">
        <v>-1357.7056455825045</v>
      </c>
      <c r="AP64" s="84">
        <v>-5782.9989233440929</v>
      </c>
      <c r="AQ64" s="84">
        <v>158.79516414114391</v>
      </c>
      <c r="AR64" s="84">
        <v>0</v>
      </c>
    </row>
    <row r="65" spans="1:44" x14ac:dyDescent="0.35">
      <c r="A65" s="88">
        <v>2079</v>
      </c>
      <c r="B65" s="82">
        <v>666.50493010078753</v>
      </c>
      <c r="C65" s="82">
        <v>407.38204010642403</v>
      </c>
      <c r="D65" s="82">
        <v>17.314038063032978</v>
      </c>
      <c r="E65" s="82">
        <v>16661.422139784401</v>
      </c>
      <c r="F65" s="82">
        <v>1606.6859155239331</v>
      </c>
      <c r="G65" s="82">
        <v>-3010.4443471915779</v>
      </c>
      <c r="H65" s="82">
        <v>1371.0847848801895</v>
      </c>
      <c r="I65" s="82">
        <v>158.79516414114391</v>
      </c>
      <c r="J65" s="82">
        <v>0</v>
      </c>
      <c r="K65" s="82">
        <v>5818.9119874036478</v>
      </c>
      <c r="M65" s="82">
        <v>5.0041340667122451</v>
      </c>
      <c r="N65" s="82">
        <v>3.810378673994739E-3</v>
      </c>
      <c r="O65" s="82">
        <v>141.12550421655146</v>
      </c>
      <c r="P65" s="82">
        <v>-54.383357980400682</v>
      </c>
      <c r="Q65" s="82">
        <v>-1.033323075</v>
      </c>
      <c r="R65" s="82">
        <v>-0.12629806259635165</v>
      </c>
      <c r="S65" s="82">
        <v>-116.78539066843386</v>
      </c>
      <c r="T65" s="82">
        <v>-713.7781218583242</v>
      </c>
      <c r="U65" s="82">
        <v>0</v>
      </c>
      <c r="V65" s="82">
        <v>-1199.2974500784353</v>
      </c>
      <c r="W65" s="82">
        <v>-3704.0949633120781</v>
      </c>
      <c r="X65" s="82">
        <v>-775.07579038609106</v>
      </c>
      <c r="Z65" s="82">
        <v>-5044.6369204632729</v>
      </c>
      <c r="AA65" s="82">
        <v>570.1480152392802</v>
      </c>
      <c r="AB65" s="82">
        <v>17.19155037911062</v>
      </c>
      <c r="AC65" s="82">
        <v>15539.23299596035</v>
      </c>
      <c r="AF65" s="85">
        <v>666.50493010078753</v>
      </c>
      <c r="AG65" s="85">
        <v>16661.422139784401</v>
      </c>
      <c r="AH65" s="85">
        <v>-5711.1418505640604</v>
      </c>
      <c r="AI65" s="85">
        <v>-1122.1891438240509</v>
      </c>
      <c r="AK65" s="84">
        <v>666.50493010078753</v>
      </c>
      <c r="AL65" s="84">
        <v>407.38204010642403</v>
      </c>
      <c r="AM65" s="84">
        <v>17.314038063032978</v>
      </c>
      <c r="AO65" s="84">
        <v>-1231.9710968658906</v>
      </c>
      <c r="AP65" s="84">
        <v>-5711.1418505640604</v>
      </c>
      <c r="AQ65" s="84">
        <v>158.79516414114391</v>
      </c>
      <c r="AR65" s="84">
        <v>0</v>
      </c>
    </row>
    <row r="66" spans="1:44" x14ac:dyDescent="0.35">
      <c r="A66" s="88">
        <v>2080</v>
      </c>
      <c r="B66" s="82">
        <v>666.50493010078753</v>
      </c>
      <c r="C66" s="82">
        <v>407.38204010642403</v>
      </c>
      <c r="D66" s="82">
        <v>17.314038063032978</v>
      </c>
      <c r="E66" s="82">
        <v>16661.422139784401</v>
      </c>
      <c r="F66" s="82">
        <v>1995.1766015271062</v>
      </c>
      <c r="G66" s="82">
        <v>-3056.6336677031163</v>
      </c>
      <c r="H66" s="82">
        <v>1371.0847848801895</v>
      </c>
      <c r="I66" s="82">
        <v>158.79516414114391</v>
      </c>
      <c r="J66" s="82">
        <v>0</v>
      </c>
      <c r="K66" s="82">
        <v>5818.9119874036478</v>
      </c>
      <c r="M66" s="82">
        <v>5.0041340667122451</v>
      </c>
      <c r="N66" s="82">
        <v>3.810378673994739E-3</v>
      </c>
      <c r="O66" s="82">
        <v>141.12550421655146</v>
      </c>
      <c r="P66" s="82">
        <v>-54.383357980400682</v>
      </c>
      <c r="Q66" s="82">
        <v>-1.033323075</v>
      </c>
      <c r="R66" s="82">
        <v>-0.12629806259635165</v>
      </c>
      <c r="S66" s="82">
        <v>-116.78539066843386</v>
      </c>
      <c r="T66" s="82">
        <v>-754.46134635145802</v>
      </c>
      <c r="U66" s="82">
        <v>0</v>
      </c>
      <c r="V66" s="82">
        <v>-1418.3549197557718</v>
      </c>
      <c r="W66" s="82">
        <v>-3829.353557229922</v>
      </c>
      <c r="X66" s="82">
        <v>-775.07579038609106</v>
      </c>
      <c r="Z66" s="82">
        <v>-5046.6516185668179</v>
      </c>
      <c r="AA66" s="82">
        <v>570.1480152392802</v>
      </c>
      <c r="AB66" s="82">
        <v>17.19155037911062</v>
      </c>
      <c r="AC66" s="82">
        <v>15537.218297856805</v>
      </c>
      <c r="AF66" s="85">
        <v>666.50493010078753</v>
      </c>
      <c r="AG66" s="85">
        <v>16661.422139784401</v>
      </c>
      <c r="AH66" s="85">
        <v>-5713.1565486676054</v>
      </c>
      <c r="AI66" s="85">
        <v>-1124.2038419275959</v>
      </c>
      <c r="AK66" s="84">
        <v>666.50493010078753</v>
      </c>
      <c r="AL66" s="84">
        <v>407.38204010642403</v>
      </c>
      <c r="AM66" s="84">
        <v>17.314038063032978</v>
      </c>
      <c r="AO66" s="84">
        <v>-1108.7272010515924</v>
      </c>
      <c r="AP66" s="84">
        <v>-5713.1565486676054</v>
      </c>
      <c r="AQ66" s="84">
        <v>158.79516414114391</v>
      </c>
      <c r="AR66" s="84">
        <v>0</v>
      </c>
    </row>
    <row r="67" spans="1:44" x14ac:dyDescent="0.35">
      <c r="A67" s="88">
        <v>2081</v>
      </c>
      <c r="B67" s="82">
        <v>666.50493010078753</v>
      </c>
      <c r="C67" s="82">
        <v>407.38204010642403</v>
      </c>
      <c r="D67" s="82">
        <v>17.314038063032978</v>
      </c>
      <c r="E67" s="82">
        <v>16661.422139784401</v>
      </c>
      <c r="F67" s="82">
        <v>2315.1614209448508</v>
      </c>
      <c r="G67" s="82">
        <v>-2918.8893110860581</v>
      </c>
      <c r="H67" s="82">
        <v>1371.0847848801895</v>
      </c>
      <c r="I67" s="82">
        <v>158.79516414114391</v>
      </c>
      <c r="J67" s="82">
        <v>0</v>
      </c>
      <c r="K67" s="82">
        <v>5818.9119874036478</v>
      </c>
      <c r="M67" s="82">
        <v>5.0041340667122451</v>
      </c>
      <c r="N67" s="82">
        <v>3.810378673994739E-3</v>
      </c>
      <c r="O67" s="82">
        <v>141.12550421655146</v>
      </c>
      <c r="P67" s="82">
        <v>-54.383357980400682</v>
      </c>
      <c r="Q67" s="82">
        <v>-1.033323075</v>
      </c>
      <c r="R67" s="82">
        <v>-0.12629806259635165</v>
      </c>
      <c r="S67" s="82">
        <v>-116.78539066843386</v>
      </c>
      <c r="T67" s="82">
        <v>-778.01675128332249</v>
      </c>
      <c r="U67" s="82">
        <v>0</v>
      </c>
      <c r="V67" s="82">
        <v>-1517.9013203868997</v>
      </c>
      <c r="W67" s="82">
        <v>-3922.8906770318908</v>
      </c>
      <c r="X67" s="82">
        <v>-775.07579038609106</v>
      </c>
      <c r="Z67" s="82">
        <v>-4782.0059629651123</v>
      </c>
      <c r="AA67" s="82">
        <v>570.1480152392802</v>
      </c>
      <c r="AB67" s="82">
        <v>17.19155037911062</v>
      </c>
      <c r="AC67" s="82">
        <v>15801.863953458513</v>
      </c>
      <c r="AF67" s="85">
        <v>666.50493010078753</v>
      </c>
      <c r="AG67" s="85">
        <v>16661.422139784401</v>
      </c>
      <c r="AH67" s="85">
        <v>-5448.5108930658998</v>
      </c>
      <c r="AI67" s="85">
        <v>-859.55818632588853</v>
      </c>
      <c r="AK67" s="84">
        <v>666.50493010078753</v>
      </c>
      <c r="AL67" s="84">
        <v>407.38204010642403</v>
      </c>
      <c r="AM67" s="84">
        <v>17.314038063032978</v>
      </c>
      <c r="AO67" s="84">
        <v>-750.54442564791748</v>
      </c>
      <c r="AP67" s="84">
        <v>-5448.5108930658998</v>
      </c>
      <c r="AQ67" s="84">
        <v>158.79516414114391</v>
      </c>
      <c r="AR67" s="84">
        <v>0</v>
      </c>
    </row>
    <row r="68" spans="1:44" x14ac:dyDescent="0.35">
      <c r="A68" s="88">
        <v>2082</v>
      </c>
      <c r="B68" s="82">
        <v>666.50493010078753</v>
      </c>
      <c r="C68" s="82">
        <v>407.38204010642403</v>
      </c>
      <c r="D68" s="82">
        <v>17.314038063032978</v>
      </c>
      <c r="E68" s="82">
        <v>16661.422139784401</v>
      </c>
      <c r="F68" s="82">
        <v>1719.5853601262593</v>
      </c>
      <c r="G68" s="82">
        <v>-2946.1095458679883</v>
      </c>
      <c r="H68" s="82">
        <v>1371.0847848801895</v>
      </c>
      <c r="I68" s="82">
        <v>158.79516414114391</v>
      </c>
      <c r="J68" s="82">
        <v>0</v>
      </c>
      <c r="K68" s="82">
        <v>5818.9119874036478</v>
      </c>
      <c r="M68" s="82">
        <v>5.0041340667122451</v>
      </c>
      <c r="N68" s="82">
        <v>3.810378673994739E-3</v>
      </c>
      <c r="O68" s="82">
        <v>141.12550421655146</v>
      </c>
      <c r="P68" s="82">
        <v>-54.383357980400682</v>
      </c>
      <c r="Q68" s="82">
        <v>-1.033323075</v>
      </c>
      <c r="R68" s="82">
        <v>-0.12629806259635165</v>
      </c>
      <c r="S68" s="82">
        <v>-116.78539066843386</v>
      </c>
      <c r="T68" s="82">
        <v>-726.72045602195158</v>
      </c>
      <c r="U68" s="82">
        <v>0</v>
      </c>
      <c r="V68" s="82">
        <v>-1149.5668467595713</v>
      </c>
      <c r="W68" s="82">
        <v>-3809.2050428998859</v>
      </c>
      <c r="X68" s="82">
        <v>-775.07579038609106</v>
      </c>
      <c r="Z68" s="82">
        <v>-4922.7821508063007</v>
      </c>
      <c r="AA68" s="82">
        <v>570.1480152392802</v>
      </c>
      <c r="AB68" s="82">
        <v>17.19155037911062</v>
      </c>
      <c r="AC68" s="82">
        <v>15661.087765617325</v>
      </c>
      <c r="AF68" s="85">
        <v>666.50493010078753</v>
      </c>
      <c r="AG68" s="85">
        <v>16661.422139784401</v>
      </c>
      <c r="AH68" s="85">
        <v>-5589.2870809070882</v>
      </c>
      <c r="AI68" s="85">
        <v>-1000.334374167076</v>
      </c>
      <c r="AK68" s="84">
        <v>666.50493010078753</v>
      </c>
      <c r="AL68" s="84">
        <v>407.38204010642403</v>
      </c>
      <c r="AM68" s="84">
        <v>17.314038063032978</v>
      </c>
      <c r="AO68" s="84">
        <v>-1005.0062476211108</v>
      </c>
      <c r="AP68" s="84">
        <v>-5589.2870809070882</v>
      </c>
      <c r="AQ68" s="84">
        <v>158.79516414114391</v>
      </c>
      <c r="AR68" s="84">
        <v>0</v>
      </c>
    </row>
    <row r="69" spans="1:44" x14ac:dyDescent="0.35">
      <c r="A69" s="88">
        <v>2083</v>
      </c>
      <c r="B69" s="82">
        <v>666.50493010078753</v>
      </c>
      <c r="C69" s="82">
        <v>407.38204010642403</v>
      </c>
      <c r="D69" s="82">
        <v>17.314038063032978</v>
      </c>
      <c r="E69" s="82">
        <v>16661.422139784401</v>
      </c>
      <c r="F69" s="82">
        <v>1254.1977662558982</v>
      </c>
      <c r="G69" s="82">
        <v>-2983.5795059036732</v>
      </c>
      <c r="H69" s="82">
        <v>1371.0847848801895</v>
      </c>
      <c r="I69" s="82">
        <v>158.79516414114391</v>
      </c>
      <c r="J69" s="82">
        <v>0</v>
      </c>
      <c r="K69" s="82">
        <v>5818.9119874036478</v>
      </c>
      <c r="M69" s="82">
        <v>5.0041340667122451</v>
      </c>
      <c r="N69" s="82">
        <v>3.810378673994739E-3</v>
      </c>
      <c r="O69" s="82">
        <v>141.12550421655146</v>
      </c>
      <c r="P69" s="82">
        <v>-54.383357980400682</v>
      </c>
      <c r="Q69" s="82">
        <v>-1.033323075</v>
      </c>
      <c r="R69" s="82">
        <v>-0.12629806259635165</v>
      </c>
      <c r="S69" s="82">
        <v>-116.78539066843386</v>
      </c>
      <c r="T69" s="82">
        <v>-692.77142344899312</v>
      </c>
      <c r="U69" s="82">
        <v>0</v>
      </c>
      <c r="V69" s="82">
        <v>-903.20556067692212</v>
      </c>
      <c r="W69" s="82">
        <v>-3732.6260817197194</v>
      </c>
      <c r="X69" s="82">
        <v>-775.07579038609106</v>
      </c>
      <c r="Z69" s="82">
        <v>-5102.6994574495311</v>
      </c>
      <c r="AA69" s="82">
        <v>570.1480152392802</v>
      </c>
      <c r="AB69" s="82">
        <v>17.19155037911062</v>
      </c>
      <c r="AC69" s="82">
        <v>15481.170458974093</v>
      </c>
      <c r="AF69" s="85">
        <v>666.50493010078753</v>
      </c>
      <c r="AG69" s="85">
        <v>16661.422139784401</v>
      </c>
      <c r="AH69" s="85">
        <v>-5769.2043875503186</v>
      </c>
      <c r="AI69" s="85">
        <v>-1180.2516808103082</v>
      </c>
      <c r="AK69" s="84">
        <v>666.50493010078753</v>
      </c>
      <c r="AL69" s="84">
        <v>407.38204010642403</v>
      </c>
      <c r="AM69" s="84">
        <v>17.314038063032978</v>
      </c>
      <c r="AO69" s="84">
        <v>-1261.5025154445075</v>
      </c>
      <c r="AP69" s="84">
        <v>-5769.2043875503177</v>
      </c>
      <c r="AQ69" s="84">
        <v>158.79516414114391</v>
      </c>
      <c r="AR69" s="84">
        <v>0</v>
      </c>
    </row>
    <row r="70" spans="1:44" x14ac:dyDescent="0.35">
      <c r="A70" s="88">
        <v>2084</v>
      </c>
      <c r="B70" s="82">
        <v>666.50493010078753</v>
      </c>
      <c r="C70" s="82">
        <v>407.38204010642403</v>
      </c>
      <c r="D70" s="82">
        <v>17.314038063032978</v>
      </c>
      <c r="E70" s="82">
        <v>16661.422139784401</v>
      </c>
      <c r="F70" s="82">
        <v>1037.9503175195082</v>
      </c>
      <c r="G70" s="82">
        <v>-3036.1976692379321</v>
      </c>
      <c r="H70" s="82">
        <v>1371.0847848801895</v>
      </c>
      <c r="I70" s="82">
        <v>158.79516414114391</v>
      </c>
      <c r="J70" s="82">
        <v>0</v>
      </c>
      <c r="K70" s="82">
        <v>5818.9119874036478</v>
      </c>
      <c r="M70" s="82">
        <v>5.0041340667122451</v>
      </c>
      <c r="N70" s="82">
        <v>3.810378673994739E-3</v>
      </c>
      <c r="O70" s="82">
        <v>141.12550421655146</v>
      </c>
      <c r="P70" s="82">
        <v>-54.383357980400682</v>
      </c>
      <c r="Q70" s="82">
        <v>-1.033323075</v>
      </c>
      <c r="R70" s="82">
        <v>-0.12629806259635165</v>
      </c>
      <c r="S70" s="82">
        <v>-116.78539066843386</v>
      </c>
      <c r="T70" s="82">
        <v>-670.82755063798891</v>
      </c>
      <c r="U70" s="82">
        <v>0</v>
      </c>
      <c r="V70" s="82">
        <v>-735.4348814045303</v>
      </c>
      <c r="W70" s="82">
        <v>-3693.002101444567</v>
      </c>
      <c r="X70" s="82">
        <v>-775.07579038609106</v>
      </c>
      <c r="Z70" s="82">
        <v>-5164.1704099726358</v>
      </c>
      <c r="AA70" s="82">
        <v>570.1480152392802</v>
      </c>
      <c r="AB70" s="82">
        <v>17.19155037911062</v>
      </c>
      <c r="AC70" s="82">
        <v>15419.699506450987</v>
      </c>
      <c r="AF70" s="85">
        <v>666.50493010078753</v>
      </c>
      <c r="AG70" s="85">
        <v>16661.422139784401</v>
      </c>
      <c r="AH70" s="85">
        <v>-5830.6753400734233</v>
      </c>
      <c r="AI70" s="85">
        <v>-1241.7226333334147</v>
      </c>
      <c r="AK70" s="84">
        <v>666.50493010078753</v>
      </c>
      <c r="AL70" s="84">
        <v>407.38204010642403</v>
      </c>
      <c r="AM70" s="84">
        <v>17.314038063032978</v>
      </c>
      <c r="AO70" s="84">
        <v>-1362.5974482427646</v>
      </c>
      <c r="AP70" s="84">
        <v>-5830.6753400734224</v>
      </c>
      <c r="AQ70" s="84">
        <v>158.79516414114391</v>
      </c>
      <c r="AR70" s="84">
        <v>0</v>
      </c>
    </row>
    <row r="71" spans="1:44" x14ac:dyDescent="0.35">
      <c r="A71" s="88">
        <v>2085</v>
      </c>
      <c r="B71" s="82">
        <v>666.50493010078753</v>
      </c>
      <c r="C71" s="82">
        <v>407.38204010642403</v>
      </c>
      <c r="D71" s="82">
        <v>17.314038063032978</v>
      </c>
      <c r="E71" s="82">
        <v>16661.422139784401</v>
      </c>
      <c r="F71" s="82">
        <v>2719.4097412284609</v>
      </c>
      <c r="G71" s="82">
        <v>-3095.4719115007365</v>
      </c>
      <c r="H71" s="82">
        <v>1371.0847848801895</v>
      </c>
      <c r="I71" s="82">
        <v>158.79516414114391</v>
      </c>
      <c r="J71" s="82">
        <v>0</v>
      </c>
      <c r="K71" s="82">
        <v>5818.9119874036478</v>
      </c>
      <c r="M71" s="82">
        <v>5.0041340667122451</v>
      </c>
      <c r="N71" s="82">
        <v>3.810378673994739E-3</v>
      </c>
      <c r="O71" s="82">
        <v>141.12550421655146</v>
      </c>
      <c r="P71" s="82">
        <v>-54.383357980400682</v>
      </c>
      <c r="Q71" s="82">
        <v>-1.033323075</v>
      </c>
      <c r="R71" s="82">
        <v>-0.12629806259635165</v>
      </c>
      <c r="S71" s="82">
        <v>-116.78539066843386</v>
      </c>
      <c r="T71" s="82">
        <v>-830.27539881072994</v>
      </c>
      <c r="U71" s="82">
        <v>0</v>
      </c>
      <c r="V71" s="82">
        <v>-1718.4426475556184</v>
      </c>
      <c r="W71" s="82">
        <v>-4118.1105690037703</v>
      </c>
      <c r="X71" s="82">
        <v>-775.07579038609106</v>
      </c>
      <c r="Z71" s="82">
        <v>-4950.1014622367784</v>
      </c>
      <c r="AA71" s="82">
        <v>570.1480152392802</v>
      </c>
      <c r="AB71" s="82">
        <v>17.19155037911062</v>
      </c>
      <c r="AC71" s="82">
        <v>15633.768454186848</v>
      </c>
      <c r="AF71" s="85">
        <v>666.50493010078753</v>
      </c>
      <c r="AG71" s="85">
        <v>16661.422139784401</v>
      </c>
      <c r="AH71" s="85">
        <v>-5616.6063923375659</v>
      </c>
      <c r="AI71" s="85">
        <v>-1027.6536855975537</v>
      </c>
      <c r="AK71" s="84">
        <v>666.50493010078753</v>
      </c>
      <c r="AL71" s="84">
        <v>407.38204010642403</v>
      </c>
      <c r="AM71" s="84">
        <v>17.314038063032978</v>
      </c>
      <c r="AO71" s="84">
        <v>-723.42003294770439</v>
      </c>
      <c r="AP71" s="84">
        <v>-5616.6063923375659</v>
      </c>
      <c r="AQ71" s="84">
        <v>158.79516414114391</v>
      </c>
      <c r="AR71" s="84">
        <v>0</v>
      </c>
    </row>
    <row r="72" spans="1:44" x14ac:dyDescent="0.35">
      <c r="A72" s="88">
        <v>2086</v>
      </c>
      <c r="B72" s="82">
        <v>666.50493010078753</v>
      </c>
      <c r="C72" s="82">
        <v>407.38204010642403</v>
      </c>
      <c r="D72" s="82">
        <v>17.314038063032978</v>
      </c>
      <c r="E72" s="82">
        <v>16661.422139784401</v>
      </c>
      <c r="F72" s="82">
        <v>2689.1262362494508</v>
      </c>
      <c r="G72" s="82">
        <v>-3145.3496363743852</v>
      </c>
      <c r="H72" s="82">
        <v>1371.0847848801895</v>
      </c>
      <c r="I72" s="82">
        <v>158.79516414114391</v>
      </c>
      <c r="J72" s="82">
        <v>0</v>
      </c>
      <c r="K72" s="82">
        <v>5818.9119874036478</v>
      </c>
      <c r="M72" s="82">
        <v>5.0041340667122451</v>
      </c>
      <c r="N72" s="82">
        <v>3.810378673994739E-3</v>
      </c>
      <c r="O72" s="82">
        <v>141.12550421655146</v>
      </c>
      <c r="P72" s="82">
        <v>-54.383357980400682</v>
      </c>
      <c r="Q72" s="82">
        <v>-1.033323075</v>
      </c>
      <c r="R72" s="82">
        <v>-0.12629806259635165</v>
      </c>
      <c r="S72" s="82">
        <v>-116.78539066843386</v>
      </c>
      <c r="T72" s="82">
        <v>-803.87872929336618</v>
      </c>
      <c r="U72" s="82">
        <v>0</v>
      </c>
      <c r="V72" s="82">
        <v>-1493.031497804544</v>
      </c>
      <c r="W72" s="82">
        <v>-4087.7566483294718</v>
      </c>
      <c r="X72" s="82">
        <v>-775.07579038609106</v>
      </c>
      <c r="Z72" s="82">
        <v>-4774.4976216640644</v>
      </c>
      <c r="AA72" s="82">
        <v>570.1480152392802</v>
      </c>
      <c r="AB72" s="82">
        <v>17.19155037911062</v>
      </c>
      <c r="AC72" s="82">
        <v>15809.37229475956</v>
      </c>
      <c r="AF72" s="85">
        <v>666.50493010078753</v>
      </c>
      <c r="AG72" s="85">
        <v>16661.422139784401</v>
      </c>
      <c r="AH72" s="85">
        <v>-5441.0025517648519</v>
      </c>
      <c r="AI72" s="85">
        <v>-852.04984502484149</v>
      </c>
      <c r="AK72" s="84">
        <v>666.50493010078753</v>
      </c>
      <c r="AL72" s="84">
        <v>407.38204010642403</v>
      </c>
      <c r="AM72" s="84">
        <v>17.314038063032978</v>
      </c>
      <c r="AO72" s="84">
        <v>-578.17011304928883</v>
      </c>
      <c r="AP72" s="84">
        <v>-5441.0025517648519</v>
      </c>
      <c r="AQ72" s="84">
        <v>158.79516414114391</v>
      </c>
      <c r="AR72" s="84">
        <v>0</v>
      </c>
    </row>
    <row r="73" spans="1:44" x14ac:dyDescent="0.35">
      <c r="A73" s="88">
        <v>2087</v>
      </c>
      <c r="B73" s="82">
        <v>666.50493010078753</v>
      </c>
      <c r="C73" s="82">
        <v>407.38204010642403</v>
      </c>
      <c r="D73" s="82">
        <v>17.314038063032978</v>
      </c>
      <c r="E73" s="82">
        <v>16661.422139784401</v>
      </c>
      <c r="F73" s="82">
        <v>2354.8642083499867</v>
      </c>
      <c r="G73" s="82">
        <v>-3202.9727741663737</v>
      </c>
      <c r="H73" s="82">
        <v>1371.0847848801895</v>
      </c>
      <c r="I73" s="82">
        <v>158.79516414114391</v>
      </c>
      <c r="J73" s="82">
        <v>0</v>
      </c>
      <c r="K73" s="82">
        <v>5818.9119874036478</v>
      </c>
      <c r="M73" s="82">
        <v>5.0041340667122451</v>
      </c>
      <c r="N73" s="82">
        <v>3.810378673994739E-3</v>
      </c>
      <c r="O73" s="82">
        <v>141.12550421655146</v>
      </c>
      <c r="P73" s="82">
        <v>-54.383357980400682</v>
      </c>
      <c r="Q73" s="82">
        <v>-1.033323075</v>
      </c>
      <c r="R73" s="82">
        <v>-0.12629806259635165</v>
      </c>
      <c r="S73" s="82">
        <v>-116.78539066843386</v>
      </c>
      <c r="T73" s="82">
        <v>-765.74132409766025</v>
      </c>
      <c r="U73" s="82">
        <v>0</v>
      </c>
      <c r="V73" s="82">
        <v>-1206.3341383973027</v>
      </c>
      <c r="W73" s="82">
        <v>-4012.0710684615469</v>
      </c>
      <c r="X73" s="82">
        <v>-775.07579038609106</v>
      </c>
      <c r="Z73" s="82">
        <v>-4803.9998480803506</v>
      </c>
      <c r="AA73" s="82">
        <v>570.1480152392802</v>
      </c>
      <c r="AB73" s="82">
        <v>17.19155037911062</v>
      </c>
      <c r="AC73" s="82">
        <v>15779.870068343273</v>
      </c>
      <c r="AF73" s="85">
        <v>666.50493010078753</v>
      </c>
      <c r="AG73" s="85">
        <v>16661.422139784401</v>
      </c>
      <c r="AH73" s="85">
        <v>-5470.5047781811381</v>
      </c>
      <c r="AI73" s="85">
        <v>-881.55207144112865</v>
      </c>
      <c r="AK73" s="84">
        <v>666.50493010078753</v>
      </c>
      <c r="AL73" s="84">
        <v>407.38204010642403</v>
      </c>
      <c r="AM73" s="84">
        <v>17.314038063032978</v>
      </c>
      <c r="AO73" s="84">
        <v>-683.35791933350015</v>
      </c>
      <c r="AP73" s="84">
        <v>-5470.5047781811381</v>
      </c>
      <c r="AQ73" s="84">
        <v>158.79516414114391</v>
      </c>
      <c r="AR73" s="84">
        <v>0</v>
      </c>
    </row>
    <row r="74" spans="1:44" x14ac:dyDescent="0.35">
      <c r="A74" s="88">
        <v>2088</v>
      </c>
      <c r="B74" s="82">
        <v>666.50493010078753</v>
      </c>
      <c r="C74" s="82">
        <v>407.38204010642403</v>
      </c>
      <c r="D74" s="82">
        <v>17.314038063032978</v>
      </c>
      <c r="E74" s="82">
        <v>16661.422139784401</v>
      </c>
      <c r="F74" s="82">
        <v>2073.9236493537837</v>
      </c>
      <c r="G74" s="82">
        <v>-3264.9284759115967</v>
      </c>
      <c r="H74" s="82">
        <v>1371.0847848801895</v>
      </c>
      <c r="I74" s="82">
        <v>158.79516414114391</v>
      </c>
      <c r="J74" s="82">
        <v>0</v>
      </c>
      <c r="K74" s="82">
        <v>5818.9119874036478</v>
      </c>
      <c r="M74" s="82">
        <v>5.0041340667122451</v>
      </c>
      <c r="N74" s="82">
        <v>3.810378673994739E-3</v>
      </c>
      <c r="O74" s="82">
        <v>141.12550421655146</v>
      </c>
      <c r="P74" s="82">
        <v>-54.383357980400682</v>
      </c>
      <c r="Q74" s="82">
        <v>-1.033323075</v>
      </c>
      <c r="R74" s="82">
        <v>-0.12629806259635165</v>
      </c>
      <c r="S74" s="82">
        <v>-116.78539066843386</v>
      </c>
      <c r="T74" s="82">
        <v>-743.75257334411822</v>
      </c>
      <c r="U74" s="82">
        <v>0</v>
      </c>
      <c r="V74" s="82">
        <v>-1028.6171090837852</v>
      </c>
      <c r="W74" s="82">
        <v>-3977.4961755413856</v>
      </c>
      <c r="X74" s="82">
        <v>-775.07579038609106</v>
      </c>
      <c r="Z74" s="82">
        <v>-4934.6041865880979</v>
      </c>
      <c r="AA74" s="82">
        <v>570.1480152392802</v>
      </c>
      <c r="AB74" s="82">
        <v>17.19155037911062</v>
      </c>
      <c r="AC74" s="82">
        <v>15649.265729835523</v>
      </c>
      <c r="AF74" s="85">
        <v>666.50493010078753</v>
      </c>
      <c r="AG74" s="85">
        <v>16661.422139784401</v>
      </c>
      <c r="AH74" s="85">
        <v>-5601.1091166888855</v>
      </c>
      <c r="AI74" s="85">
        <v>-1012.1564099488787</v>
      </c>
      <c r="AK74" s="84">
        <v>666.50493010078753</v>
      </c>
      <c r="AL74" s="84">
        <v>407.38204010642403</v>
      </c>
      <c r="AM74" s="84">
        <v>17.314038063032978</v>
      </c>
      <c r="AO74" s="84">
        <v>-848.53715076140861</v>
      </c>
      <c r="AP74" s="84">
        <v>-5601.1091166888855</v>
      </c>
      <c r="AQ74" s="84">
        <v>158.79516414114391</v>
      </c>
      <c r="AR74" s="84">
        <v>0</v>
      </c>
    </row>
    <row r="75" spans="1:44" x14ac:dyDescent="0.35">
      <c r="A75" s="88">
        <v>2089</v>
      </c>
      <c r="B75" s="82">
        <v>666.50493010078753</v>
      </c>
      <c r="C75" s="82">
        <v>407.38204010642403</v>
      </c>
      <c r="D75" s="82">
        <v>17.314038063032978</v>
      </c>
      <c r="E75" s="82">
        <v>16661.422139784401</v>
      </c>
      <c r="F75" s="82">
        <v>2274.40962117547</v>
      </c>
      <c r="G75" s="82">
        <v>-3340.9135566577133</v>
      </c>
      <c r="H75" s="82">
        <v>1371.0847848801895</v>
      </c>
      <c r="I75" s="82">
        <v>158.79516414114391</v>
      </c>
      <c r="J75" s="82">
        <v>0</v>
      </c>
      <c r="K75" s="82">
        <v>5818.9119874036478</v>
      </c>
      <c r="M75" s="82">
        <v>5.0041340667122451</v>
      </c>
      <c r="N75" s="82">
        <v>3.810378673994739E-3</v>
      </c>
      <c r="O75" s="82">
        <v>141.12550421655146</v>
      </c>
      <c r="P75" s="82">
        <v>-54.383357980400682</v>
      </c>
      <c r="Q75" s="82">
        <v>-1.033323075</v>
      </c>
      <c r="R75" s="82">
        <v>-0.12629806259635165</v>
      </c>
      <c r="S75" s="82">
        <v>-116.78539066843386</v>
      </c>
      <c r="T75" s="82">
        <v>-769.77966300191861</v>
      </c>
      <c r="U75" s="82">
        <v>0</v>
      </c>
      <c r="V75" s="82">
        <v>-1163.1407422519901</v>
      </c>
      <c r="W75" s="82">
        <v>-4056.9425122685916</v>
      </c>
      <c r="X75" s="82">
        <v>-775.07579038609106</v>
      </c>
      <c r="Z75" s="82">
        <v>-5024.0732654079393</v>
      </c>
      <c r="AA75" s="82">
        <v>570.1480152392802</v>
      </c>
      <c r="AB75" s="82">
        <v>17.19155037911062</v>
      </c>
      <c r="AC75" s="82">
        <v>15559.796651015682</v>
      </c>
      <c r="AF75" s="85">
        <v>666.50493010078753</v>
      </c>
      <c r="AG75" s="85">
        <v>16661.422139784401</v>
      </c>
      <c r="AH75" s="85">
        <v>-5690.5781955087268</v>
      </c>
      <c r="AI75" s="85">
        <v>-1101.6254887687192</v>
      </c>
      <c r="AK75" s="84">
        <v>666.50493010078753</v>
      </c>
      <c r="AL75" s="84">
        <v>407.38204010642403</v>
      </c>
      <c r="AM75" s="84">
        <v>17.314038063032978</v>
      </c>
      <c r="AO75" s="84">
        <v>-858.55989285404394</v>
      </c>
      <c r="AP75" s="84">
        <v>-5690.5781955087268</v>
      </c>
      <c r="AQ75" s="84">
        <v>158.79516414114391</v>
      </c>
      <c r="AR75" s="84">
        <v>0</v>
      </c>
    </row>
    <row r="76" spans="1:44" x14ac:dyDescent="0.35">
      <c r="A76" s="88">
        <v>2090</v>
      </c>
      <c r="B76" s="82">
        <v>666.50493010078753</v>
      </c>
      <c r="C76" s="82">
        <v>407.38204010642403</v>
      </c>
      <c r="D76" s="82">
        <v>17.314038063032978</v>
      </c>
      <c r="E76" s="82">
        <v>16661.422139784401</v>
      </c>
      <c r="F76" s="82">
        <v>1894.3440197947648</v>
      </c>
      <c r="G76" s="82">
        <v>-3404.0559824536394</v>
      </c>
      <c r="H76" s="82">
        <v>1371.0847848801895</v>
      </c>
      <c r="I76" s="82">
        <v>158.79516414114391</v>
      </c>
      <c r="J76" s="82">
        <v>0</v>
      </c>
      <c r="K76" s="82">
        <v>5818.9119874036478</v>
      </c>
      <c r="M76" s="82">
        <v>5.0041340667122451</v>
      </c>
      <c r="N76" s="82">
        <v>3.810378673994739E-3</v>
      </c>
      <c r="O76" s="82">
        <v>141.12550421655146</v>
      </c>
      <c r="P76" s="82">
        <v>-54.383357980400682</v>
      </c>
      <c r="Q76" s="82">
        <v>-1.033323075</v>
      </c>
      <c r="R76" s="82">
        <v>-0.12629806259635165</v>
      </c>
      <c r="S76" s="82">
        <v>-116.78539066843386</v>
      </c>
      <c r="T76" s="82">
        <v>-737.04388022052399</v>
      </c>
      <c r="U76" s="82">
        <v>0</v>
      </c>
      <c r="V76" s="82">
        <v>-917.82028776804054</v>
      </c>
      <c r="W76" s="82">
        <v>-3996.1594465746853</v>
      </c>
      <c r="X76" s="82">
        <v>-775.07579038609106</v>
      </c>
      <c r="Z76" s="82">
        <v>-5161.1777724067151</v>
      </c>
      <c r="AA76" s="82">
        <v>570.1480152392802</v>
      </c>
      <c r="AB76" s="82">
        <v>17.19155037911062</v>
      </c>
      <c r="AC76" s="82">
        <v>15422.692144016906</v>
      </c>
      <c r="AF76" s="85">
        <v>666.50493010078753</v>
      </c>
      <c r="AG76" s="85">
        <v>16661.422139784401</v>
      </c>
      <c r="AH76" s="85">
        <v>-5827.6827025075027</v>
      </c>
      <c r="AI76" s="85">
        <v>-1238.729995767495</v>
      </c>
      <c r="AK76" s="84">
        <v>666.50493010078753</v>
      </c>
      <c r="AL76" s="84">
        <v>407.38204010642403</v>
      </c>
      <c r="AM76" s="84">
        <v>17.314038063032978</v>
      </c>
      <c r="AO76" s="84">
        <v>-1056.4474655467257</v>
      </c>
      <c r="AP76" s="84">
        <v>-5827.6827025075027</v>
      </c>
      <c r="AQ76" s="84">
        <v>158.79516414114391</v>
      </c>
      <c r="AR76" s="84">
        <v>0</v>
      </c>
    </row>
    <row r="77" spans="1:44" x14ac:dyDescent="0.35">
      <c r="A77" s="88">
        <v>2091</v>
      </c>
      <c r="B77" s="82">
        <v>666.50493010078753</v>
      </c>
      <c r="C77" s="82">
        <v>407.38204010642403</v>
      </c>
      <c r="D77" s="82">
        <v>17.314038063032978</v>
      </c>
      <c r="E77" s="82">
        <v>16661.422139784401</v>
      </c>
      <c r="F77" s="82">
        <v>1781.7761519381775</v>
      </c>
      <c r="G77" s="82">
        <v>-3440.3799549385681</v>
      </c>
      <c r="H77" s="82">
        <v>1371.0847848801895</v>
      </c>
      <c r="I77" s="82">
        <v>158.79516414114391</v>
      </c>
      <c r="J77" s="82">
        <v>0</v>
      </c>
      <c r="K77" s="82">
        <v>5818.9119874036478</v>
      </c>
      <c r="M77" s="82">
        <v>5.0041340667122451</v>
      </c>
      <c r="N77" s="82">
        <v>3.810378673994739E-3</v>
      </c>
      <c r="O77" s="82">
        <v>141.12550421655146</v>
      </c>
      <c r="P77" s="82">
        <v>-54.383357980400682</v>
      </c>
      <c r="Q77" s="82">
        <v>-1.033323075</v>
      </c>
      <c r="R77" s="82">
        <v>-0.12629806259635165</v>
      </c>
      <c r="S77" s="82">
        <v>-116.78539066843386</v>
      </c>
      <c r="T77" s="82">
        <v>-726.78067007058667</v>
      </c>
      <c r="U77" s="82">
        <v>0</v>
      </c>
      <c r="V77" s="82">
        <v>-823.70614208144411</v>
      </c>
      <c r="W77" s="82">
        <v>-3986.2593505424384</v>
      </c>
      <c r="X77" s="82">
        <v>-775.07579038609106</v>
      </c>
      <c r="Z77" s="82">
        <v>-5206.0553710293871</v>
      </c>
      <c r="AA77" s="82">
        <v>570.1480152392802</v>
      </c>
      <c r="AB77" s="82">
        <v>17.19155037911062</v>
      </c>
      <c r="AC77" s="82">
        <v>15377.814545394238</v>
      </c>
      <c r="AF77" s="85">
        <v>666.50493010078753</v>
      </c>
      <c r="AG77" s="85">
        <v>16661.422139784401</v>
      </c>
      <c r="AH77" s="85">
        <v>-5872.5603011301746</v>
      </c>
      <c r="AI77" s="85">
        <v>-1283.6075943901633</v>
      </c>
      <c r="AK77" s="84">
        <v>666.50493010078753</v>
      </c>
      <c r="AL77" s="84">
        <v>407.38204010642403</v>
      </c>
      <c r="AM77" s="84">
        <v>17.314038063032978</v>
      </c>
      <c r="AO77" s="84">
        <v>-1111.2251602016452</v>
      </c>
      <c r="AP77" s="84">
        <v>-5872.5603011301746</v>
      </c>
      <c r="AQ77" s="84">
        <v>158.79516414114391</v>
      </c>
      <c r="AR77" s="84">
        <v>0</v>
      </c>
    </row>
    <row r="78" spans="1:44" x14ac:dyDescent="0.35">
      <c r="A78" s="88">
        <v>2092</v>
      </c>
      <c r="B78" s="82">
        <v>666.50493010078753</v>
      </c>
      <c r="C78" s="82">
        <v>407.38204010642403</v>
      </c>
      <c r="D78" s="82">
        <v>17.314038063032978</v>
      </c>
      <c r="E78" s="82">
        <v>16661.422139784401</v>
      </c>
      <c r="F78" s="82">
        <v>2635.0824500988665</v>
      </c>
      <c r="G78" s="82">
        <v>-3506.9488225292221</v>
      </c>
      <c r="H78" s="82">
        <v>1371.0847848801895</v>
      </c>
      <c r="I78" s="82">
        <v>158.79516414114391</v>
      </c>
      <c r="J78" s="82">
        <v>0</v>
      </c>
      <c r="K78" s="82">
        <v>5818.9119874036478</v>
      </c>
      <c r="M78" s="82">
        <v>5.0041340667122451</v>
      </c>
      <c r="N78" s="82">
        <v>3.810378673994739E-3</v>
      </c>
      <c r="O78" s="82">
        <v>141.12550421655146</v>
      </c>
      <c r="P78" s="82">
        <v>-54.383357980400682</v>
      </c>
      <c r="Q78" s="82">
        <v>-1.033323075</v>
      </c>
      <c r="R78" s="82">
        <v>-0.12629806259635165</v>
      </c>
      <c r="S78" s="82">
        <v>-116.78539066843386</v>
      </c>
      <c r="T78" s="82">
        <v>-797.06667914037575</v>
      </c>
      <c r="U78" s="82">
        <v>0</v>
      </c>
      <c r="V78" s="82">
        <v>-1238.6713081201274</v>
      </c>
      <c r="W78" s="82">
        <v>-4187.5559788836763</v>
      </c>
      <c r="X78" s="82">
        <v>-775.07579038609106</v>
      </c>
      <c r="Z78" s="82">
        <v>-5035.5797348392734</v>
      </c>
      <c r="AA78" s="82">
        <v>570.1480152392802</v>
      </c>
      <c r="AB78" s="82">
        <v>17.19155037911062</v>
      </c>
      <c r="AC78" s="82">
        <v>15548.290181584351</v>
      </c>
      <c r="AF78" s="85">
        <v>666.50493010078753</v>
      </c>
      <c r="AG78" s="85">
        <v>16661.422139784401</v>
      </c>
      <c r="AH78" s="85">
        <v>-5702.084664940061</v>
      </c>
      <c r="AI78" s="85">
        <v>-1113.1319582000506</v>
      </c>
      <c r="AK78" s="84">
        <v>666.50493010078753</v>
      </c>
      <c r="AL78" s="84">
        <v>407.38204010642403</v>
      </c>
      <c r="AM78" s="84">
        <v>17.314038063032978</v>
      </c>
      <c r="AO78" s="84">
        <v>-739.4528956702934</v>
      </c>
      <c r="AP78" s="84">
        <v>-5702.084664940061</v>
      </c>
      <c r="AQ78" s="84">
        <v>158.79516414114391</v>
      </c>
      <c r="AR78" s="84">
        <v>0</v>
      </c>
    </row>
    <row r="79" spans="1:44" x14ac:dyDescent="0.35">
      <c r="A79" s="88">
        <v>2093</v>
      </c>
      <c r="B79" s="82">
        <v>666.50493010078753</v>
      </c>
      <c r="C79" s="82">
        <v>407.38204010642403</v>
      </c>
      <c r="D79" s="82">
        <v>17.314038063032978</v>
      </c>
      <c r="E79" s="82">
        <v>16661.422139784401</v>
      </c>
      <c r="F79" s="82">
        <v>2913.9254310961878</v>
      </c>
      <c r="G79" s="82">
        <v>-3538.7917350023372</v>
      </c>
      <c r="H79" s="82">
        <v>1371.0847848801895</v>
      </c>
      <c r="I79" s="82">
        <v>158.79516414114391</v>
      </c>
      <c r="J79" s="82">
        <v>0</v>
      </c>
      <c r="K79" s="82">
        <v>5818.9119874036478</v>
      </c>
      <c r="M79" s="82">
        <v>5.0041340667122451</v>
      </c>
      <c r="N79" s="82">
        <v>3.810378673994739E-3</v>
      </c>
      <c r="O79" s="82">
        <v>141.12550421655146</v>
      </c>
      <c r="P79" s="82">
        <v>-54.383357980400682</v>
      </c>
      <c r="Q79" s="82">
        <v>-1.033323075</v>
      </c>
      <c r="R79" s="82">
        <v>-0.12629806259635165</v>
      </c>
      <c r="S79" s="82">
        <v>-116.78539066843386</v>
      </c>
      <c r="T79" s="82">
        <v>-822.81794344301807</v>
      </c>
      <c r="U79" s="82">
        <v>0</v>
      </c>
      <c r="V79" s="82">
        <v>-1362.8857635660224</v>
      </c>
      <c r="W79" s="82">
        <v>-4273.5939753284265</v>
      </c>
      <c r="X79" s="82">
        <v>-775.07579038609106</v>
      </c>
      <c r="Z79" s="82">
        <v>-4998.8321182057125</v>
      </c>
      <c r="AA79" s="82">
        <v>570.1480152392802</v>
      </c>
      <c r="AB79" s="82">
        <v>17.19155037911062</v>
      </c>
      <c r="AC79" s="82">
        <v>15585.037798217909</v>
      </c>
      <c r="AF79" s="85">
        <v>666.50493010078753</v>
      </c>
      <c r="AG79" s="85">
        <v>16661.422139784401</v>
      </c>
      <c r="AH79" s="85">
        <v>-5665.3370483065</v>
      </c>
      <c r="AI79" s="85">
        <v>-1076.3843415664924</v>
      </c>
      <c r="AK79" s="84">
        <v>666.50493010078753</v>
      </c>
      <c r="AL79" s="84">
        <v>407.38204010642403</v>
      </c>
      <c r="AM79" s="84">
        <v>17.314038063032978</v>
      </c>
      <c r="AO79" s="84">
        <v>-616.66728259198226</v>
      </c>
      <c r="AP79" s="84">
        <v>-5665.3370483065</v>
      </c>
      <c r="AQ79" s="84">
        <v>158.79516414114391</v>
      </c>
      <c r="AR79" s="84">
        <v>0</v>
      </c>
    </row>
    <row r="80" spans="1:44" x14ac:dyDescent="0.35">
      <c r="A80" s="88">
        <v>2094</v>
      </c>
      <c r="B80" s="82">
        <v>666.50493010078753</v>
      </c>
      <c r="C80" s="82">
        <v>407.38204010642403</v>
      </c>
      <c r="D80" s="82">
        <v>17.314038063032978</v>
      </c>
      <c r="E80" s="82">
        <v>16661.422139784401</v>
      </c>
      <c r="F80" s="82">
        <v>2061.2807374538038</v>
      </c>
      <c r="G80" s="82">
        <v>-3608.7043940237618</v>
      </c>
      <c r="H80" s="82">
        <v>1371.0847848801895</v>
      </c>
      <c r="I80" s="82">
        <v>158.79516414114391</v>
      </c>
      <c r="J80" s="82">
        <v>0</v>
      </c>
      <c r="K80" s="82">
        <v>5818.9119874036478</v>
      </c>
      <c r="M80" s="82">
        <v>5.0041340667122451</v>
      </c>
      <c r="N80" s="82">
        <v>3.810378673994739E-3</v>
      </c>
      <c r="O80" s="82">
        <v>141.12550421655146</v>
      </c>
      <c r="P80" s="82">
        <v>-54.383357980400682</v>
      </c>
      <c r="Q80" s="82">
        <v>-1.033323075</v>
      </c>
      <c r="R80" s="82">
        <v>-0.12629806259635165</v>
      </c>
      <c r="S80" s="82">
        <v>-116.78539066843386</v>
      </c>
      <c r="T80" s="82">
        <v>-741.62281798683375</v>
      </c>
      <c r="U80" s="82">
        <v>0</v>
      </c>
      <c r="V80" s="82">
        <v>-812.56830615903527</v>
      </c>
      <c r="W80" s="82">
        <v>-4076.4593164761309</v>
      </c>
      <c r="X80" s="82">
        <v>-775.07579038609106</v>
      </c>
      <c r="Z80" s="82">
        <v>-5173.9373546102388</v>
      </c>
      <c r="AA80" s="82">
        <v>570.1480152392802</v>
      </c>
      <c r="AB80" s="82">
        <v>17.19155037911062</v>
      </c>
      <c r="AC80" s="82">
        <v>15409.932561813384</v>
      </c>
      <c r="AF80" s="85">
        <v>666.50493010078753</v>
      </c>
      <c r="AG80" s="85">
        <v>16661.422139784401</v>
      </c>
      <c r="AH80" s="85">
        <v>-5840.4422847110263</v>
      </c>
      <c r="AI80" s="85">
        <v>-1251.4895779710168</v>
      </c>
      <c r="AK80" s="84">
        <v>666.50493010078753</v>
      </c>
      <c r="AL80" s="84">
        <v>407.38204010642403</v>
      </c>
      <c r="AM80" s="84">
        <v>17.314038063032978</v>
      </c>
      <c r="AO80" s="84">
        <v>-988.90717784880371</v>
      </c>
      <c r="AP80" s="84">
        <v>-5840.4422847110263</v>
      </c>
      <c r="AQ80" s="84">
        <v>158.79516414114391</v>
      </c>
      <c r="AR80" s="84">
        <v>0</v>
      </c>
    </row>
    <row r="81" spans="1:44" x14ac:dyDescent="0.35">
      <c r="A81" s="88">
        <v>2095</v>
      </c>
      <c r="B81" s="82">
        <v>666.50493010078753</v>
      </c>
      <c r="C81" s="82">
        <v>407.38204010642403</v>
      </c>
      <c r="D81" s="82">
        <v>17.314038063032978</v>
      </c>
      <c r="E81" s="82">
        <v>16661.422139784401</v>
      </c>
      <c r="F81" s="82">
        <v>2160.7010520364774</v>
      </c>
      <c r="G81" s="82">
        <v>-3665.0802963228339</v>
      </c>
      <c r="H81" s="82">
        <v>1371.0847848801895</v>
      </c>
      <c r="I81" s="82">
        <v>158.79516414114391</v>
      </c>
      <c r="J81" s="82">
        <v>0</v>
      </c>
      <c r="K81" s="82">
        <v>5818.9119874036478</v>
      </c>
      <c r="M81" s="82">
        <v>5.0041340667122451</v>
      </c>
      <c r="N81" s="82">
        <v>3.810378673994739E-3</v>
      </c>
      <c r="O81" s="82">
        <v>141.12550421655146</v>
      </c>
      <c r="P81" s="82">
        <v>-54.383357980400682</v>
      </c>
      <c r="Q81" s="82">
        <v>-1.033323075</v>
      </c>
      <c r="R81" s="82">
        <v>-0.12629806259635165</v>
      </c>
      <c r="S81" s="82">
        <v>-116.78539066843386</v>
      </c>
      <c r="T81" s="82">
        <v>-751.00618711456787</v>
      </c>
      <c r="U81" s="82">
        <v>0</v>
      </c>
      <c r="V81" s="82">
        <v>-845.0023910717556</v>
      </c>
      <c r="W81" s="82">
        <v>-4117.111719870727</v>
      </c>
      <c r="X81" s="82">
        <v>-775.07579038609106</v>
      </c>
      <c r="Z81" s="82">
        <v>-5203.9794306339536</v>
      </c>
      <c r="AA81" s="82">
        <v>570.1480152392802</v>
      </c>
      <c r="AB81" s="82">
        <v>17.19155037911062</v>
      </c>
      <c r="AC81" s="82">
        <v>15379.890485789669</v>
      </c>
      <c r="AF81" s="85">
        <v>666.50493010078753</v>
      </c>
      <c r="AG81" s="85">
        <v>16661.422139784401</v>
      </c>
      <c r="AH81" s="85">
        <v>-5870.4843607347411</v>
      </c>
      <c r="AI81" s="85">
        <v>-1281.5316539947326</v>
      </c>
      <c r="AK81" s="84">
        <v>666.50493010078753</v>
      </c>
      <c r="AL81" s="84">
        <v>407.38204010642403</v>
      </c>
      <c r="AM81" s="84">
        <v>17.314038063032978</v>
      </c>
      <c r="AO81" s="84">
        <v>-978.29685047792248</v>
      </c>
      <c r="AP81" s="84">
        <v>-5870.4843607347411</v>
      </c>
      <c r="AQ81" s="84">
        <v>158.79516414114391</v>
      </c>
      <c r="AR81" s="84">
        <v>0</v>
      </c>
    </row>
    <row r="82" spans="1:44" x14ac:dyDescent="0.35">
      <c r="A82" s="88">
        <v>2096</v>
      </c>
      <c r="B82" s="82">
        <v>666.50493010078753</v>
      </c>
      <c r="C82" s="82">
        <v>407.38204010642403</v>
      </c>
      <c r="D82" s="82">
        <v>17.314038063032978</v>
      </c>
      <c r="E82" s="82">
        <v>16661.422139784401</v>
      </c>
      <c r="F82" s="82">
        <v>2675.2523812859063</v>
      </c>
      <c r="G82" s="82">
        <v>-3455.9099046641727</v>
      </c>
      <c r="H82" s="82">
        <v>1371.0847848801895</v>
      </c>
      <c r="I82" s="82">
        <v>158.79516414114391</v>
      </c>
      <c r="J82" s="82">
        <v>0</v>
      </c>
      <c r="K82" s="82">
        <v>5818.9119874036478</v>
      </c>
      <c r="M82" s="82">
        <v>5.0041340667122451</v>
      </c>
      <c r="N82" s="82">
        <v>3.810378673994739E-3</v>
      </c>
      <c r="O82" s="82">
        <v>141.12550421655146</v>
      </c>
      <c r="P82" s="82">
        <v>-54.383357980400682</v>
      </c>
      <c r="Q82" s="82">
        <v>-1.033323075</v>
      </c>
      <c r="R82" s="82">
        <v>-0.12629806259635165</v>
      </c>
      <c r="S82" s="82">
        <v>-116.78539066843386</v>
      </c>
      <c r="T82" s="82">
        <v>-825.24081212023873</v>
      </c>
      <c r="U82" s="82">
        <v>0</v>
      </c>
      <c r="V82" s="82">
        <v>-1287.4044484105948</v>
      </c>
      <c r="W82" s="82">
        <v>-4322.4271906424738</v>
      </c>
      <c r="X82" s="82">
        <v>-775.07579038609106</v>
      </c>
      <c r="Z82" s="82">
        <v>-5127.9752378364492</v>
      </c>
      <c r="AA82" s="82">
        <v>570.1480152392802</v>
      </c>
      <c r="AB82" s="82">
        <v>17.19155037911062</v>
      </c>
      <c r="AC82" s="82">
        <v>15455.894678587178</v>
      </c>
      <c r="AF82" s="85">
        <v>666.50493010078753</v>
      </c>
      <c r="AG82" s="85">
        <v>16661.422139784401</v>
      </c>
      <c r="AH82" s="85">
        <v>-5794.4801679372367</v>
      </c>
      <c r="AI82" s="85">
        <v>-1205.5274611972236</v>
      </c>
      <c r="AK82" s="84">
        <v>666.50493010078753</v>
      </c>
      <c r="AL82" s="84">
        <v>407.38204010642403</v>
      </c>
      <c r="AM82" s="84">
        <v>17.314038063032978</v>
      </c>
      <c r="AO82" s="84">
        <v>-696.97718690867168</v>
      </c>
      <c r="AP82" s="84">
        <v>-5794.4801679372367</v>
      </c>
      <c r="AQ82" s="84">
        <v>158.79516414114391</v>
      </c>
      <c r="AR82" s="84">
        <v>0</v>
      </c>
    </row>
    <row r="83" spans="1:44" x14ac:dyDescent="0.35">
      <c r="A83" s="88">
        <v>2097</v>
      </c>
      <c r="B83" s="82">
        <v>666.50493010078753</v>
      </c>
      <c r="C83" s="82">
        <v>407.38204010642403</v>
      </c>
      <c r="D83" s="82">
        <v>17.314038063032978</v>
      </c>
      <c r="E83" s="82">
        <v>16661.422139784401</v>
      </c>
      <c r="F83" s="82">
        <v>2760.5233441578316</v>
      </c>
      <c r="G83" s="82">
        <v>-3466.3234541680422</v>
      </c>
      <c r="H83" s="82">
        <v>1371.0847848801895</v>
      </c>
      <c r="I83" s="82">
        <v>158.79516414114391</v>
      </c>
      <c r="J83" s="82">
        <v>0</v>
      </c>
      <c r="K83" s="82">
        <v>5818.9119874036478</v>
      </c>
      <c r="M83" s="82">
        <v>5.0041340667122451</v>
      </c>
      <c r="N83" s="82">
        <v>3.810378673994739E-3</v>
      </c>
      <c r="O83" s="82">
        <v>141.12550421655146</v>
      </c>
      <c r="P83" s="82">
        <v>-54.383357980400682</v>
      </c>
      <c r="Q83" s="82">
        <v>-1.033323075</v>
      </c>
      <c r="R83" s="82">
        <v>-0.12629806259635165</v>
      </c>
      <c r="S83" s="82">
        <v>-116.78539066843386</v>
      </c>
      <c r="T83" s="82">
        <v>-827.46720969485079</v>
      </c>
      <c r="U83" s="82">
        <v>0</v>
      </c>
      <c r="V83" s="82">
        <v>-1256.5674881865548</v>
      </c>
      <c r="W83" s="82">
        <v>-4358.3864178037147</v>
      </c>
      <c r="X83" s="82">
        <v>-775.07579038609106</v>
      </c>
      <c r="Z83" s="82">
        <v>-5058.2400914055943</v>
      </c>
      <c r="AA83" s="82">
        <v>570.1480152392802</v>
      </c>
      <c r="AB83" s="82">
        <v>17.19155037911062</v>
      </c>
      <c r="AC83" s="82">
        <v>15525.629825018026</v>
      </c>
      <c r="AF83" s="85">
        <v>666.50493010078753</v>
      </c>
      <c r="AG83" s="85">
        <v>16661.422139784401</v>
      </c>
      <c r="AH83" s="85">
        <v>-5724.7450215063818</v>
      </c>
      <c r="AI83" s="85">
        <v>-1135.7923147663751</v>
      </c>
      <c r="AK83" s="84">
        <v>666.50493010078753</v>
      </c>
      <c r="AL83" s="84">
        <v>407.38204010642403</v>
      </c>
      <c r="AM83" s="84">
        <v>17.314038063032978</v>
      </c>
      <c r="AO83" s="84">
        <v>-591.28281331657581</v>
      </c>
      <c r="AP83" s="84">
        <v>-5724.7450215063818</v>
      </c>
      <c r="AQ83" s="84">
        <v>158.79516414114391</v>
      </c>
      <c r="AR83" s="84">
        <v>0</v>
      </c>
    </row>
    <row r="84" spans="1:44" x14ac:dyDescent="0.35">
      <c r="A84" s="88">
        <v>2098</v>
      </c>
      <c r="B84" s="82">
        <v>666.50493010078753</v>
      </c>
      <c r="C84" s="82">
        <v>407.38204010642403</v>
      </c>
      <c r="D84" s="82">
        <v>17.314038063032978</v>
      </c>
      <c r="E84" s="82">
        <v>16661.422139784401</v>
      </c>
      <c r="F84" s="82">
        <v>2754.6425753711646</v>
      </c>
      <c r="G84" s="82">
        <v>-3492.5367913174537</v>
      </c>
      <c r="H84" s="82">
        <v>1371.0847848801895</v>
      </c>
      <c r="I84" s="82">
        <v>158.79516414114391</v>
      </c>
      <c r="J84" s="82">
        <v>0</v>
      </c>
      <c r="K84" s="82">
        <v>5818.9119874036478</v>
      </c>
      <c r="M84" s="82">
        <v>5.0041340667122451</v>
      </c>
      <c r="N84" s="82">
        <v>3.810378673994739E-3</v>
      </c>
      <c r="O84" s="82">
        <v>141.12550421655146</v>
      </c>
      <c r="P84" s="82">
        <v>-54.383357980400682</v>
      </c>
      <c r="Q84" s="82">
        <v>-1.033323075</v>
      </c>
      <c r="R84" s="82">
        <v>-0.12629806259635165</v>
      </c>
      <c r="S84" s="82">
        <v>-116.78539066843386</v>
      </c>
      <c r="T84" s="82">
        <v>-825.38219674661036</v>
      </c>
      <c r="U84" s="82">
        <v>0</v>
      </c>
      <c r="V84" s="82">
        <v>-1206.5869107873377</v>
      </c>
      <c r="W84" s="82">
        <v>-4368.5157777040558</v>
      </c>
      <c r="X84" s="82">
        <v>-775.07579038609106</v>
      </c>
      <c r="Z84" s="82">
        <v>-5050.4829798427972</v>
      </c>
      <c r="AA84" s="82">
        <v>570.1480152392802</v>
      </c>
      <c r="AB84" s="82">
        <v>17.19155037911062</v>
      </c>
      <c r="AC84" s="82">
        <v>15533.386936580828</v>
      </c>
      <c r="AF84" s="85">
        <v>666.50493010078753</v>
      </c>
      <c r="AG84" s="85">
        <v>16661.422139784401</v>
      </c>
      <c r="AH84" s="85">
        <v>-5716.9879099435848</v>
      </c>
      <c r="AI84" s="85">
        <v>-1128.0352032035735</v>
      </c>
      <c r="AK84" s="84">
        <v>666.50493010078753</v>
      </c>
      <c r="AL84" s="84">
        <v>407.38204010642403</v>
      </c>
      <c r="AM84" s="84">
        <v>17.314038063032978</v>
      </c>
      <c r="AO84" s="84">
        <v>-573.39634185343721</v>
      </c>
      <c r="AP84" s="84">
        <v>-5716.9879099435848</v>
      </c>
      <c r="AQ84" s="84">
        <v>158.79516414114391</v>
      </c>
      <c r="AR84" s="84">
        <v>0</v>
      </c>
    </row>
    <row r="85" spans="1:44" x14ac:dyDescent="0.35">
      <c r="A85" s="88">
        <v>2099</v>
      </c>
      <c r="B85" s="82">
        <v>666.50493010078753</v>
      </c>
      <c r="C85" s="82">
        <v>407.38204010642403</v>
      </c>
      <c r="D85" s="82">
        <v>17.314038063032978</v>
      </c>
      <c r="E85" s="82">
        <v>16661.422139784401</v>
      </c>
      <c r="F85" s="82">
        <v>1454.2551026181141</v>
      </c>
      <c r="G85" s="82">
        <v>-3496.8233479285559</v>
      </c>
      <c r="H85" s="82">
        <v>1371.0847848801895</v>
      </c>
      <c r="I85" s="82">
        <v>158.79516414114391</v>
      </c>
      <c r="J85" s="82">
        <v>0</v>
      </c>
      <c r="K85" s="82">
        <v>5818.9119874036478</v>
      </c>
      <c r="M85" s="82">
        <v>5.0041340667122451</v>
      </c>
      <c r="N85" s="82">
        <v>3.810378673994739E-3</v>
      </c>
      <c r="O85" s="82">
        <v>141.12550421655146</v>
      </c>
      <c r="P85" s="82">
        <v>-54.383357980400682</v>
      </c>
      <c r="Q85" s="82">
        <v>-1.033323075</v>
      </c>
      <c r="R85" s="82">
        <v>-0.12629806259635165</v>
      </c>
      <c r="S85" s="82">
        <v>-116.78539066843386</v>
      </c>
      <c r="T85" s="82">
        <v>-713.9788936304667</v>
      </c>
      <c r="U85" s="82">
        <v>0</v>
      </c>
      <c r="V85" s="82">
        <v>-464.19031686007622</v>
      </c>
      <c r="W85" s="82">
        <v>-4103.4436744989007</v>
      </c>
      <c r="X85" s="82">
        <v>-775.07579038609106</v>
      </c>
      <c r="Z85" s="82">
        <v>-5347.6883120745333</v>
      </c>
      <c r="AA85" s="82">
        <v>570.1480152392802</v>
      </c>
      <c r="AB85" s="82">
        <v>17.19155037911062</v>
      </c>
      <c r="AC85" s="82">
        <v>15236.181604349091</v>
      </c>
      <c r="AF85" s="85">
        <v>666.50493010078753</v>
      </c>
      <c r="AG85" s="85">
        <v>16661.422139784401</v>
      </c>
      <c r="AH85" s="85">
        <v>-6014.1932421753208</v>
      </c>
      <c r="AI85" s="85">
        <v>-1425.2405354353104</v>
      </c>
      <c r="AK85" s="84">
        <v>666.50493010078753</v>
      </c>
      <c r="AL85" s="84">
        <v>407.38204010642403</v>
      </c>
      <c r="AM85" s="84">
        <v>17.314038063032978</v>
      </c>
      <c r="AO85" s="84">
        <v>-1135.6737772903284</v>
      </c>
      <c r="AP85" s="84">
        <v>-6014.1932421753199</v>
      </c>
      <c r="AQ85" s="84">
        <v>158.79516414114391</v>
      </c>
      <c r="AR85" s="84">
        <v>0</v>
      </c>
    </row>
    <row r="86" spans="1:44" x14ac:dyDescent="0.35">
      <c r="A86" s="88">
        <v>2100</v>
      </c>
      <c r="B86" s="82">
        <v>666.50493010078753</v>
      </c>
      <c r="C86" s="82">
        <v>407.38204010642403</v>
      </c>
      <c r="D86" s="82">
        <v>17.314038063032978</v>
      </c>
      <c r="E86" s="82">
        <v>16661.422139784401</v>
      </c>
      <c r="F86" s="82">
        <v>663.60433393581877</v>
      </c>
      <c r="G86" s="82">
        <v>-3515.8853165678638</v>
      </c>
      <c r="H86" s="82">
        <v>1371.0847848801895</v>
      </c>
      <c r="I86" s="82">
        <v>158.79516414114391</v>
      </c>
      <c r="J86" s="82">
        <v>0</v>
      </c>
      <c r="K86" s="82">
        <v>5818.9119874036478</v>
      </c>
      <c r="M86" s="82">
        <v>5.0041340667122451</v>
      </c>
      <c r="N86" s="82">
        <v>3.810378673994739E-3</v>
      </c>
      <c r="O86" s="82">
        <v>141.12550421655146</v>
      </c>
      <c r="P86" s="82">
        <v>-54.383357980400682</v>
      </c>
      <c r="Q86" s="82">
        <v>-1.033323075</v>
      </c>
      <c r="R86" s="82">
        <v>-0.12629806259635165</v>
      </c>
      <c r="S86" s="82">
        <v>-116.78539066843386</v>
      </c>
      <c r="T86" s="82">
        <v>-630.39597079389796</v>
      </c>
      <c r="U86" s="82">
        <v>0</v>
      </c>
      <c r="V86" s="82">
        <v>71.533926892180489</v>
      </c>
      <c r="W86" s="82">
        <v>-3882.9406622614197</v>
      </c>
      <c r="X86" s="82">
        <v>-775.07579038609106</v>
      </c>
      <c r="Z86" s="82">
        <v>-5401.1737934063985</v>
      </c>
      <c r="AA86" s="82">
        <v>570.1480152392802</v>
      </c>
      <c r="AB86" s="82">
        <v>17.19155037911062</v>
      </c>
      <c r="AC86" s="82">
        <v>15182.696123017227</v>
      </c>
      <c r="AF86" s="85">
        <v>666.50493010078753</v>
      </c>
      <c r="AG86" s="85">
        <v>16661.422139784401</v>
      </c>
      <c r="AH86" s="85">
        <v>-6067.6787235071861</v>
      </c>
      <c r="AI86" s="85">
        <v>-1478.7260167671739</v>
      </c>
      <c r="AK86" s="84">
        <v>666.50493010078753</v>
      </c>
      <c r="AL86" s="84">
        <v>407.38204010642403</v>
      </c>
      <c r="AM86" s="84">
        <v>17.314038063032978</v>
      </c>
      <c r="AO86" s="84">
        <v>-1409.6622708596749</v>
      </c>
      <c r="AP86" s="84">
        <v>-6067.6787235071861</v>
      </c>
      <c r="AQ86" s="84">
        <v>158.79516414114391</v>
      </c>
      <c r="AR86" s="84">
        <v>0</v>
      </c>
    </row>
    <row r="88" spans="1:44" x14ac:dyDescent="0.35">
      <c r="AE88" s="93"/>
      <c r="AG88" s="94"/>
      <c r="AI88" s="94"/>
    </row>
    <row r="89" spans="1:44" x14ac:dyDescent="0.35">
      <c r="AE89" s="93"/>
      <c r="AG89" s="94"/>
      <c r="AI89" s="94"/>
    </row>
    <row r="90" spans="1:44" x14ac:dyDescent="0.35">
      <c r="AE90" s="93"/>
      <c r="AG90" s="94"/>
      <c r="AI90" s="94"/>
    </row>
    <row r="91" spans="1:44" x14ac:dyDescent="0.35">
      <c r="AE91" s="93"/>
      <c r="AG91" s="94"/>
      <c r="AI91" s="94"/>
    </row>
  </sheetData>
  <mergeCells count="9">
    <mergeCell ref="AH4:AI4"/>
    <mergeCell ref="AK4:AM4"/>
    <mergeCell ref="AO4:AR4"/>
    <mergeCell ref="B4:E4"/>
    <mergeCell ref="H4:K4"/>
    <mergeCell ref="L4:O4"/>
    <mergeCell ref="P4:S4"/>
    <mergeCell ref="Z4:AC4"/>
    <mergeCell ref="AF4:AG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AE4E3-0AE2-4558-A99C-F6ED400B90DC}">
  <dimension ref="A1:AT91"/>
  <sheetViews>
    <sheetView workbookViewId="0"/>
  </sheetViews>
  <sheetFormatPr defaultRowHeight="14.5" x14ac:dyDescent="0.35"/>
  <cols>
    <col min="1" max="30" width="8.7265625" style="82"/>
    <col min="31" max="31" width="12.54296875" style="82" customWidth="1"/>
    <col min="32" max="33" width="8.7265625" style="83"/>
    <col min="34" max="34" width="16.453125" style="83" bestFit="1" customWidth="1"/>
    <col min="35" max="35" width="17" style="83" bestFit="1" customWidth="1"/>
    <col min="36" max="36" width="8.7265625" style="82"/>
    <col min="37" max="44" width="8.7265625" style="84"/>
    <col min="45" max="16384" width="8.7265625" style="82"/>
  </cols>
  <sheetData>
    <row r="1" spans="1:44" ht="18.5" x14ac:dyDescent="0.45">
      <c r="A1" s="81" t="s">
        <v>267</v>
      </c>
    </row>
    <row r="2" spans="1:44" x14ac:dyDescent="0.35">
      <c r="A2" s="82" t="s">
        <v>204</v>
      </c>
    </row>
    <row r="3" spans="1:44" x14ac:dyDescent="0.35">
      <c r="A3" s="82" t="s">
        <v>205</v>
      </c>
      <c r="B3" s="82" t="s">
        <v>245</v>
      </c>
      <c r="Z3" s="82" t="s">
        <v>248</v>
      </c>
    </row>
    <row r="4" spans="1:44" x14ac:dyDescent="0.35">
      <c r="B4" s="104" t="s">
        <v>206</v>
      </c>
      <c r="C4" s="104"/>
      <c r="D4" s="104"/>
      <c r="E4" s="104"/>
      <c r="F4" s="82" t="s">
        <v>207</v>
      </c>
      <c r="G4" s="82" t="s">
        <v>208</v>
      </c>
      <c r="H4" s="104" t="s">
        <v>209</v>
      </c>
      <c r="I4" s="104"/>
      <c r="J4" s="104"/>
      <c r="K4" s="104"/>
      <c r="L4" s="104" t="s">
        <v>210</v>
      </c>
      <c r="M4" s="104"/>
      <c r="N4" s="104"/>
      <c r="O4" s="104"/>
      <c r="P4" s="104" t="s">
        <v>211</v>
      </c>
      <c r="Q4" s="104"/>
      <c r="R4" s="104"/>
      <c r="S4" s="104"/>
      <c r="T4" s="83" t="s">
        <v>212</v>
      </c>
      <c r="U4" s="83" t="s">
        <v>213</v>
      </c>
      <c r="V4" s="83"/>
      <c r="W4" s="83"/>
      <c r="X4" s="83"/>
      <c r="Z4" s="104" t="s">
        <v>214</v>
      </c>
      <c r="AA4" s="104"/>
      <c r="AB4" s="104"/>
      <c r="AC4" s="104"/>
      <c r="AF4" s="102" t="s">
        <v>215</v>
      </c>
      <c r="AG4" s="102"/>
      <c r="AH4" s="102" t="s">
        <v>216</v>
      </c>
      <c r="AI4" s="102"/>
      <c r="AJ4" s="82" t="s">
        <v>247</v>
      </c>
      <c r="AK4" s="103" t="s">
        <v>217</v>
      </c>
      <c r="AL4" s="103"/>
      <c r="AM4" s="103"/>
      <c r="AN4" s="87"/>
      <c r="AO4" s="103" t="s">
        <v>218</v>
      </c>
      <c r="AP4" s="103"/>
      <c r="AQ4" s="103"/>
      <c r="AR4" s="103"/>
    </row>
    <row r="5" spans="1:44" x14ac:dyDescent="0.35">
      <c r="B5" s="82" t="s">
        <v>219</v>
      </c>
      <c r="C5" s="82" t="s">
        <v>220</v>
      </c>
      <c r="D5" s="82" t="s">
        <v>221</v>
      </c>
      <c r="E5" s="82" t="s">
        <v>222</v>
      </c>
      <c r="F5" s="82" t="s">
        <v>222</v>
      </c>
      <c r="G5" s="82" t="s">
        <v>222</v>
      </c>
      <c r="H5" s="82" t="s">
        <v>219</v>
      </c>
      <c r="I5" s="82" t="s">
        <v>220</v>
      </c>
      <c r="J5" s="82" t="s">
        <v>221</v>
      </c>
      <c r="K5" s="82" t="s">
        <v>222</v>
      </c>
      <c r="L5" s="82" t="s">
        <v>219</v>
      </c>
      <c r="M5" s="82" t="s">
        <v>220</v>
      </c>
      <c r="N5" s="82" t="s">
        <v>221</v>
      </c>
      <c r="O5" s="82" t="s">
        <v>222</v>
      </c>
      <c r="P5" s="82" t="s">
        <v>219</v>
      </c>
      <c r="Q5" s="82" t="s">
        <v>220</v>
      </c>
      <c r="R5" s="82" t="s">
        <v>221</v>
      </c>
      <c r="S5" s="82" t="s">
        <v>222</v>
      </c>
      <c r="T5" s="82" t="s">
        <v>222</v>
      </c>
      <c r="U5" s="82" t="s">
        <v>222</v>
      </c>
      <c r="V5" s="82" t="s">
        <v>223</v>
      </c>
      <c r="W5" s="82" t="s">
        <v>224</v>
      </c>
      <c r="X5" s="82" t="s">
        <v>225</v>
      </c>
      <c r="Z5" s="82" t="s">
        <v>219</v>
      </c>
      <c r="AA5" s="82" t="s">
        <v>220</v>
      </c>
      <c r="AB5" s="82" t="s">
        <v>221</v>
      </c>
      <c r="AC5" s="82" t="s">
        <v>222</v>
      </c>
      <c r="AF5" s="85" t="s">
        <v>219</v>
      </c>
      <c r="AG5" s="85" t="s">
        <v>222</v>
      </c>
      <c r="AH5" s="85" t="s">
        <v>219</v>
      </c>
      <c r="AI5" s="85" t="s">
        <v>222</v>
      </c>
      <c r="AJ5" s="82" t="s">
        <v>222</v>
      </c>
      <c r="AK5" s="86" t="s">
        <v>219</v>
      </c>
      <c r="AL5" s="86" t="s">
        <v>220</v>
      </c>
      <c r="AM5" s="86" t="s">
        <v>221</v>
      </c>
      <c r="AO5" s="86" t="s">
        <v>226</v>
      </c>
      <c r="AP5" s="86" t="s">
        <v>227</v>
      </c>
      <c r="AQ5" s="86" t="s">
        <v>220</v>
      </c>
      <c r="AR5" s="86" t="s">
        <v>221</v>
      </c>
    </row>
    <row r="6" spans="1:44" x14ac:dyDescent="0.35">
      <c r="A6" s="88">
        <v>2020</v>
      </c>
      <c r="B6" s="82">
        <v>515.05166188888859</v>
      </c>
      <c r="C6" s="82">
        <v>519.84411334132994</v>
      </c>
      <c r="D6" s="82">
        <v>27.52991566435372</v>
      </c>
      <c r="E6" s="82">
        <v>22366.114486499864</v>
      </c>
      <c r="F6" s="82">
        <v>-2082.3216869941434</v>
      </c>
      <c r="G6" s="82">
        <v>0</v>
      </c>
      <c r="H6" s="82">
        <v>3890</v>
      </c>
      <c r="I6" s="82">
        <v>130</v>
      </c>
      <c r="J6" s="82">
        <v>2.9000000000000001E-2</v>
      </c>
      <c r="K6" s="82">
        <v>7537.6850000000004</v>
      </c>
      <c r="M6" s="82">
        <v>0</v>
      </c>
      <c r="N6" s="82">
        <v>0</v>
      </c>
      <c r="O6" s="82">
        <v>0</v>
      </c>
      <c r="P6" s="82">
        <v>0</v>
      </c>
      <c r="Q6" s="82">
        <v>0</v>
      </c>
      <c r="R6" s="82">
        <v>0</v>
      </c>
      <c r="S6" s="82">
        <v>0</v>
      </c>
      <c r="U6" s="82">
        <v>0</v>
      </c>
      <c r="V6" s="82">
        <v>-809.02</v>
      </c>
      <c r="Z6" s="82">
        <v>1513.7099748947453</v>
      </c>
      <c r="AA6" s="82">
        <v>649.84411334132994</v>
      </c>
      <c r="AB6" s="82">
        <v>27.558915664353719</v>
      </c>
      <c r="AC6" s="82">
        <v>27012.457799505723</v>
      </c>
      <c r="AF6" s="85">
        <v>515.05166188888859</v>
      </c>
      <c r="AG6" s="85">
        <v>22366.114486499864</v>
      </c>
      <c r="AH6" s="85">
        <v>998.65831300585671</v>
      </c>
      <c r="AI6" s="85">
        <v>4646.3433130058584</v>
      </c>
      <c r="AK6" s="84">
        <v>515.05166188888859</v>
      </c>
      <c r="AL6" s="84">
        <v>519.84411334132994</v>
      </c>
      <c r="AM6" s="84">
        <v>27.52991566435372</v>
      </c>
      <c r="AO6" s="84">
        <v>998.6583130058566</v>
      </c>
      <c r="AP6" s="84">
        <v>998.6583130058566</v>
      </c>
      <c r="AQ6" s="84">
        <v>130</v>
      </c>
      <c r="AR6" s="84">
        <v>2.9000000000000001E-2</v>
      </c>
    </row>
    <row r="7" spans="1:44" x14ac:dyDescent="0.35">
      <c r="A7" s="88">
        <v>2021</v>
      </c>
      <c r="B7" s="82">
        <v>515.05166188888859</v>
      </c>
      <c r="C7" s="82">
        <v>519.84411334132994</v>
      </c>
      <c r="D7" s="82">
        <v>27.52991566435372</v>
      </c>
      <c r="E7" s="82">
        <v>22366.114486499864</v>
      </c>
      <c r="F7" s="82">
        <v>-1440.38</v>
      </c>
      <c r="G7" s="82">
        <v>0</v>
      </c>
      <c r="H7" s="82">
        <v>2745</v>
      </c>
      <c r="I7" s="82">
        <v>134</v>
      </c>
      <c r="J7" s="82">
        <v>2.9000000000000001E-2</v>
      </c>
      <c r="K7" s="82">
        <v>6504.6850000000004</v>
      </c>
      <c r="M7" s="82">
        <v>0</v>
      </c>
      <c r="N7" s="82">
        <v>0</v>
      </c>
      <c r="O7" s="82">
        <v>0</v>
      </c>
      <c r="P7" s="82">
        <v>0</v>
      </c>
      <c r="Q7" s="82">
        <v>0</v>
      </c>
      <c r="R7" s="82">
        <v>0</v>
      </c>
      <c r="S7" s="82">
        <v>0</v>
      </c>
      <c r="U7" s="82">
        <v>0</v>
      </c>
      <c r="V7" s="82">
        <v>-963</v>
      </c>
      <c r="Z7" s="82">
        <v>856.67166188888859</v>
      </c>
      <c r="AA7" s="82">
        <v>653.84411334132994</v>
      </c>
      <c r="AB7" s="82">
        <v>27.558915664353719</v>
      </c>
      <c r="AC7" s="82">
        <v>26467.419486499864</v>
      </c>
      <c r="AF7" s="85">
        <v>515.05166188888859</v>
      </c>
      <c r="AG7" s="85">
        <v>22366.114486499864</v>
      </c>
      <c r="AH7" s="85">
        <v>341.62</v>
      </c>
      <c r="AI7" s="85">
        <v>4101.3050000000003</v>
      </c>
      <c r="AK7" s="84">
        <v>515.05166188888859</v>
      </c>
      <c r="AL7" s="84">
        <v>519.84411334132994</v>
      </c>
      <c r="AM7" s="84">
        <v>27.52991566435372</v>
      </c>
      <c r="AO7" s="84">
        <v>341.61999999999989</v>
      </c>
      <c r="AP7" s="84">
        <v>341.61999999999989</v>
      </c>
      <c r="AQ7" s="84">
        <v>134</v>
      </c>
      <c r="AR7" s="84">
        <v>2.9000000000000001E-2</v>
      </c>
    </row>
    <row r="8" spans="1:44" x14ac:dyDescent="0.35">
      <c r="A8" s="88">
        <v>2022</v>
      </c>
      <c r="B8" s="82">
        <v>515.05166188888859</v>
      </c>
      <c r="C8" s="82">
        <v>519.84411334132994</v>
      </c>
      <c r="D8" s="82">
        <v>27.52991566435372</v>
      </c>
      <c r="E8" s="82">
        <v>22366.114486499864</v>
      </c>
      <c r="F8" s="82">
        <v>-1879</v>
      </c>
      <c r="G8" s="82">
        <v>0</v>
      </c>
      <c r="H8" s="82">
        <v>1934</v>
      </c>
      <c r="I8" s="82">
        <v>139</v>
      </c>
      <c r="J8" s="82">
        <v>2.9000000000000001E-2</v>
      </c>
      <c r="K8" s="82">
        <v>5813</v>
      </c>
      <c r="M8" s="82">
        <v>0</v>
      </c>
      <c r="N8" s="82">
        <v>0</v>
      </c>
      <c r="O8" s="82">
        <v>0</v>
      </c>
      <c r="P8" s="82">
        <v>0</v>
      </c>
      <c r="Q8" s="82">
        <v>0</v>
      </c>
      <c r="R8" s="82">
        <v>0</v>
      </c>
      <c r="S8" s="82">
        <v>0</v>
      </c>
      <c r="U8" s="82">
        <v>0</v>
      </c>
      <c r="V8" s="82">
        <v>-866</v>
      </c>
      <c r="Z8" s="82">
        <v>-295.9483381111113</v>
      </c>
      <c r="AA8" s="82">
        <v>658.84411334132994</v>
      </c>
      <c r="AB8" s="82">
        <v>27.558915664353719</v>
      </c>
      <c r="AC8" s="82">
        <v>25434.114486499864</v>
      </c>
      <c r="AF8" s="85">
        <v>515.05166188888859</v>
      </c>
      <c r="AG8" s="85">
        <v>22366.114486499864</v>
      </c>
      <c r="AH8" s="85">
        <v>-810.99999999999989</v>
      </c>
      <c r="AI8" s="85">
        <v>3068</v>
      </c>
      <c r="AK8" s="84">
        <v>515.05166188888859</v>
      </c>
      <c r="AL8" s="84">
        <v>519.84411334132994</v>
      </c>
      <c r="AM8" s="84">
        <v>27.52991566435372</v>
      </c>
      <c r="AO8" s="84">
        <v>-811</v>
      </c>
      <c r="AP8" s="84">
        <v>-811</v>
      </c>
      <c r="AQ8" s="84">
        <v>139</v>
      </c>
      <c r="AR8" s="84">
        <v>2.9000000000000001E-2</v>
      </c>
    </row>
    <row r="9" spans="1:44" x14ac:dyDescent="0.35">
      <c r="A9" s="88">
        <v>2023</v>
      </c>
      <c r="B9" s="82">
        <v>498.95629745486082</v>
      </c>
      <c r="C9" s="82">
        <v>503.59898479941342</v>
      </c>
      <c r="D9" s="82">
        <v>26.669605799842664</v>
      </c>
      <c r="E9" s="82">
        <v>21667.173408796742</v>
      </c>
      <c r="F9" s="82">
        <v>1080.7834079413799</v>
      </c>
      <c r="G9" s="82">
        <v>0</v>
      </c>
      <c r="H9" s="82">
        <v>1758</v>
      </c>
      <c r="I9" s="82">
        <v>140.69999999999999</v>
      </c>
      <c r="J9" s="82">
        <v>2.9000000000000001E-2</v>
      </c>
      <c r="K9" s="82">
        <v>5525.9314999999997</v>
      </c>
      <c r="M9" s="82">
        <v>0</v>
      </c>
      <c r="N9" s="82">
        <v>0</v>
      </c>
      <c r="O9" s="82">
        <v>0</v>
      </c>
      <c r="P9" s="82">
        <v>0</v>
      </c>
      <c r="Q9" s="82">
        <v>0</v>
      </c>
      <c r="R9" s="82">
        <v>0</v>
      </c>
      <c r="S9" s="82">
        <v>0</v>
      </c>
      <c r="U9" s="82">
        <v>0</v>
      </c>
      <c r="V9" s="82">
        <v>-1985.4994442147076</v>
      </c>
      <c r="Z9" s="82">
        <v>1352.2402611815328</v>
      </c>
      <c r="AA9" s="82">
        <v>644.29898479941335</v>
      </c>
      <c r="AB9" s="82">
        <v>26.698605799842664</v>
      </c>
      <c r="AC9" s="82">
        <v>26288.388872523414</v>
      </c>
      <c r="AF9" s="85">
        <v>498.95629745486082</v>
      </c>
      <c r="AG9" s="85">
        <v>21667.173408796742</v>
      </c>
      <c r="AH9" s="85">
        <v>853.28396372667203</v>
      </c>
      <c r="AI9" s="85">
        <v>4621.2154637266722</v>
      </c>
      <c r="AK9" s="84">
        <v>498.95629745486082</v>
      </c>
      <c r="AL9" s="84">
        <v>503.59898479941342</v>
      </c>
      <c r="AM9" s="84">
        <v>26.669605799842664</v>
      </c>
      <c r="AO9" s="84">
        <v>853.28396372667203</v>
      </c>
      <c r="AP9" s="84">
        <v>853.28396372667203</v>
      </c>
      <c r="AQ9" s="84">
        <v>140.69999999999999</v>
      </c>
      <c r="AR9" s="84">
        <v>2.9000000000000001E-2</v>
      </c>
    </row>
    <row r="10" spans="1:44" x14ac:dyDescent="0.35">
      <c r="A10" s="88">
        <v>2024</v>
      </c>
      <c r="B10" s="82">
        <v>482.86093302083304</v>
      </c>
      <c r="C10" s="82">
        <v>487.35385625749689</v>
      </c>
      <c r="D10" s="82">
        <v>25.809295935331612</v>
      </c>
      <c r="E10" s="82">
        <v>20968.232331093619</v>
      </c>
      <c r="F10" s="82">
        <v>-1157.5010781179458</v>
      </c>
      <c r="G10" s="82">
        <v>-5.319962096123426</v>
      </c>
      <c r="H10" s="82">
        <v>1582</v>
      </c>
      <c r="I10" s="82">
        <v>142.39999999999998</v>
      </c>
      <c r="J10" s="82">
        <v>2.9000000000000001E-2</v>
      </c>
      <c r="K10" s="82">
        <v>5238.8629999999994</v>
      </c>
      <c r="M10" s="82">
        <v>0</v>
      </c>
      <c r="N10" s="82">
        <v>0</v>
      </c>
      <c r="O10" s="82">
        <v>0</v>
      </c>
      <c r="P10" s="82">
        <v>0</v>
      </c>
      <c r="Q10" s="82">
        <v>0</v>
      </c>
      <c r="R10" s="82">
        <v>0</v>
      </c>
      <c r="S10" s="82">
        <v>0</v>
      </c>
      <c r="T10" s="82">
        <v>-3272.493261749014</v>
      </c>
      <c r="U10" s="82">
        <v>0</v>
      </c>
      <c r="V10" s="82">
        <v>-1235.560506199693</v>
      </c>
      <c r="W10" s="82">
        <v>0</v>
      </c>
      <c r="Z10" s="82">
        <v>-333.52061339292914</v>
      </c>
      <c r="AA10" s="82">
        <v>629.75385625749686</v>
      </c>
      <c r="AB10" s="82">
        <v>25.838295935331612</v>
      </c>
      <c r="AC10" s="82">
        <v>23808.713784679854</v>
      </c>
      <c r="AF10" s="85">
        <v>482.86093302083304</v>
      </c>
      <c r="AG10" s="85">
        <v>20968.232331093619</v>
      </c>
      <c r="AH10" s="85">
        <v>-816.38154641376218</v>
      </c>
      <c r="AI10" s="85">
        <v>2840.4814535862351</v>
      </c>
      <c r="AK10" s="84">
        <v>482.86093302083304</v>
      </c>
      <c r="AL10" s="84">
        <v>487.35385625749689</v>
      </c>
      <c r="AM10" s="84">
        <v>25.809295935331612</v>
      </c>
      <c r="AO10" s="84">
        <v>-816.38154641376218</v>
      </c>
      <c r="AP10" s="84">
        <v>-816.38154641376218</v>
      </c>
      <c r="AQ10" s="84">
        <v>142.39999999999998</v>
      </c>
      <c r="AR10" s="84">
        <v>2.9000000000000001E-2</v>
      </c>
    </row>
    <row r="11" spans="1:44" x14ac:dyDescent="0.35">
      <c r="A11" s="88">
        <v>2025</v>
      </c>
      <c r="B11" s="82">
        <v>466.76556858680527</v>
      </c>
      <c r="C11" s="82">
        <v>471.10872771558036</v>
      </c>
      <c r="D11" s="82">
        <v>24.94898607082056</v>
      </c>
      <c r="E11" s="82">
        <v>20269.291253390496</v>
      </c>
      <c r="F11" s="82">
        <v>800.0554784102826</v>
      </c>
      <c r="G11" s="82">
        <v>-19.660602116025768</v>
      </c>
      <c r="H11" s="82">
        <v>1406</v>
      </c>
      <c r="I11" s="82">
        <v>144.09999999999997</v>
      </c>
      <c r="J11" s="82">
        <v>2.9000000000000001E-2</v>
      </c>
      <c r="K11" s="82">
        <v>4951.7944999999991</v>
      </c>
      <c r="M11" s="82">
        <v>1.4683184983884734</v>
      </c>
      <c r="N11" s="82">
        <v>4.6242096344047939E-2</v>
      </c>
      <c r="O11" s="82">
        <v>53.367073486049961</v>
      </c>
      <c r="P11" s="82">
        <v>-127.48960484532009</v>
      </c>
      <c r="Q11" s="82">
        <v>0</v>
      </c>
      <c r="R11" s="82">
        <v>0</v>
      </c>
      <c r="S11" s="82">
        <v>-127.48960484532009</v>
      </c>
      <c r="T11" s="82">
        <v>-4780.7203646918033</v>
      </c>
      <c r="U11" s="82">
        <v>0</v>
      </c>
      <c r="V11" s="82">
        <v>-2145.4745146065966</v>
      </c>
      <c r="W11" s="82">
        <v>0</v>
      </c>
      <c r="X11" s="82">
        <v>0</v>
      </c>
      <c r="Z11" s="82">
        <v>507.68593027446559</v>
      </c>
      <c r="AA11" s="82">
        <v>616.67704621396888</v>
      </c>
      <c r="AB11" s="82">
        <v>25.024228167164608</v>
      </c>
      <c r="AC11" s="82">
        <v>23909.373188564205</v>
      </c>
      <c r="AF11" s="85">
        <v>466.76556858680527</v>
      </c>
      <c r="AG11" s="85">
        <v>20269.291253390496</v>
      </c>
      <c r="AH11" s="85">
        <v>40.920361687660318</v>
      </c>
      <c r="AI11" s="85">
        <v>3640.0819351737082</v>
      </c>
      <c r="AJ11" s="82">
        <v>-127.48960484532009</v>
      </c>
      <c r="AK11" s="84">
        <v>466.76556858680527</v>
      </c>
      <c r="AL11" s="84">
        <v>471.10872771558036</v>
      </c>
      <c r="AM11" s="84">
        <v>24.94898607082056</v>
      </c>
      <c r="AO11" s="84">
        <v>40.920361687660261</v>
      </c>
      <c r="AP11" s="84">
        <v>40.920361687660261</v>
      </c>
      <c r="AQ11" s="84">
        <v>144.09999999999997</v>
      </c>
      <c r="AR11" s="84">
        <v>2.9000000000000001E-2</v>
      </c>
    </row>
    <row r="12" spans="1:44" x14ac:dyDescent="0.35">
      <c r="A12" s="88">
        <v>2026</v>
      </c>
      <c r="B12" s="82">
        <v>450.6702041527775</v>
      </c>
      <c r="C12" s="82">
        <v>454.86359917366383</v>
      </c>
      <c r="D12" s="82">
        <v>24.088676206309508</v>
      </c>
      <c r="E12" s="82">
        <v>19570.350175687374</v>
      </c>
      <c r="F12" s="82">
        <v>415.77327072372668</v>
      </c>
      <c r="G12" s="82">
        <v>-56.584416287747196</v>
      </c>
      <c r="H12" s="82">
        <v>1230</v>
      </c>
      <c r="I12" s="82">
        <v>145.79999999999995</v>
      </c>
      <c r="J12" s="82">
        <v>2.9000000000000001E-2</v>
      </c>
      <c r="K12" s="82">
        <v>4664.7259999999987</v>
      </c>
      <c r="M12" s="82">
        <v>2.1756255898949743</v>
      </c>
      <c r="N12" s="82">
        <v>3.7755752810037291E-2</v>
      </c>
      <c r="O12" s="82">
        <v>70.92279101171917</v>
      </c>
      <c r="P12" s="82">
        <v>-388.64161160047479</v>
      </c>
      <c r="Q12" s="82">
        <v>-0.20666461500000002</v>
      </c>
      <c r="R12" s="82">
        <v>-2.5259612519270336E-2</v>
      </c>
      <c r="S12" s="82">
        <v>-401.12201813808144</v>
      </c>
      <c r="T12" s="82">
        <v>-4196.5089000372336</v>
      </c>
      <c r="U12" s="82">
        <v>0</v>
      </c>
      <c r="V12" s="82">
        <v>-1662.6952291045066</v>
      </c>
      <c r="W12" s="82">
        <v>0</v>
      </c>
      <c r="X12" s="82">
        <v>0</v>
      </c>
      <c r="Z12" s="82">
        <v>377.1638294842503</v>
      </c>
      <c r="AA12" s="82">
        <v>602.6325601485587</v>
      </c>
      <c r="AB12" s="82">
        <v>24.130172346600276</v>
      </c>
      <c r="AC12" s="82">
        <v>23002.492592030565</v>
      </c>
      <c r="AF12" s="85">
        <v>450.6702041527775</v>
      </c>
      <c r="AG12" s="85">
        <v>19570.350175687374</v>
      </c>
      <c r="AH12" s="85">
        <v>-73.506374668527201</v>
      </c>
      <c r="AI12" s="85">
        <v>3432.1424163431911</v>
      </c>
      <c r="AJ12" s="82">
        <v>-401.12201813808144</v>
      </c>
      <c r="AK12" s="84">
        <v>450.6702041527775</v>
      </c>
      <c r="AL12" s="84">
        <v>454.86359917366383</v>
      </c>
      <c r="AM12" s="84">
        <v>24.088676206309508</v>
      </c>
      <c r="AO12" s="84">
        <v>-73.506374668527087</v>
      </c>
      <c r="AP12" s="84">
        <v>-73.506374668527087</v>
      </c>
      <c r="AQ12" s="84">
        <v>145.79999999999995</v>
      </c>
      <c r="AR12" s="84">
        <v>2.9000000000000001E-2</v>
      </c>
    </row>
    <row r="13" spans="1:44" x14ac:dyDescent="0.35">
      <c r="A13" s="88">
        <v>2027</v>
      </c>
      <c r="B13" s="82">
        <v>434.57483971874973</v>
      </c>
      <c r="C13" s="82">
        <v>438.6184706317473</v>
      </c>
      <c r="D13" s="82">
        <v>23.228366341798456</v>
      </c>
      <c r="E13" s="82">
        <v>18871.409097984251</v>
      </c>
      <c r="F13" s="82">
        <v>320.2938559214615</v>
      </c>
      <c r="G13" s="82">
        <v>-115.99463954875566</v>
      </c>
      <c r="H13" s="82">
        <v>1054</v>
      </c>
      <c r="I13" s="82">
        <v>147.49999999999994</v>
      </c>
      <c r="J13" s="82">
        <v>2.9000000000000001E-2</v>
      </c>
      <c r="K13" s="82">
        <v>4377.6574999999984</v>
      </c>
      <c r="M13" s="82">
        <v>2.8827730057471812</v>
      </c>
      <c r="N13" s="82">
        <v>2.9269409276026642E-2</v>
      </c>
      <c r="O13" s="82">
        <v>88.474037619068127</v>
      </c>
      <c r="P13" s="82">
        <v>-649.76553050528821</v>
      </c>
      <c r="Q13" s="82">
        <v>-0.41332923000000005</v>
      </c>
      <c r="R13" s="82">
        <v>-5.0519225038540672E-2</v>
      </c>
      <c r="S13" s="82">
        <v>-674.72634358050152</v>
      </c>
      <c r="T13" s="82">
        <v>-4234.9611515945417</v>
      </c>
      <c r="U13" s="82">
        <v>0</v>
      </c>
      <c r="V13" s="82">
        <v>-1679.6491468036663</v>
      </c>
      <c r="W13" s="82">
        <v>0</v>
      </c>
      <c r="X13" s="82">
        <v>0</v>
      </c>
      <c r="Z13" s="82">
        <v>13.224909287789387</v>
      </c>
      <c r="AA13" s="82">
        <v>588.58791440749428</v>
      </c>
      <c r="AB13" s="82">
        <v>23.236116526035939</v>
      </c>
      <c r="AC13" s="82">
        <v>21862.190705172357</v>
      </c>
      <c r="AF13" s="85">
        <v>434.57483971874973</v>
      </c>
      <c r="AG13" s="85">
        <v>18871.409097984251</v>
      </c>
      <c r="AH13" s="85">
        <v>-421.34993043096034</v>
      </c>
      <c r="AI13" s="85">
        <v>2990.7816071881061</v>
      </c>
      <c r="AJ13" s="82">
        <v>-674.72634358050152</v>
      </c>
      <c r="AK13" s="84">
        <v>434.57483971874973</v>
      </c>
      <c r="AL13" s="84">
        <v>438.6184706317473</v>
      </c>
      <c r="AM13" s="84">
        <v>23.228366341798456</v>
      </c>
      <c r="AO13" s="84">
        <v>-421.34993043096051</v>
      </c>
      <c r="AP13" s="84">
        <v>-421.34993043096051</v>
      </c>
      <c r="AQ13" s="84">
        <v>147.49999999999994</v>
      </c>
      <c r="AR13" s="84">
        <v>2.9000000000000001E-2</v>
      </c>
    </row>
    <row r="14" spans="1:44" x14ac:dyDescent="0.35">
      <c r="A14" s="88">
        <v>2028</v>
      </c>
      <c r="B14" s="82">
        <v>418.47947528472196</v>
      </c>
      <c r="C14" s="82">
        <v>422.37334208983077</v>
      </c>
      <c r="D14" s="82">
        <v>22.368056477287404</v>
      </c>
      <c r="E14" s="82">
        <v>18172.468020281129</v>
      </c>
      <c r="F14" s="82">
        <v>615.79935660089041</v>
      </c>
      <c r="G14" s="82">
        <v>-199.07779863715371</v>
      </c>
      <c r="H14" s="82">
        <v>878</v>
      </c>
      <c r="I14" s="82">
        <v>149.19999999999993</v>
      </c>
      <c r="J14" s="82">
        <v>2.9000000000000001E-2</v>
      </c>
      <c r="K14" s="82">
        <v>4090.5889999999986</v>
      </c>
      <c r="M14" s="82">
        <v>3.5898990756865357</v>
      </c>
      <c r="N14" s="82">
        <v>2.0783065742016143E-2</v>
      </c>
      <c r="O14" s="82">
        <v>106.02468654085727</v>
      </c>
      <c r="P14" s="82">
        <v>-910.88569454334913</v>
      </c>
      <c r="Q14" s="82">
        <v>-0.61999384499999999</v>
      </c>
      <c r="R14" s="82">
        <v>-7.577883755781098E-2</v>
      </c>
      <c r="S14" s="82">
        <v>-948.32691415616898</v>
      </c>
      <c r="T14" s="82">
        <v>-4166.5383609580813</v>
      </c>
      <c r="U14" s="82">
        <v>0</v>
      </c>
      <c r="V14" s="82">
        <v>-1592.6208054148101</v>
      </c>
      <c r="W14" s="82">
        <v>0</v>
      </c>
      <c r="X14" s="82">
        <v>0</v>
      </c>
      <c r="Z14" s="82">
        <v>120.58022783364868</v>
      </c>
      <c r="AA14" s="82">
        <v>574.54324732051725</v>
      </c>
      <c r="AB14" s="82">
        <v>22.34206070547161</v>
      </c>
      <c r="AC14" s="82">
        <v>21193.182459370917</v>
      </c>
      <c r="AF14" s="85">
        <v>418.47947528472196</v>
      </c>
      <c r="AG14" s="85">
        <v>18172.468020281129</v>
      </c>
      <c r="AH14" s="85">
        <v>-297.89924745107328</v>
      </c>
      <c r="AI14" s="85">
        <v>3020.7144390897884</v>
      </c>
      <c r="AJ14" s="82">
        <v>-948.32691415616898</v>
      </c>
      <c r="AK14" s="84">
        <v>418.47947528472196</v>
      </c>
      <c r="AL14" s="84">
        <v>422.37334208983077</v>
      </c>
      <c r="AM14" s="84">
        <v>22.368056477287404</v>
      </c>
      <c r="AO14" s="84">
        <v>-297.89924745107328</v>
      </c>
      <c r="AP14" s="84">
        <v>-297.89924745107328</v>
      </c>
      <c r="AQ14" s="84">
        <v>149.19999999999993</v>
      </c>
      <c r="AR14" s="84">
        <v>2.9000000000000001E-2</v>
      </c>
    </row>
    <row r="15" spans="1:44" x14ac:dyDescent="0.35">
      <c r="A15" s="88">
        <v>2029</v>
      </c>
      <c r="B15" s="82">
        <v>402.38411085069419</v>
      </c>
      <c r="C15" s="82">
        <v>406.12821354791424</v>
      </c>
      <c r="D15" s="82">
        <v>21.507746612776351</v>
      </c>
      <c r="E15" s="82">
        <v>17473.526942578006</v>
      </c>
      <c r="F15" s="82">
        <v>927.13790853441697</v>
      </c>
      <c r="G15" s="82">
        <v>-305.79390810457096</v>
      </c>
      <c r="H15" s="82">
        <v>702</v>
      </c>
      <c r="I15" s="82">
        <v>150.89999999999992</v>
      </c>
      <c r="J15" s="82">
        <v>2.9000000000000001E-2</v>
      </c>
      <c r="K15" s="82">
        <v>3803.5204999999987</v>
      </c>
      <c r="M15" s="82">
        <v>4.2970181485064609</v>
      </c>
      <c r="N15" s="82">
        <v>1.2296722208005362E-2</v>
      </c>
      <c r="O15" s="82">
        <v>123.57513954330233</v>
      </c>
      <c r="P15" s="82">
        <v>-1172.0046277485428</v>
      </c>
      <c r="Q15" s="82">
        <v>-0.82665846000000009</v>
      </c>
      <c r="R15" s="82">
        <v>-0.10103845007708134</v>
      </c>
      <c r="S15" s="82">
        <v>-1221.9262538989694</v>
      </c>
      <c r="T15" s="82">
        <v>-4482.3267103846438</v>
      </c>
      <c r="U15" s="82">
        <v>0</v>
      </c>
      <c r="V15" s="82">
        <v>-1796.9276913922718</v>
      </c>
      <c r="W15" s="82">
        <v>0</v>
      </c>
      <c r="X15" s="82">
        <v>0</v>
      </c>
      <c r="Z15" s="82">
        <v>-71.19958011173162</v>
      </c>
      <c r="AA15" s="82">
        <v>560.49857323642073</v>
      </c>
      <c r="AB15" s="82">
        <v>21.448004884907277</v>
      </c>
      <c r="AC15" s="82">
        <v>20225.038891158882</v>
      </c>
      <c r="AF15" s="85">
        <v>402.38411085069419</v>
      </c>
      <c r="AG15" s="85">
        <v>17473.526942578006</v>
      </c>
      <c r="AH15" s="85">
        <v>-473.58369096242581</v>
      </c>
      <c r="AI15" s="85">
        <v>2751.5119485808755</v>
      </c>
      <c r="AJ15" s="82">
        <v>-1221.9262538989694</v>
      </c>
      <c r="AK15" s="84">
        <v>402.38411085069419</v>
      </c>
      <c r="AL15" s="84">
        <v>406.12821354791424</v>
      </c>
      <c r="AM15" s="84">
        <v>21.507746612776351</v>
      </c>
      <c r="AO15" s="84">
        <v>-473.58369096242586</v>
      </c>
      <c r="AP15" s="84">
        <v>-473.58369096242586</v>
      </c>
      <c r="AQ15" s="84">
        <v>150.89999999999992</v>
      </c>
      <c r="AR15" s="84">
        <v>2.9000000000000001E-2</v>
      </c>
    </row>
    <row r="16" spans="1:44" x14ac:dyDescent="0.35">
      <c r="A16" s="88">
        <v>2030</v>
      </c>
      <c r="B16" s="82">
        <v>386.28874641666641</v>
      </c>
      <c r="C16" s="82">
        <v>389.88308500599749</v>
      </c>
      <c r="D16" s="82">
        <v>20.647436748265289</v>
      </c>
      <c r="E16" s="82">
        <v>16774.585864874898</v>
      </c>
      <c r="F16" s="82">
        <v>1691.5245305037524</v>
      </c>
      <c r="G16" s="82">
        <v>-435.73275461840251</v>
      </c>
      <c r="H16" s="82">
        <v>526</v>
      </c>
      <c r="I16" s="82">
        <v>147</v>
      </c>
      <c r="J16" s="82">
        <v>2.9000000000000001E-2</v>
      </c>
      <c r="K16" s="82">
        <v>4667</v>
      </c>
      <c r="M16" s="82">
        <v>5.0041340667122451</v>
      </c>
      <c r="N16" s="82">
        <v>3.810378673994739E-3</v>
      </c>
      <c r="O16" s="82">
        <v>141.12550421655146</v>
      </c>
      <c r="P16" s="82">
        <v>-1433.1230060392736</v>
      </c>
      <c r="Q16" s="82">
        <v>-1.033323075</v>
      </c>
      <c r="R16" s="82">
        <v>-0.12629806259635165</v>
      </c>
      <c r="S16" s="82">
        <v>-1495.5250387273068</v>
      </c>
      <c r="T16" s="82">
        <v>-5454.195864379757</v>
      </c>
      <c r="U16" s="82">
        <v>590</v>
      </c>
      <c r="V16" s="82">
        <v>-1956.4954604826423</v>
      </c>
      <c r="W16" s="82">
        <v>0</v>
      </c>
      <c r="X16" s="82">
        <v>0</v>
      </c>
      <c r="Z16" s="82">
        <v>801.58506181937423</v>
      </c>
      <c r="AA16" s="82">
        <v>540.85389599770974</v>
      </c>
      <c r="AB16" s="82">
        <v>20.55394906434293</v>
      </c>
      <c r="AC16" s="82">
        <v>21472.007684494158</v>
      </c>
      <c r="AF16" s="85">
        <v>386.28874641666641</v>
      </c>
      <c r="AG16" s="85">
        <v>16774.585864874898</v>
      </c>
      <c r="AH16" s="85">
        <v>415.29631540270782</v>
      </c>
      <c r="AI16" s="85">
        <v>4697.4218196192596</v>
      </c>
      <c r="AJ16" s="82">
        <v>-1495.5250387273068</v>
      </c>
      <c r="AK16" s="84">
        <v>386.28874641666641</v>
      </c>
      <c r="AL16" s="84">
        <v>389.88308500599749</v>
      </c>
      <c r="AM16" s="84">
        <v>20.647436748265289</v>
      </c>
      <c r="AO16" s="84">
        <v>-174.70368459729229</v>
      </c>
      <c r="AP16" s="84">
        <v>-174.70368459729229</v>
      </c>
      <c r="AQ16" s="84">
        <v>147</v>
      </c>
      <c r="AR16" s="84">
        <v>2.9000000000000001E-2</v>
      </c>
    </row>
    <row r="17" spans="1:44" x14ac:dyDescent="0.35">
      <c r="A17" s="88">
        <v>2031</v>
      </c>
      <c r="B17" s="82">
        <v>372.9553142605057</v>
      </c>
      <c r="C17" s="82">
        <v>372.41273694021231</v>
      </c>
      <c r="D17" s="82">
        <v>19.887213979145088</v>
      </c>
      <c r="E17" s="82">
        <v>16070.6236530599</v>
      </c>
      <c r="F17" s="82">
        <v>2843.6487524301765</v>
      </c>
      <c r="G17" s="82">
        <v>-595.94872844857866</v>
      </c>
      <c r="H17" s="82">
        <v>568.25423924400945</v>
      </c>
      <c r="I17" s="82">
        <v>147.5897582070572</v>
      </c>
      <c r="J17" s="82">
        <v>2.7550000000000002E-2</v>
      </c>
      <c r="K17" s="82">
        <v>4724.5955993701828</v>
      </c>
      <c r="M17" s="82">
        <v>5.0041340667122451</v>
      </c>
      <c r="N17" s="82">
        <v>3.810378673994739E-3</v>
      </c>
      <c r="O17" s="82">
        <v>141.12550421655146</v>
      </c>
      <c r="P17" s="82">
        <v>-1433.1230060392736</v>
      </c>
      <c r="Q17" s="82">
        <v>-1.033323075</v>
      </c>
      <c r="R17" s="82">
        <v>-0.12629806259635165</v>
      </c>
      <c r="S17" s="82">
        <v>-1495.5250387273068</v>
      </c>
      <c r="T17" s="82">
        <v>-5328.048490818479</v>
      </c>
      <c r="U17" s="82">
        <v>590</v>
      </c>
      <c r="V17" s="82">
        <v>-1811.0622432405469</v>
      </c>
      <c r="W17" s="82">
        <v>0</v>
      </c>
      <c r="X17" s="82">
        <v>0</v>
      </c>
      <c r="Z17" s="82">
        <v>1967.8473342455661</v>
      </c>
      <c r="AA17" s="82">
        <v>523.9733061389818</v>
      </c>
      <c r="AB17" s="82">
        <v>19.792276295222731</v>
      </c>
      <c r="AC17" s="82">
        <v>21962.982537387685</v>
      </c>
      <c r="AF17" s="85">
        <v>372.9553142605057</v>
      </c>
      <c r="AG17" s="85">
        <v>16070.6236530599</v>
      </c>
      <c r="AH17" s="85">
        <v>1594.8920199850604</v>
      </c>
      <c r="AI17" s="85">
        <v>5892.3588843277848</v>
      </c>
      <c r="AJ17" s="82">
        <v>-1495.5250387273068</v>
      </c>
      <c r="AK17" s="84">
        <v>372.9553142605057</v>
      </c>
      <c r="AL17" s="84">
        <v>372.41273694021231</v>
      </c>
      <c r="AM17" s="84">
        <v>19.887213979145088</v>
      </c>
      <c r="AO17" s="84">
        <v>1004.8920199850606</v>
      </c>
      <c r="AP17" s="84">
        <v>1004.8920199850606</v>
      </c>
      <c r="AQ17" s="84">
        <v>147.5897582070572</v>
      </c>
      <c r="AR17" s="84">
        <v>2.7550000000000002E-2</v>
      </c>
    </row>
    <row r="18" spans="1:44" x14ac:dyDescent="0.35">
      <c r="A18" s="88">
        <v>2032</v>
      </c>
      <c r="B18" s="82">
        <v>359.62188210434499</v>
      </c>
      <c r="C18" s="82">
        <v>354.94238887442714</v>
      </c>
      <c r="D18" s="82">
        <v>19.126991210024887</v>
      </c>
      <c r="E18" s="82">
        <v>15366.661441244902</v>
      </c>
      <c r="F18" s="82">
        <v>3437.8495934354878</v>
      </c>
      <c r="G18" s="82">
        <v>-789.32156333790306</v>
      </c>
      <c r="H18" s="82">
        <v>610.50847848801891</v>
      </c>
      <c r="I18" s="82">
        <v>148.1795164141144</v>
      </c>
      <c r="J18" s="82">
        <v>2.6100000000000002E-2</v>
      </c>
      <c r="K18" s="82">
        <v>4782.1911987403655</v>
      </c>
      <c r="M18" s="82">
        <v>5.0041340667122451</v>
      </c>
      <c r="N18" s="82">
        <v>3.810378673994739E-3</v>
      </c>
      <c r="O18" s="82">
        <v>141.12550421655146</v>
      </c>
      <c r="P18" s="82">
        <v>-1433.1230060392736</v>
      </c>
      <c r="Q18" s="82">
        <v>-1.033323075</v>
      </c>
      <c r="R18" s="82">
        <v>-0.12629806259635165</v>
      </c>
      <c r="S18" s="82">
        <v>-1495.5250387273068</v>
      </c>
      <c r="T18" s="82">
        <v>-5120.9982186034613</v>
      </c>
      <c r="U18" s="82">
        <v>590</v>
      </c>
      <c r="V18" s="82">
        <v>-1634.5771590572442</v>
      </c>
      <c r="W18" s="82">
        <v>0</v>
      </c>
      <c r="X18" s="82">
        <v>0</v>
      </c>
      <c r="Z18" s="82">
        <v>2574.0812316327047</v>
      </c>
      <c r="AA18" s="82">
        <v>507.0927162802538</v>
      </c>
      <c r="AB18" s="82">
        <v>19.030603526102528</v>
      </c>
      <c r="AC18" s="82">
        <v>21893.929015242156</v>
      </c>
      <c r="AF18" s="85">
        <v>359.62188210434499</v>
      </c>
      <c r="AG18" s="85">
        <v>15366.661441244902</v>
      </c>
      <c r="AH18" s="85">
        <v>2214.4593495283598</v>
      </c>
      <c r="AI18" s="85">
        <v>6527.2675739972547</v>
      </c>
      <c r="AJ18" s="82">
        <v>-1495.5250387273068</v>
      </c>
      <c r="AK18" s="84">
        <v>359.62188210434499</v>
      </c>
      <c r="AL18" s="84">
        <v>354.94238887442714</v>
      </c>
      <c r="AM18" s="84">
        <v>19.126991210024887</v>
      </c>
      <c r="AO18" s="84">
        <v>1624.4593495283596</v>
      </c>
      <c r="AP18" s="84">
        <v>1624.4593495283596</v>
      </c>
      <c r="AQ18" s="84">
        <v>148.1795164141144</v>
      </c>
      <c r="AR18" s="84">
        <v>2.6100000000000002E-2</v>
      </c>
    </row>
    <row r="19" spans="1:44" x14ac:dyDescent="0.35">
      <c r="A19" s="88">
        <v>2033</v>
      </c>
      <c r="B19" s="82">
        <v>346.28844994818428</v>
      </c>
      <c r="C19" s="82">
        <v>337.47204080864196</v>
      </c>
      <c r="D19" s="82">
        <v>18.366768440904686</v>
      </c>
      <c r="E19" s="82">
        <v>14662.699229429903</v>
      </c>
      <c r="F19" s="82">
        <v>3515.0234075075</v>
      </c>
      <c r="G19" s="82">
        <v>-1014.871964001679</v>
      </c>
      <c r="H19" s="82">
        <v>652.76271773202836</v>
      </c>
      <c r="I19" s="82">
        <v>148.7692746211716</v>
      </c>
      <c r="J19" s="82">
        <v>2.4650000000000002E-2</v>
      </c>
      <c r="K19" s="82">
        <v>4839.7867981105483</v>
      </c>
      <c r="M19" s="82">
        <v>5.0041340667122451</v>
      </c>
      <c r="N19" s="82">
        <v>3.810378673994739E-3</v>
      </c>
      <c r="O19" s="82">
        <v>141.12550421655146</v>
      </c>
      <c r="P19" s="82">
        <v>-1433.1230060392736</v>
      </c>
      <c r="Q19" s="82">
        <v>-1.033323075</v>
      </c>
      <c r="R19" s="82">
        <v>-0.12629806259635165</v>
      </c>
      <c r="S19" s="82">
        <v>-1495.5250387273068</v>
      </c>
      <c r="T19" s="82">
        <v>-5609.398782924558</v>
      </c>
      <c r="U19" s="82">
        <v>590</v>
      </c>
      <c r="V19" s="82">
        <v>-1899.9811696992028</v>
      </c>
      <c r="W19" s="82">
        <v>0</v>
      </c>
      <c r="X19" s="82">
        <v>0</v>
      </c>
      <c r="Z19" s="82">
        <v>2189.2214414868308</v>
      </c>
      <c r="AA19" s="82">
        <v>490.2121264215258</v>
      </c>
      <c r="AB19" s="82">
        <v>18.268930756982328</v>
      </c>
      <c r="AC19" s="82">
        <v>20833.78180556362</v>
      </c>
      <c r="AF19" s="85">
        <v>346.28844994818428</v>
      </c>
      <c r="AG19" s="85">
        <v>14662.699229429903</v>
      </c>
      <c r="AH19" s="85">
        <v>1842.9329915386465</v>
      </c>
      <c r="AI19" s="85">
        <v>6171.0825761337164</v>
      </c>
      <c r="AJ19" s="82">
        <v>-1495.5250387273068</v>
      </c>
      <c r="AK19" s="84">
        <v>346.28844994818428</v>
      </c>
      <c r="AL19" s="84">
        <v>337.47204080864196</v>
      </c>
      <c r="AM19" s="84">
        <v>18.366768440904686</v>
      </c>
      <c r="AO19" s="84">
        <v>1252.9329915386465</v>
      </c>
      <c r="AP19" s="84">
        <v>1252.9329915386465</v>
      </c>
      <c r="AQ19" s="84">
        <v>148.7692746211716</v>
      </c>
      <c r="AR19" s="84">
        <v>2.4650000000000002E-2</v>
      </c>
    </row>
    <row r="20" spans="1:44" x14ac:dyDescent="0.35">
      <c r="A20" s="88">
        <v>2034</v>
      </c>
      <c r="B20" s="82">
        <v>332.95501779202357</v>
      </c>
      <c r="C20" s="82">
        <v>320.00169274285679</v>
      </c>
      <c r="D20" s="82">
        <v>17.606545671784485</v>
      </c>
      <c r="E20" s="82">
        <v>13958.737017614905</v>
      </c>
      <c r="F20" s="82">
        <v>5726.2045940086937</v>
      </c>
      <c r="G20" s="82">
        <v>-1266.2969538389964</v>
      </c>
      <c r="H20" s="82">
        <v>695.01695697603782</v>
      </c>
      <c r="I20" s="82">
        <v>149.35903282822881</v>
      </c>
      <c r="J20" s="82">
        <v>2.3200000000000002E-2</v>
      </c>
      <c r="K20" s="82">
        <v>4897.382397480731</v>
      </c>
      <c r="M20" s="82">
        <v>5.0041340667122451</v>
      </c>
      <c r="N20" s="82">
        <v>3.810378673994739E-3</v>
      </c>
      <c r="O20" s="82">
        <v>141.12550421655146</v>
      </c>
      <c r="P20" s="82">
        <v>-1433.1230060392736</v>
      </c>
      <c r="Q20" s="82">
        <v>-1.033323075</v>
      </c>
      <c r="R20" s="82">
        <v>-0.12629806259635165</v>
      </c>
      <c r="S20" s="82">
        <v>-1495.5250387273068</v>
      </c>
      <c r="T20" s="82">
        <v>-6417.5027102830727</v>
      </c>
      <c r="U20" s="82">
        <v>590</v>
      </c>
      <c r="V20" s="82">
        <v>-2314.343563197599</v>
      </c>
      <c r="W20" s="82">
        <v>0</v>
      </c>
      <c r="X20" s="82">
        <v>0</v>
      </c>
      <c r="Z20" s="82">
        <v>3763.5360517401605</v>
      </c>
      <c r="AA20" s="82">
        <v>473.33153656279785</v>
      </c>
      <c r="AB20" s="82">
        <v>17.507257987862126</v>
      </c>
      <c r="AC20" s="82">
        <v>21732.808996284286</v>
      </c>
      <c r="AF20" s="85">
        <v>332.95501779202357</v>
      </c>
      <c r="AG20" s="85">
        <v>13958.737017614905</v>
      </c>
      <c r="AH20" s="85">
        <v>3430.5810339481368</v>
      </c>
      <c r="AI20" s="85">
        <v>7774.0719786693808</v>
      </c>
      <c r="AJ20" s="82">
        <v>-1495.5250387273068</v>
      </c>
      <c r="AK20" s="84">
        <v>332.95501779202357</v>
      </c>
      <c r="AL20" s="84">
        <v>320.00169274285679</v>
      </c>
      <c r="AM20" s="84">
        <v>17.606545671784485</v>
      </c>
      <c r="AO20" s="84">
        <v>2840.5810339481359</v>
      </c>
      <c r="AP20" s="84">
        <v>2840.5810339481359</v>
      </c>
      <c r="AQ20" s="84">
        <v>149.35903282822881</v>
      </c>
      <c r="AR20" s="84">
        <v>2.3200000000000002E-2</v>
      </c>
    </row>
    <row r="21" spans="1:44" x14ac:dyDescent="0.35">
      <c r="A21" s="88">
        <v>2035</v>
      </c>
      <c r="B21" s="82">
        <v>319.62158563586286</v>
      </c>
      <c r="C21" s="82">
        <v>302.53134467707162</v>
      </c>
      <c r="D21" s="82">
        <v>16.846322902664284</v>
      </c>
      <c r="E21" s="82">
        <v>13254.774805799907</v>
      </c>
      <c r="F21" s="82">
        <v>4854.3337586601465</v>
      </c>
      <c r="G21" s="82">
        <v>-1580.6323608404425</v>
      </c>
      <c r="H21" s="82">
        <v>737.27119622004727</v>
      </c>
      <c r="I21" s="82">
        <v>149.94879103528601</v>
      </c>
      <c r="J21" s="82">
        <v>2.1750000000000002E-2</v>
      </c>
      <c r="K21" s="82">
        <v>4954.9779968509138</v>
      </c>
      <c r="M21" s="82">
        <v>5.0041340667122451</v>
      </c>
      <c r="N21" s="82">
        <v>3.810378673994739E-3</v>
      </c>
      <c r="O21" s="82">
        <v>141.12550421655146</v>
      </c>
      <c r="P21" s="82">
        <v>-1433.1230060392736</v>
      </c>
      <c r="Q21" s="82">
        <v>-1.033323075</v>
      </c>
      <c r="R21" s="82">
        <v>-0.12629806259635165</v>
      </c>
      <c r="S21" s="82">
        <v>-1495.5250387273068</v>
      </c>
      <c r="T21" s="82">
        <v>-5525.0880856531321</v>
      </c>
      <c r="U21" s="82">
        <v>590</v>
      </c>
      <c r="V21" s="82">
        <v>-1811.8800066471235</v>
      </c>
      <c r="W21" s="82">
        <v>-85.378209607537826</v>
      </c>
      <c r="X21" s="82">
        <v>0</v>
      </c>
      <c r="Z21" s="82">
        <v>3023.3359634209528</v>
      </c>
      <c r="AA21" s="82">
        <v>456.45094670406991</v>
      </c>
      <c r="AB21" s="82">
        <v>16.745585218741926</v>
      </c>
      <c r="AC21" s="82">
        <v>20317.321488432415</v>
      </c>
      <c r="AF21" s="85">
        <v>319.62158563586286</v>
      </c>
      <c r="AG21" s="85">
        <v>13254.774805799907</v>
      </c>
      <c r="AH21" s="85">
        <v>2703.7143777850897</v>
      </c>
      <c r="AI21" s="85">
        <v>7062.5466826325082</v>
      </c>
      <c r="AJ21" s="82">
        <v>-1495.5250387273068</v>
      </c>
      <c r="AK21" s="84">
        <v>319.62158563586286</v>
      </c>
      <c r="AL21" s="84">
        <v>302.53134467707162</v>
      </c>
      <c r="AM21" s="84">
        <v>16.846322902664284</v>
      </c>
      <c r="AO21" s="84">
        <v>2199.0925873926276</v>
      </c>
      <c r="AP21" s="84">
        <v>2113.7143777850897</v>
      </c>
      <c r="AQ21" s="84">
        <v>149.94879103528601</v>
      </c>
      <c r="AR21" s="84">
        <v>2.1750000000000002E-2</v>
      </c>
    </row>
    <row r="22" spans="1:44" x14ac:dyDescent="0.35">
      <c r="A22" s="88">
        <v>2036</v>
      </c>
      <c r="B22" s="82">
        <v>306.28815347970215</v>
      </c>
      <c r="C22" s="82">
        <v>285.06099661128644</v>
      </c>
      <c r="D22" s="82">
        <v>16.086100133544083</v>
      </c>
      <c r="E22" s="82">
        <v>12550.812593984909</v>
      </c>
      <c r="F22" s="82">
        <v>4809.2266540097262</v>
      </c>
      <c r="G22" s="82">
        <v>-1908.9799368540073</v>
      </c>
      <c r="H22" s="82">
        <v>779.52543546405673</v>
      </c>
      <c r="I22" s="82">
        <v>150.53854924234321</v>
      </c>
      <c r="J22" s="82">
        <v>2.0300000000000002E-2</v>
      </c>
      <c r="K22" s="82">
        <v>5012.5735962210965</v>
      </c>
      <c r="M22" s="82">
        <v>5.0041340667122451</v>
      </c>
      <c r="N22" s="82">
        <v>3.810378673994739E-3</v>
      </c>
      <c r="O22" s="82">
        <v>141.12550421655146</v>
      </c>
      <c r="P22" s="82">
        <v>-1433.1230060392736</v>
      </c>
      <c r="Q22" s="82">
        <v>-1.033323075</v>
      </c>
      <c r="R22" s="82">
        <v>-0.12629806259635165</v>
      </c>
      <c r="S22" s="82">
        <v>-1495.5250387273068</v>
      </c>
      <c r="T22" s="82">
        <v>-5410.17459073393</v>
      </c>
      <c r="U22" s="82">
        <v>590</v>
      </c>
      <c r="V22" s="82">
        <v>-1778.6989447080155</v>
      </c>
      <c r="W22" s="82">
        <v>-175.62821915468311</v>
      </c>
      <c r="X22" s="82">
        <v>0</v>
      </c>
      <c r="Z22" s="82">
        <v>2621.7331422367797</v>
      </c>
      <c r="AA22" s="82">
        <v>439.57035684534191</v>
      </c>
      <c r="AB22" s="82">
        <v>15.983912449621723</v>
      </c>
      <c r="AC22" s="82">
        <v>19240.431247715576</v>
      </c>
      <c r="AF22" s="85">
        <v>306.28815347970215</v>
      </c>
      <c r="AG22" s="85">
        <v>12550.812593984909</v>
      </c>
      <c r="AH22" s="85">
        <v>2315.4449887570777</v>
      </c>
      <c r="AI22" s="85">
        <v>6689.6186537306676</v>
      </c>
      <c r="AJ22" s="82">
        <v>-1495.5250387273068</v>
      </c>
      <c r="AK22" s="84">
        <v>306.28815347970215</v>
      </c>
      <c r="AL22" s="84">
        <v>285.06099661128644</v>
      </c>
      <c r="AM22" s="84">
        <v>16.086100133544083</v>
      </c>
      <c r="AO22" s="84">
        <v>1901.0732079117602</v>
      </c>
      <c r="AP22" s="84">
        <v>1725.444988757077</v>
      </c>
      <c r="AQ22" s="84">
        <v>150.53854924234321</v>
      </c>
      <c r="AR22" s="84">
        <v>2.0300000000000002E-2</v>
      </c>
    </row>
    <row r="23" spans="1:44" x14ac:dyDescent="0.35">
      <c r="A23" s="88">
        <v>2037</v>
      </c>
      <c r="B23" s="82">
        <v>292.95472132354143</v>
      </c>
      <c r="C23" s="82">
        <v>267.59064854550127</v>
      </c>
      <c r="D23" s="82">
        <v>15.325877364423881</v>
      </c>
      <c r="E23" s="82">
        <v>11846.850382169911</v>
      </c>
      <c r="F23" s="82">
        <v>5262.6975157769302</v>
      </c>
      <c r="G23" s="82">
        <v>-2254.5213802237549</v>
      </c>
      <c r="H23" s="82">
        <v>821.77967470806618</v>
      </c>
      <c r="I23" s="82">
        <v>151.12830744940041</v>
      </c>
      <c r="J23" s="82">
        <v>1.8850000000000002E-2</v>
      </c>
      <c r="K23" s="82">
        <v>5070.1691955912793</v>
      </c>
      <c r="M23" s="82">
        <v>5.0041340667122451</v>
      </c>
      <c r="N23" s="82">
        <v>3.810378673994739E-3</v>
      </c>
      <c r="O23" s="82">
        <v>141.12550421655146</v>
      </c>
      <c r="P23" s="82">
        <v>-1433.1230060392736</v>
      </c>
      <c r="Q23" s="82">
        <v>-1.033323075</v>
      </c>
      <c r="R23" s="82">
        <v>-0.12629806259635165</v>
      </c>
      <c r="S23" s="82">
        <v>-1495.5250387273068</v>
      </c>
      <c r="T23" s="82">
        <v>-5506.6051462945215</v>
      </c>
      <c r="U23" s="82">
        <v>590</v>
      </c>
      <c r="V23" s="82">
        <v>-1919.9583818056612</v>
      </c>
      <c r="W23" s="82">
        <v>-271.92992980747886</v>
      </c>
      <c r="X23" s="82">
        <v>0</v>
      </c>
      <c r="Z23" s="82">
        <v>2521.0222199716427</v>
      </c>
      <c r="AA23" s="82">
        <v>422.6897669866139</v>
      </c>
      <c r="AB23" s="82">
        <v>15.222239680501525</v>
      </c>
      <c r="AC23" s="82">
        <v>18464.432905917776</v>
      </c>
      <c r="AF23" s="85">
        <v>292.95472132354143</v>
      </c>
      <c r="AG23" s="85">
        <v>11846.850382169911</v>
      </c>
      <c r="AH23" s="85">
        <v>2228.0674986481013</v>
      </c>
      <c r="AI23" s="85">
        <v>6617.5825237478657</v>
      </c>
      <c r="AJ23" s="82">
        <v>-1495.5250387273068</v>
      </c>
      <c r="AK23" s="84">
        <v>292.95472132354143</v>
      </c>
      <c r="AL23" s="84">
        <v>267.59064854550127</v>
      </c>
      <c r="AM23" s="84">
        <v>15.325877364423881</v>
      </c>
      <c r="AO23" s="84">
        <v>1909.9974284555801</v>
      </c>
      <c r="AP23" s="84">
        <v>1638.0674986481013</v>
      </c>
      <c r="AQ23" s="84">
        <v>151.12830744940041</v>
      </c>
      <c r="AR23" s="84">
        <v>1.8850000000000002E-2</v>
      </c>
    </row>
    <row r="24" spans="1:44" x14ac:dyDescent="0.35">
      <c r="A24" s="88">
        <v>2038</v>
      </c>
      <c r="B24" s="82">
        <v>279.62128916738072</v>
      </c>
      <c r="C24" s="82">
        <v>250.12030047971612</v>
      </c>
      <c r="D24" s="82">
        <v>14.56565459530368</v>
      </c>
      <c r="E24" s="82">
        <v>11142.888170354912</v>
      </c>
      <c r="F24" s="82">
        <v>4646.1080675249541</v>
      </c>
      <c r="G24" s="82">
        <v>-2602.9339759277277</v>
      </c>
      <c r="H24" s="82">
        <v>864.03391395207564</v>
      </c>
      <c r="I24" s="82">
        <v>151.71806565645761</v>
      </c>
      <c r="J24" s="82">
        <v>1.7400000000000002E-2</v>
      </c>
      <c r="K24" s="82">
        <v>5127.764794961462</v>
      </c>
      <c r="M24" s="82">
        <v>5.0041340667122451</v>
      </c>
      <c r="N24" s="82">
        <v>3.810378673994739E-3</v>
      </c>
      <c r="O24" s="82">
        <v>141.12550421655146</v>
      </c>
      <c r="P24" s="82">
        <v>-1433.1230060392736</v>
      </c>
      <c r="Q24" s="82">
        <v>-1.033323075</v>
      </c>
      <c r="R24" s="82">
        <v>-0.12629806259635165</v>
      </c>
      <c r="S24" s="82">
        <v>-1495.5250387273068</v>
      </c>
      <c r="T24" s="82">
        <v>-4904.7095799378512</v>
      </c>
      <c r="U24" s="82">
        <v>590</v>
      </c>
      <c r="V24" s="82">
        <v>-1544.7907850120619</v>
      </c>
      <c r="W24" s="82">
        <v>-353.91848582913167</v>
      </c>
      <c r="X24" s="82">
        <v>0</v>
      </c>
      <c r="Z24" s="82">
        <v>1878.1200238754893</v>
      </c>
      <c r="AA24" s="82">
        <v>405.80917712788596</v>
      </c>
      <c r="AB24" s="82">
        <v>14.460566911381324</v>
      </c>
      <c r="AC24" s="82">
        <v>17146.24329028896</v>
      </c>
      <c r="AF24" s="85">
        <v>279.62128916738072</v>
      </c>
      <c r="AG24" s="85">
        <v>11142.888170354912</v>
      </c>
      <c r="AH24" s="85">
        <v>1598.4987347081087</v>
      </c>
      <c r="AI24" s="85">
        <v>6003.3551199340473</v>
      </c>
      <c r="AJ24" s="82">
        <v>-1495.5250387273068</v>
      </c>
      <c r="AK24" s="84">
        <v>279.62128916738072</v>
      </c>
      <c r="AL24" s="84">
        <v>250.12030047971612</v>
      </c>
      <c r="AM24" s="84">
        <v>14.56565459530368</v>
      </c>
      <c r="AO24" s="84">
        <v>1362.4172205372402</v>
      </c>
      <c r="AP24" s="84">
        <v>1008.4987347081085</v>
      </c>
      <c r="AQ24" s="84">
        <v>151.71806565645761</v>
      </c>
      <c r="AR24" s="84">
        <v>1.7400000000000002E-2</v>
      </c>
    </row>
    <row r="25" spans="1:44" x14ac:dyDescent="0.35">
      <c r="A25" s="88">
        <v>2039</v>
      </c>
      <c r="B25" s="82">
        <v>266.28785701122001</v>
      </c>
      <c r="C25" s="82">
        <v>232.64995241393098</v>
      </c>
      <c r="D25" s="82">
        <v>13.805431826183479</v>
      </c>
      <c r="E25" s="82">
        <v>10438.925958539914</v>
      </c>
      <c r="F25" s="82">
        <v>4116.598708149847</v>
      </c>
      <c r="G25" s="82">
        <v>-2982.4703987258613</v>
      </c>
      <c r="H25" s="82">
        <v>906.28815319608509</v>
      </c>
      <c r="I25" s="82">
        <v>152.30782386351481</v>
      </c>
      <c r="J25" s="82">
        <v>1.5950000000000002E-2</v>
      </c>
      <c r="K25" s="82">
        <v>5185.3603943316448</v>
      </c>
      <c r="M25" s="82">
        <v>5.0041340667122451</v>
      </c>
      <c r="N25" s="82">
        <v>3.810378673994739E-3</v>
      </c>
      <c r="O25" s="82">
        <v>141.12550421655146</v>
      </c>
      <c r="P25" s="82">
        <v>-1433.1230060392736</v>
      </c>
      <c r="Q25" s="82">
        <v>-1.033323075</v>
      </c>
      <c r="R25" s="82">
        <v>-0.12629806259635165</v>
      </c>
      <c r="S25" s="82">
        <v>-1495.5250387273068</v>
      </c>
      <c r="T25" s="82">
        <v>-4821.4662226386063</v>
      </c>
      <c r="U25" s="82">
        <v>590</v>
      </c>
      <c r="V25" s="82">
        <v>-1538.3316726169046</v>
      </c>
      <c r="W25" s="82">
        <v>-457.72293620134172</v>
      </c>
      <c r="X25" s="82">
        <v>0</v>
      </c>
      <c r="Z25" s="82">
        <v>900.64971081304429</v>
      </c>
      <c r="AA25" s="82">
        <v>388.92858726915802</v>
      </c>
      <c r="AB25" s="82">
        <v>13.698894142261123</v>
      </c>
      <c r="AC25" s="82">
        <v>15493.485557693848</v>
      </c>
      <c r="AF25" s="85">
        <v>266.28785701122001</v>
      </c>
      <c r="AG25" s="85">
        <v>10438.925958539914</v>
      </c>
      <c r="AH25" s="85">
        <v>634.36185380182428</v>
      </c>
      <c r="AI25" s="85">
        <v>5054.559599153934</v>
      </c>
      <c r="AJ25" s="82">
        <v>-1495.5250387273068</v>
      </c>
      <c r="AK25" s="84">
        <v>266.28785701122001</v>
      </c>
      <c r="AL25" s="84">
        <v>232.64995241393098</v>
      </c>
      <c r="AM25" s="84">
        <v>13.805431826183479</v>
      </c>
      <c r="AO25" s="84">
        <v>502.08479000316629</v>
      </c>
      <c r="AP25" s="84">
        <v>44.361853801824566</v>
      </c>
      <c r="AQ25" s="84">
        <v>152.30782386351481</v>
      </c>
      <c r="AR25" s="84">
        <v>1.5950000000000002E-2</v>
      </c>
    </row>
    <row r="26" spans="1:44" x14ac:dyDescent="0.35">
      <c r="A26" s="88">
        <v>2040</v>
      </c>
      <c r="B26" s="82">
        <v>252.9544248550593</v>
      </c>
      <c r="C26" s="82">
        <v>215.17960434814583</v>
      </c>
      <c r="D26" s="82">
        <v>13.045209057063278</v>
      </c>
      <c r="E26" s="82">
        <v>9734.9637467249158</v>
      </c>
      <c r="F26" s="82">
        <v>2370.9498067479672</v>
      </c>
      <c r="G26" s="82">
        <v>-3407.3706363787637</v>
      </c>
      <c r="H26" s="82">
        <v>948.54239244009455</v>
      </c>
      <c r="I26" s="82">
        <v>152.89758207057201</v>
      </c>
      <c r="J26" s="82">
        <v>1.4500000000000002E-2</v>
      </c>
      <c r="K26" s="82">
        <v>5242.9559937018275</v>
      </c>
      <c r="M26" s="82">
        <v>5.0041340667122451</v>
      </c>
      <c r="N26" s="82">
        <v>3.810378673994739E-3</v>
      </c>
      <c r="O26" s="82">
        <v>141.12550421655146</v>
      </c>
      <c r="P26" s="82">
        <v>-569.25259497180184</v>
      </c>
      <c r="Q26" s="82">
        <v>-1.033323075</v>
      </c>
      <c r="R26" s="82">
        <v>-0.12629806259635165</v>
      </c>
      <c r="S26" s="82">
        <v>-631.654627659835</v>
      </c>
      <c r="T26" s="82">
        <v>-4127.6645563339034</v>
      </c>
      <c r="U26" s="82">
        <v>590</v>
      </c>
      <c r="V26" s="82">
        <v>-1099.4978364863375</v>
      </c>
      <c r="W26" s="82">
        <v>-516.39154658096299</v>
      </c>
      <c r="X26" s="82">
        <v>-156.17707523251673</v>
      </c>
      <c r="Z26" s="82">
        <v>-1016.9904706354598</v>
      </c>
      <c r="AA26" s="82">
        <v>372.04799741043007</v>
      </c>
      <c r="AB26" s="82">
        <v>12.937221373140922</v>
      </c>
      <c r="AC26" s="82">
        <v>12900.557956712681</v>
      </c>
      <c r="AF26" s="85">
        <v>252.9544248550593</v>
      </c>
      <c r="AG26" s="85">
        <v>9734.9637467249158</v>
      </c>
      <c r="AH26" s="85">
        <v>-1269.9448954905192</v>
      </c>
      <c r="AI26" s="85">
        <v>3165.5942099877648</v>
      </c>
      <c r="AJ26" s="82">
        <v>-631.654627659835</v>
      </c>
      <c r="AK26" s="84">
        <v>252.9544248550593</v>
      </c>
      <c r="AL26" s="84">
        <v>215.17960434814583</v>
      </c>
      <c r="AM26" s="84">
        <v>13.045209057063278</v>
      </c>
      <c r="AO26" s="84">
        <v>-1187.3762736770395</v>
      </c>
      <c r="AP26" s="84">
        <v>-1859.9448954905192</v>
      </c>
      <c r="AQ26" s="84">
        <v>152.89758207057201</v>
      </c>
      <c r="AR26" s="84">
        <v>1.4500000000000002E-2</v>
      </c>
    </row>
    <row r="27" spans="1:44" x14ac:dyDescent="0.35">
      <c r="A27" s="88">
        <v>2041</v>
      </c>
      <c r="B27" s="82">
        <v>239.62099269889859</v>
      </c>
      <c r="C27" s="82">
        <v>197.70925628236068</v>
      </c>
      <c r="D27" s="82">
        <v>12.284986287943077</v>
      </c>
      <c r="E27" s="82">
        <v>9031.0015349099176</v>
      </c>
      <c r="F27" s="82">
        <v>3673.0812441022972</v>
      </c>
      <c r="G27" s="82">
        <v>-3817.8659196734261</v>
      </c>
      <c r="H27" s="82">
        <v>990.796631684104</v>
      </c>
      <c r="I27" s="82">
        <v>153.48734027762922</v>
      </c>
      <c r="J27" s="82">
        <v>1.3050000000000003E-2</v>
      </c>
      <c r="K27" s="82">
        <v>5300.5515930720103</v>
      </c>
      <c r="M27" s="82">
        <v>5.0041340667122451</v>
      </c>
      <c r="N27" s="82">
        <v>3.810378673994739E-3</v>
      </c>
      <c r="O27" s="82">
        <v>141.12550421655146</v>
      </c>
      <c r="P27" s="82">
        <v>-547.79971009716007</v>
      </c>
      <c r="Q27" s="82">
        <v>-1.033323075</v>
      </c>
      <c r="R27" s="82">
        <v>-0.12629806259635165</v>
      </c>
      <c r="S27" s="82">
        <v>-610.20174278519323</v>
      </c>
      <c r="T27" s="82">
        <v>-5335.739591090608</v>
      </c>
      <c r="U27" s="82">
        <v>590</v>
      </c>
      <c r="V27" s="82">
        <v>-2125.967793386254</v>
      </c>
      <c r="W27" s="82">
        <v>-722.15360093111053</v>
      </c>
      <c r="X27" s="82">
        <v>-182.13880927054373</v>
      </c>
      <c r="Z27" s="82">
        <v>-1354.6272547760348</v>
      </c>
      <c r="AA27" s="82">
        <v>355.16740755170213</v>
      </c>
      <c r="AB27" s="82">
        <v>12.175548604020721</v>
      </c>
      <c r="AC27" s="82">
        <v>11887.633753039441</v>
      </c>
      <c r="AF27" s="85">
        <v>239.62099269889859</v>
      </c>
      <c r="AG27" s="85">
        <v>9031.0015349099176</v>
      </c>
      <c r="AH27" s="85">
        <v>-1594.2482474749334</v>
      </c>
      <c r="AI27" s="85">
        <v>2856.6322181295236</v>
      </c>
      <c r="AJ27" s="82">
        <v>-610.20174278519323</v>
      </c>
      <c r="AK27" s="84">
        <v>239.62099269889859</v>
      </c>
      <c r="AL27" s="84">
        <v>197.70925628236068</v>
      </c>
      <c r="AM27" s="84">
        <v>12.284986287943077</v>
      </c>
      <c r="AO27" s="84">
        <v>-1279.955837273279</v>
      </c>
      <c r="AP27" s="84">
        <v>-2184.2482474749331</v>
      </c>
      <c r="AQ27" s="84">
        <v>153.48734027762922</v>
      </c>
      <c r="AR27" s="84">
        <v>1.3050000000000003E-2</v>
      </c>
    </row>
    <row r="28" spans="1:44" x14ac:dyDescent="0.35">
      <c r="A28" s="88">
        <v>2042</v>
      </c>
      <c r="B28" s="82">
        <v>226.28756054273788</v>
      </c>
      <c r="C28" s="82">
        <v>180.23890821657554</v>
      </c>
      <c r="D28" s="82">
        <v>11.524763518822876</v>
      </c>
      <c r="E28" s="82">
        <v>8327.0393230949194</v>
      </c>
      <c r="F28" s="82">
        <v>2475.497293606611</v>
      </c>
      <c r="G28" s="82">
        <v>-4252.2093241695165</v>
      </c>
      <c r="H28" s="82">
        <v>1033.0508709281135</v>
      </c>
      <c r="I28" s="82">
        <v>154.07709848468642</v>
      </c>
      <c r="J28" s="82">
        <v>1.1600000000000003E-2</v>
      </c>
      <c r="K28" s="82">
        <v>5358.147192442193</v>
      </c>
      <c r="M28" s="82">
        <v>5.0041340667122451</v>
      </c>
      <c r="N28" s="82">
        <v>3.810378673994739E-3</v>
      </c>
      <c r="O28" s="82">
        <v>141.12550421655146</v>
      </c>
      <c r="P28" s="82">
        <v>-526.34682522251831</v>
      </c>
      <c r="Q28" s="82">
        <v>-1.033323075</v>
      </c>
      <c r="R28" s="82">
        <v>-0.12629806259635165</v>
      </c>
      <c r="S28" s="82">
        <v>-588.74885791055146</v>
      </c>
      <c r="T28" s="82">
        <v>-4482.6472676053745</v>
      </c>
      <c r="U28" s="82">
        <v>590</v>
      </c>
      <c r="V28" s="82">
        <v>-1522.4854945783948</v>
      </c>
      <c r="W28" s="82">
        <v>-773.81663742657418</v>
      </c>
      <c r="X28" s="82">
        <v>-208.08117802264908</v>
      </c>
      <c r="Z28" s="82">
        <v>-2431.7569091196719</v>
      </c>
      <c r="AA28" s="82">
        <v>338.28681769297418</v>
      </c>
      <c r="AB28" s="82">
        <v>11.413875834900519</v>
      </c>
      <c r="AC28" s="82">
        <v>10135.216679163141</v>
      </c>
      <c r="AF28" s="85">
        <v>226.28756054273788</v>
      </c>
      <c r="AG28" s="85">
        <v>8327.0393230949194</v>
      </c>
      <c r="AH28" s="85">
        <v>-2658.0444696624099</v>
      </c>
      <c r="AI28" s="85">
        <v>1808.1773560682213</v>
      </c>
      <c r="AJ28" s="82">
        <v>-588.74885791055146</v>
      </c>
      <c r="AK28" s="84">
        <v>226.28756054273788</v>
      </c>
      <c r="AL28" s="84">
        <v>180.23890821657554</v>
      </c>
      <c r="AM28" s="84">
        <v>11.524763518822876</v>
      </c>
      <c r="AO28" s="84">
        <v>-2266.1466542131866</v>
      </c>
      <c r="AP28" s="84">
        <v>-3248.0444696624099</v>
      </c>
      <c r="AQ28" s="84">
        <v>154.07709848468642</v>
      </c>
      <c r="AR28" s="84">
        <v>1.1600000000000003E-2</v>
      </c>
    </row>
    <row r="29" spans="1:44" x14ac:dyDescent="0.35">
      <c r="A29" s="88">
        <v>2043</v>
      </c>
      <c r="B29" s="82">
        <v>212.95412838657717</v>
      </c>
      <c r="C29" s="82">
        <v>162.76856015079039</v>
      </c>
      <c r="D29" s="82">
        <v>10.764540749702675</v>
      </c>
      <c r="E29" s="82">
        <v>7623.0771112799212</v>
      </c>
      <c r="F29" s="82">
        <v>1833.9077601151728</v>
      </c>
      <c r="G29" s="82">
        <v>-4653.3105838151187</v>
      </c>
      <c r="H29" s="82">
        <v>1075.305110172123</v>
      </c>
      <c r="I29" s="82">
        <v>154.66685669174362</v>
      </c>
      <c r="J29" s="82">
        <v>1.0150000000000003E-2</v>
      </c>
      <c r="K29" s="82">
        <v>5415.7427918123758</v>
      </c>
      <c r="M29" s="82">
        <v>5.0041340667122451</v>
      </c>
      <c r="N29" s="82">
        <v>3.810378673994739E-3</v>
      </c>
      <c r="O29" s="82">
        <v>141.12550421655146</v>
      </c>
      <c r="P29" s="82">
        <v>-504.89394034787659</v>
      </c>
      <c r="Q29" s="82">
        <v>-1.033323075</v>
      </c>
      <c r="R29" s="82">
        <v>-0.12629806259635165</v>
      </c>
      <c r="S29" s="82">
        <v>-567.29597303590981</v>
      </c>
      <c r="T29" s="82">
        <v>-4042.5081952678502</v>
      </c>
      <c r="U29" s="82">
        <v>590</v>
      </c>
      <c r="V29" s="82">
        <v>-1243.7447084684516</v>
      </c>
      <c r="W29" s="82">
        <v>-852.26367921523797</v>
      </c>
      <c r="X29" s="82">
        <v>-234.00418148883284</v>
      </c>
      <c r="Z29" s="82">
        <v>-3271.1561543137677</v>
      </c>
      <c r="AA29" s="82">
        <v>321.40622783424624</v>
      </c>
      <c r="AB29" s="82">
        <v>10.652203065780318</v>
      </c>
      <c r="AC29" s="82">
        <v>8620.5300144363828</v>
      </c>
      <c r="AF29" s="85">
        <v>212.95412838657717</v>
      </c>
      <c r="AG29" s="85">
        <v>7623.0771112799212</v>
      </c>
      <c r="AH29" s="85">
        <v>-3484.1102827003451</v>
      </c>
      <c r="AI29" s="85">
        <v>997.45290315646162</v>
      </c>
      <c r="AJ29" s="82">
        <v>-567.29597303590981</v>
      </c>
      <c r="AK29" s="84">
        <v>212.95412838657717</v>
      </c>
      <c r="AL29" s="84">
        <v>162.76856015079039</v>
      </c>
      <c r="AM29" s="84">
        <v>10.764540749702675</v>
      </c>
      <c r="AO29" s="84">
        <v>-2987.8424219962744</v>
      </c>
      <c r="AP29" s="84">
        <v>-4074.1102827003451</v>
      </c>
      <c r="AQ29" s="84">
        <v>154.66685669174362</v>
      </c>
      <c r="AR29" s="84">
        <v>1.0150000000000003E-2</v>
      </c>
    </row>
    <row r="30" spans="1:44" x14ac:dyDescent="0.35">
      <c r="A30" s="88">
        <v>2044</v>
      </c>
      <c r="B30" s="82">
        <v>199.62069623041646</v>
      </c>
      <c r="C30" s="82">
        <v>145.29821208500525</v>
      </c>
      <c r="D30" s="82">
        <v>10.004317980582474</v>
      </c>
      <c r="E30" s="82">
        <v>6919.1148994649229</v>
      </c>
      <c r="F30" s="82">
        <v>1876.9310133421493</v>
      </c>
      <c r="G30" s="82">
        <v>-5065.7921089152733</v>
      </c>
      <c r="H30" s="82">
        <v>1117.5593494161326</v>
      </c>
      <c r="I30" s="82">
        <v>155.25661489880082</v>
      </c>
      <c r="J30" s="82">
        <v>8.7000000000000029E-3</v>
      </c>
      <c r="K30" s="82">
        <v>5473.3383911825586</v>
      </c>
      <c r="M30" s="82">
        <v>5.0041340667122451</v>
      </c>
      <c r="N30" s="82">
        <v>3.810378673994739E-3</v>
      </c>
      <c r="O30" s="82">
        <v>141.12550421655146</v>
      </c>
      <c r="P30" s="82">
        <v>-483.44105547323483</v>
      </c>
      <c r="Q30" s="82">
        <v>-1.033323075</v>
      </c>
      <c r="R30" s="82">
        <v>-0.12629806259635165</v>
      </c>
      <c r="S30" s="82">
        <v>-545.84308816126804</v>
      </c>
      <c r="T30" s="82">
        <v>-3761.0418565466512</v>
      </c>
      <c r="U30" s="82">
        <v>590</v>
      </c>
      <c r="V30" s="82">
        <v>-1167.6252921765501</v>
      </c>
      <c r="W30" s="82">
        <v>-895.10193023252054</v>
      </c>
      <c r="X30" s="82">
        <v>-259.90781966909498</v>
      </c>
      <c r="Z30" s="82">
        <v>-3604.3160920047403</v>
      </c>
      <c r="AA30" s="82">
        <v>304.52563797551829</v>
      </c>
      <c r="AB30" s="82">
        <v>9.890530296660117</v>
      </c>
      <c r="AC30" s="82">
        <v>7612.0826572127444</v>
      </c>
      <c r="AF30" s="85">
        <v>199.62069623041646</v>
      </c>
      <c r="AG30" s="85">
        <v>6919.1148994649229</v>
      </c>
      <c r="AH30" s="85">
        <v>-3803.9367882351567</v>
      </c>
      <c r="AI30" s="85">
        <v>692.96775774782145</v>
      </c>
      <c r="AJ30" s="82">
        <v>-545.84308816126804</v>
      </c>
      <c r="AK30" s="84">
        <v>199.62069623041646</v>
      </c>
      <c r="AL30" s="84">
        <v>145.29821208500525</v>
      </c>
      <c r="AM30" s="84">
        <v>10.004317980582474</v>
      </c>
      <c r="AO30" s="84">
        <v>-3238.9270383335415</v>
      </c>
      <c r="AP30" s="84">
        <v>-4393.9367882351571</v>
      </c>
      <c r="AQ30" s="84">
        <v>155.25661489880082</v>
      </c>
      <c r="AR30" s="84">
        <v>8.7000000000000029E-3</v>
      </c>
    </row>
    <row r="31" spans="1:44" x14ac:dyDescent="0.35">
      <c r="A31" s="88">
        <v>2045</v>
      </c>
      <c r="B31" s="82">
        <v>186.28726407425575</v>
      </c>
      <c r="C31" s="82">
        <v>127.8278640192201</v>
      </c>
      <c r="D31" s="82">
        <v>9.2440952114622732</v>
      </c>
      <c r="E31" s="82">
        <v>6215.1526876499247</v>
      </c>
      <c r="F31" s="82">
        <v>1691.8211578093403</v>
      </c>
      <c r="G31" s="82">
        <v>-5483.593631937285</v>
      </c>
      <c r="H31" s="82">
        <v>1159.8135886601422</v>
      </c>
      <c r="I31" s="82">
        <v>155.84637310585802</v>
      </c>
      <c r="J31" s="82">
        <v>7.250000000000003E-3</v>
      </c>
      <c r="K31" s="82">
        <v>5530.9339905527413</v>
      </c>
      <c r="M31" s="82">
        <v>5.0041340667122451</v>
      </c>
      <c r="N31" s="82">
        <v>3.810378673994739E-3</v>
      </c>
      <c r="O31" s="82">
        <v>141.12550421655146</v>
      </c>
      <c r="P31" s="82">
        <v>-461.98817059859311</v>
      </c>
      <c r="Q31" s="82">
        <v>-1.033323075</v>
      </c>
      <c r="R31" s="82">
        <v>-0.12629806259635165</v>
      </c>
      <c r="S31" s="82">
        <v>-524.39020328662627</v>
      </c>
      <c r="T31" s="82">
        <v>-3437.7468407981214</v>
      </c>
      <c r="U31" s="82">
        <v>590</v>
      </c>
      <c r="V31" s="82">
        <v>-988.40789129166899</v>
      </c>
      <c r="W31" s="82">
        <v>-961.51182274028781</v>
      </c>
      <c r="X31" s="82">
        <v>-285.7920925634354</v>
      </c>
      <c r="Z31" s="82">
        <v>-4091.3834279889388</v>
      </c>
      <c r="AA31" s="82">
        <v>287.64504811679035</v>
      </c>
      <c r="AB31" s="82">
        <v>9.1288575275399175</v>
      </c>
      <c r="AC31" s="82">
        <v>6449.7279016958801</v>
      </c>
      <c r="AF31" s="85">
        <v>186.28726407425575</v>
      </c>
      <c r="AG31" s="85">
        <v>6215.1526876499247</v>
      </c>
      <c r="AH31" s="85">
        <v>-4277.670692063195</v>
      </c>
      <c r="AI31" s="85">
        <v>234.57521404595536</v>
      </c>
      <c r="AJ31" s="82">
        <v>-524.39020328662627</v>
      </c>
      <c r="AK31" s="84">
        <v>186.28726407425575</v>
      </c>
      <c r="AL31" s="84">
        <v>127.8278640192201</v>
      </c>
      <c r="AM31" s="84">
        <v>9.2440952114622732</v>
      </c>
      <c r="AO31" s="84">
        <v>-3620.3667767594711</v>
      </c>
      <c r="AP31" s="84">
        <v>-4867.6706920631941</v>
      </c>
      <c r="AQ31" s="84">
        <v>155.84637310585802</v>
      </c>
      <c r="AR31" s="84">
        <v>7.250000000000003E-3</v>
      </c>
    </row>
    <row r="32" spans="1:44" x14ac:dyDescent="0.35">
      <c r="A32" s="88">
        <v>2046</v>
      </c>
      <c r="B32" s="82">
        <v>172.95383191809503</v>
      </c>
      <c r="C32" s="82">
        <v>110.35751595343496</v>
      </c>
      <c r="D32" s="82">
        <v>8.4838724423420722</v>
      </c>
      <c r="E32" s="82">
        <v>5511.1904758349265</v>
      </c>
      <c r="F32" s="82">
        <v>1582.7483572644874</v>
      </c>
      <c r="G32" s="82">
        <v>-5899.0902340049361</v>
      </c>
      <c r="H32" s="82">
        <v>1202.0678279041517</v>
      </c>
      <c r="I32" s="82">
        <v>156.43613131291522</v>
      </c>
      <c r="J32" s="82">
        <v>5.8000000000000031E-3</v>
      </c>
      <c r="K32" s="82">
        <v>5588.5295899229241</v>
      </c>
      <c r="M32" s="82">
        <v>5.0041340667122451</v>
      </c>
      <c r="N32" s="82">
        <v>3.810378673994739E-3</v>
      </c>
      <c r="O32" s="82">
        <v>141.12550421655146</v>
      </c>
      <c r="P32" s="82">
        <v>-440.53528572395146</v>
      </c>
      <c r="Q32" s="82">
        <v>-1.033323075</v>
      </c>
      <c r="R32" s="82">
        <v>-0.12629806259635165</v>
      </c>
      <c r="S32" s="82">
        <v>-502.93731841198468</v>
      </c>
      <c r="T32" s="82">
        <v>-3336.3768974853492</v>
      </c>
      <c r="U32" s="82">
        <v>590</v>
      </c>
      <c r="V32" s="82">
        <v>-993.74095557447322</v>
      </c>
      <c r="W32" s="82">
        <v>-1076.6016168771719</v>
      </c>
      <c r="X32" s="82">
        <v>-311.65700017185418</v>
      </c>
      <c r="Z32" s="82">
        <v>-4733.3197895417015</v>
      </c>
      <c r="AA32" s="82">
        <v>270.7644582580624</v>
      </c>
      <c r="AB32" s="82">
        <v>8.3671847584197163</v>
      </c>
      <c r="AC32" s="82">
        <v>5132.5041206104524</v>
      </c>
      <c r="AF32" s="85">
        <v>172.95383191809503</v>
      </c>
      <c r="AG32" s="85">
        <v>5511.1904758349265</v>
      </c>
      <c r="AH32" s="85">
        <v>-4906.2736214597962</v>
      </c>
      <c r="AI32" s="85">
        <v>-378.68635522447403</v>
      </c>
      <c r="AJ32" s="82">
        <v>-502.93731841198468</v>
      </c>
      <c r="AK32" s="84">
        <v>172.95383191809503</v>
      </c>
      <c r="AL32" s="84">
        <v>110.35751595343496</v>
      </c>
      <c r="AM32" s="84">
        <v>8.4838724423420722</v>
      </c>
      <c r="AO32" s="84">
        <v>-4108.0150044107704</v>
      </c>
      <c r="AP32" s="84">
        <v>-5496.2736214597971</v>
      </c>
      <c r="AQ32" s="84">
        <v>156.43613131291522</v>
      </c>
      <c r="AR32" s="84">
        <v>5.8000000000000031E-3</v>
      </c>
    </row>
    <row r="33" spans="1:46" x14ac:dyDescent="0.35">
      <c r="A33" s="88">
        <v>2047</v>
      </c>
      <c r="B33" s="82">
        <v>159.62039976193432</v>
      </c>
      <c r="C33" s="82">
        <v>92.887167887649809</v>
      </c>
      <c r="D33" s="82">
        <v>7.7236496732218702</v>
      </c>
      <c r="E33" s="82">
        <v>4807.2282640199282</v>
      </c>
      <c r="F33" s="82">
        <v>1573.3373626683042</v>
      </c>
      <c r="G33" s="82">
        <v>-6310.6838446860365</v>
      </c>
      <c r="H33" s="82">
        <v>1244.3220671481613</v>
      </c>
      <c r="I33" s="82">
        <v>157.02588951997242</v>
      </c>
      <c r="J33" s="82">
        <v>4.3500000000000032E-3</v>
      </c>
      <c r="K33" s="82">
        <v>5646.1251892931068</v>
      </c>
      <c r="M33" s="82">
        <v>5.0041340667122451</v>
      </c>
      <c r="N33" s="82">
        <v>3.810378673994739E-3</v>
      </c>
      <c r="O33" s="82">
        <v>141.12550421655146</v>
      </c>
      <c r="P33" s="82">
        <v>-419.08240084930975</v>
      </c>
      <c r="Q33" s="82">
        <v>-1.033323075</v>
      </c>
      <c r="R33" s="82">
        <v>-0.12629806259635165</v>
      </c>
      <c r="S33" s="82">
        <v>-481.48443353734297</v>
      </c>
      <c r="T33" s="82">
        <v>-3674.4526824290006</v>
      </c>
      <c r="U33" s="82">
        <v>590</v>
      </c>
      <c r="V33" s="82">
        <v>-1444.1113181473565</v>
      </c>
      <c r="W33" s="82">
        <v>-1290.5756108794119</v>
      </c>
      <c r="X33" s="82">
        <v>-337.50254249435147</v>
      </c>
      <c r="Z33" s="82">
        <v>-5815.5934866287571</v>
      </c>
      <c r="AA33" s="82">
        <v>253.88386839933449</v>
      </c>
      <c r="AB33" s="82">
        <v>7.6055119892995133</v>
      </c>
      <c r="AC33" s="82">
        <v>3374.9430039907338</v>
      </c>
      <c r="AF33" s="85">
        <v>159.62039976193432</v>
      </c>
      <c r="AG33" s="85">
        <v>4807.2282640199282</v>
      </c>
      <c r="AH33" s="85">
        <v>-5975.2138863906912</v>
      </c>
      <c r="AI33" s="85">
        <v>-1432.2852600291944</v>
      </c>
      <c r="AJ33" s="82">
        <v>-481.48443353734297</v>
      </c>
      <c r="AK33" s="84">
        <v>159.62039976193432</v>
      </c>
      <c r="AL33" s="84">
        <v>92.887167887649809</v>
      </c>
      <c r="AM33" s="84">
        <v>7.7236496732218702</v>
      </c>
      <c r="AO33" s="84">
        <v>-4937.1357330169276</v>
      </c>
      <c r="AP33" s="84">
        <v>-6565.2138863906912</v>
      </c>
      <c r="AQ33" s="84">
        <v>157.02588951997242</v>
      </c>
      <c r="AR33" s="84">
        <v>4.3500000000000032E-3</v>
      </c>
    </row>
    <row r="34" spans="1:46" x14ac:dyDescent="0.35">
      <c r="A34" s="88">
        <v>2048</v>
      </c>
      <c r="B34" s="82">
        <v>146.28696760577361</v>
      </c>
      <c r="C34" s="82">
        <v>75.416819821864664</v>
      </c>
      <c r="D34" s="82">
        <v>6.9634269041016683</v>
      </c>
      <c r="E34" s="82">
        <v>4103.26605220493</v>
      </c>
      <c r="F34" s="82">
        <v>2046.1420345952399</v>
      </c>
      <c r="G34" s="82">
        <v>-6697.8820543285128</v>
      </c>
      <c r="H34" s="82">
        <v>1286.5763063921709</v>
      </c>
      <c r="I34" s="82">
        <v>157.61564772702963</v>
      </c>
      <c r="J34" s="82">
        <v>2.9000000000000033E-3</v>
      </c>
      <c r="K34" s="82">
        <v>5703.7207886632896</v>
      </c>
      <c r="M34" s="82">
        <v>5.0041340667122451</v>
      </c>
      <c r="N34" s="82">
        <v>3.810378673994739E-3</v>
      </c>
      <c r="O34" s="82">
        <v>141.12550421655146</v>
      </c>
      <c r="P34" s="82">
        <v>-397.6295159746681</v>
      </c>
      <c r="Q34" s="82">
        <v>-1.033323075</v>
      </c>
      <c r="R34" s="82">
        <v>-0.12629806259635165</v>
      </c>
      <c r="S34" s="82">
        <v>-460.03154866270131</v>
      </c>
      <c r="T34" s="82">
        <v>-3556.641580281294</v>
      </c>
      <c r="U34" s="82">
        <v>590</v>
      </c>
      <c r="V34" s="82">
        <v>-1474.6305405293638</v>
      </c>
      <c r="W34" s="82">
        <v>-1407.2906830827933</v>
      </c>
      <c r="X34" s="82">
        <v>-363.32871953092695</v>
      </c>
      <c r="Z34" s="82">
        <v>-5874.1266888784121</v>
      </c>
      <c r="AA34" s="82">
        <v>237.00327854060654</v>
      </c>
      <c r="AB34" s="82">
        <v>6.8438392201793121</v>
      </c>
      <c r="AC34" s="82">
        <v>2641.1223822084139</v>
      </c>
      <c r="AF34" s="85">
        <v>146.28696760577361</v>
      </c>
      <c r="AG34" s="85">
        <v>4103.26605220493</v>
      </c>
      <c r="AH34" s="85">
        <v>-6020.4136564841856</v>
      </c>
      <c r="AI34" s="85">
        <v>-1462.1436699965161</v>
      </c>
      <c r="AJ34" s="82">
        <v>-460.03154866270131</v>
      </c>
      <c r="AK34" s="84">
        <v>146.28696760577361</v>
      </c>
      <c r="AL34" s="84">
        <v>75.416819821864664</v>
      </c>
      <c r="AM34" s="84">
        <v>6.9634269041016683</v>
      </c>
      <c r="AO34" s="84">
        <v>-4839.7942538704656</v>
      </c>
      <c r="AP34" s="84">
        <v>-6610.4136564841856</v>
      </c>
      <c r="AQ34" s="84">
        <v>157.61564772702963</v>
      </c>
      <c r="AR34" s="84">
        <v>2.9000000000000033E-3</v>
      </c>
    </row>
    <row r="35" spans="1:46" x14ac:dyDescent="0.35">
      <c r="A35" s="88">
        <v>2049</v>
      </c>
      <c r="B35" s="82">
        <v>132.9535354496129</v>
      </c>
      <c r="C35" s="82">
        <v>57.946471756079518</v>
      </c>
      <c r="D35" s="82">
        <v>6.2032041349814664</v>
      </c>
      <c r="E35" s="82">
        <v>3399.3038403899318</v>
      </c>
      <c r="F35" s="82">
        <v>1406.1180048587325</v>
      </c>
      <c r="G35" s="82">
        <v>-7078.5424153462664</v>
      </c>
      <c r="H35" s="82">
        <v>1328.8305456361804</v>
      </c>
      <c r="I35" s="82">
        <v>158.20540593408683</v>
      </c>
      <c r="J35" s="82">
        <v>1.4500000000000032E-3</v>
      </c>
      <c r="K35" s="82">
        <v>5761.3163880334723</v>
      </c>
      <c r="M35" s="82">
        <v>5.0041340667122451</v>
      </c>
      <c r="N35" s="82">
        <v>3.810378673994739E-3</v>
      </c>
      <c r="O35" s="82">
        <v>141.12550421655146</v>
      </c>
      <c r="P35" s="82">
        <v>-376.17663110002638</v>
      </c>
      <c r="Q35" s="82">
        <v>-1.033323075</v>
      </c>
      <c r="R35" s="82">
        <v>-0.12629806259635165</v>
      </c>
      <c r="S35" s="82">
        <v>-438.5786637880596</v>
      </c>
      <c r="T35" s="82">
        <v>-3172.292272162777</v>
      </c>
      <c r="U35" s="82">
        <v>590</v>
      </c>
      <c r="V35" s="82">
        <v>-1161.3202265517307</v>
      </c>
      <c r="W35" s="82">
        <v>-1510.1571623858831</v>
      </c>
      <c r="X35" s="82">
        <v>-389.13553128158088</v>
      </c>
      <c r="Z35" s="82">
        <v>-6681.2532496209369</v>
      </c>
      <c r="AA35" s="82">
        <v>220.1226886818786</v>
      </c>
      <c r="AB35" s="82">
        <v>6.08216645105911</v>
      </c>
      <c r="AC35" s="82">
        <v>1158.7084019332265</v>
      </c>
      <c r="AF35" s="85">
        <v>132.9535354496129</v>
      </c>
      <c r="AG35" s="85">
        <v>3399.3038403899318</v>
      </c>
      <c r="AH35" s="85">
        <v>-6814.2067850705498</v>
      </c>
      <c r="AI35" s="85">
        <v>-2240.5954384567053</v>
      </c>
      <c r="AJ35" s="82">
        <v>-438.5786637880596</v>
      </c>
      <c r="AK35" s="84">
        <v>132.9535354496129</v>
      </c>
      <c r="AL35" s="84">
        <v>57.946471756079518</v>
      </c>
      <c r="AM35" s="84">
        <v>6.2032041349814664</v>
      </c>
      <c r="AO35" s="84">
        <v>-5504.914091403085</v>
      </c>
      <c r="AP35" s="84">
        <v>-7404.2067850705498</v>
      </c>
      <c r="AQ35" s="84">
        <v>158.20540593408683</v>
      </c>
      <c r="AR35" s="84">
        <v>1.4500000000000032E-3</v>
      </c>
    </row>
    <row r="36" spans="1:46" x14ac:dyDescent="0.35">
      <c r="A36" s="88">
        <v>2050</v>
      </c>
      <c r="B36" s="82">
        <v>119.62010329345229</v>
      </c>
      <c r="C36" s="82">
        <v>40.476123690294529</v>
      </c>
      <c r="D36" s="82">
        <v>5.4429813658612556</v>
      </c>
      <c r="E36" s="82">
        <v>2695.3416285749317</v>
      </c>
      <c r="F36" s="82">
        <v>2056.6316419915324</v>
      </c>
      <c r="G36" s="82">
        <v>-7433.4942252531409</v>
      </c>
      <c r="H36" s="82">
        <v>1371.0847848801895</v>
      </c>
      <c r="I36" s="82">
        <v>158.79516414114391</v>
      </c>
      <c r="J36" s="82">
        <v>0</v>
      </c>
      <c r="K36" s="82">
        <v>5818.9119874036478</v>
      </c>
      <c r="M36" s="82">
        <v>5.0041340667122451</v>
      </c>
      <c r="N36" s="82">
        <v>3.810378673994739E-3</v>
      </c>
      <c r="O36" s="82">
        <v>141.12550421655146</v>
      </c>
      <c r="P36" s="82">
        <v>-354.72374622538467</v>
      </c>
      <c r="Q36" s="82">
        <v>-1.033323075</v>
      </c>
      <c r="R36" s="82">
        <v>-0.12629806259635165</v>
      </c>
      <c r="S36" s="82">
        <v>-417.12577891341789</v>
      </c>
      <c r="T36" s="82">
        <v>-3101.5409787346298</v>
      </c>
      <c r="U36" s="82">
        <v>0</v>
      </c>
      <c r="V36" s="82">
        <v>-1300.9237533514406</v>
      </c>
      <c r="W36" s="82">
        <v>-1592.9456711688481</v>
      </c>
      <c r="X36" s="82">
        <v>-414.92297774631305</v>
      </c>
      <c r="Z36" s="82">
        <v>-7194.9500973545692</v>
      </c>
      <c r="AA36" s="82">
        <v>203.24209882315068</v>
      </c>
      <c r="AB36" s="82">
        <v>5.320493681938899</v>
      </c>
      <c r="AC36" s="82">
        <v>-30.275865333079935</v>
      </c>
      <c r="AF36" s="85">
        <v>119.62010329345229</v>
      </c>
      <c r="AG36" s="85">
        <v>2695.3416285749317</v>
      </c>
      <c r="AH36" s="85">
        <v>-7314.5702006480215</v>
      </c>
      <c r="AI36" s="85">
        <v>-2725.6174939080115</v>
      </c>
      <c r="AJ36" s="82">
        <v>-417.12577891341789</v>
      </c>
      <c r="AK36" s="84">
        <v>119.62010329345229</v>
      </c>
      <c r="AL36" s="84">
        <v>40.476123690294529</v>
      </c>
      <c r="AM36" s="84">
        <v>5.4429813658612556</v>
      </c>
      <c r="AO36" s="84">
        <v>-5306.70155173286</v>
      </c>
      <c r="AP36" s="84">
        <v>-7314.5702006480215</v>
      </c>
      <c r="AQ36" s="84">
        <v>158.79516414114391</v>
      </c>
      <c r="AR36" s="84">
        <v>0</v>
      </c>
      <c r="AT36" s="92"/>
    </row>
    <row r="37" spans="1:46" x14ac:dyDescent="0.35">
      <c r="A37" s="88">
        <v>2051</v>
      </c>
      <c r="B37" s="82">
        <v>119.62010329345229</v>
      </c>
      <c r="C37" s="82">
        <v>40.476123690294529</v>
      </c>
      <c r="D37" s="82">
        <v>5.4429813658612556</v>
      </c>
      <c r="E37" s="82">
        <v>2695.3416285749317</v>
      </c>
      <c r="F37" s="82">
        <v>1513.1377928609456</v>
      </c>
      <c r="G37" s="82">
        <v>-7620.1968399996085</v>
      </c>
      <c r="H37" s="82">
        <v>1371.0847848801895</v>
      </c>
      <c r="I37" s="82">
        <v>158.79516414114391</v>
      </c>
      <c r="J37" s="82">
        <v>0</v>
      </c>
      <c r="K37" s="82">
        <v>5818.9119874036478</v>
      </c>
      <c r="M37" s="82">
        <v>5.0041340667122451</v>
      </c>
      <c r="N37" s="82">
        <v>3.810378673994739E-3</v>
      </c>
      <c r="O37" s="82">
        <v>141.12550421655146</v>
      </c>
      <c r="P37" s="82">
        <v>-333.27086135074296</v>
      </c>
      <c r="Q37" s="82">
        <v>-1.033323075</v>
      </c>
      <c r="R37" s="82">
        <v>-0.12629806259635165</v>
      </c>
      <c r="S37" s="82">
        <v>-395.67289403877618</v>
      </c>
      <c r="T37" s="82">
        <v>-3221.7785152691199</v>
      </c>
      <c r="U37" s="82">
        <v>0</v>
      </c>
      <c r="V37" s="82">
        <v>-1679.1101989184426</v>
      </c>
      <c r="W37" s="82">
        <v>-1756.0529876401292</v>
      </c>
      <c r="X37" s="82">
        <v>-440.69105892512374</v>
      </c>
      <c r="Z37" s="82">
        <v>-8492.2084044487165</v>
      </c>
      <c r="AA37" s="82">
        <v>203.24209882315068</v>
      </c>
      <c r="AB37" s="82">
        <v>5.320493681938899</v>
      </c>
      <c r="AC37" s="82">
        <v>-1327.534172427228</v>
      </c>
      <c r="AF37" s="85">
        <v>119.62010329345229</v>
      </c>
      <c r="AG37" s="85">
        <v>2695.3416285749317</v>
      </c>
      <c r="AH37" s="85">
        <v>-8611.8285077421679</v>
      </c>
      <c r="AI37" s="85">
        <v>-4022.8758010021597</v>
      </c>
      <c r="AK37" s="84">
        <v>119.62010329345229</v>
      </c>
      <c r="AL37" s="84">
        <v>40.476123690294529</v>
      </c>
      <c r="AM37" s="84">
        <v>5.4429813658612556</v>
      </c>
      <c r="AO37" s="84">
        <v>-6415.0844611769162</v>
      </c>
      <c r="AP37" s="84">
        <v>-8611.8285077421697</v>
      </c>
      <c r="AQ37" s="84">
        <v>158.79516414114391</v>
      </c>
      <c r="AR37" s="84">
        <v>0</v>
      </c>
    </row>
    <row r="38" spans="1:46" x14ac:dyDescent="0.35">
      <c r="A38" s="88">
        <v>2052</v>
      </c>
      <c r="B38" s="82">
        <v>119.62010329345229</v>
      </c>
      <c r="C38" s="82">
        <v>40.476123690294529</v>
      </c>
      <c r="D38" s="82">
        <v>5.4429813658612556</v>
      </c>
      <c r="E38" s="82">
        <v>2695.3416285749317</v>
      </c>
      <c r="F38" s="82">
        <v>136.20449216077219</v>
      </c>
      <c r="G38" s="82">
        <v>-7929.6177775897495</v>
      </c>
      <c r="H38" s="82">
        <v>1371.0847848801895</v>
      </c>
      <c r="I38" s="82">
        <v>158.79516414114391</v>
      </c>
      <c r="J38" s="82">
        <v>0</v>
      </c>
      <c r="K38" s="82">
        <v>5818.9119874036478</v>
      </c>
      <c r="M38" s="82">
        <v>5.0041340667122451</v>
      </c>
      <c r="N38" s="82">
        <v>3.810378673994739E-3</v>
      </c>
      <c r="O38" s="82">
        <v>141.12550421655146</v>
      </c>
      <c r="P38" s="82">
        <v>-311.81797647610114</v>
      </c>
      <c r="Q38" s="82">
        <v>-1.033323075</v>
      </c>
      <c r="R38" s="82">
        <v>-0.12629806259635165</v>
      </c>
      <c r="S38" s="82">
        <v>-374.22000916413435</v>
      </c>
      <c r="T38" s="82">
        <v>-2492.507292816078</v>
      </c>
      <c r="U38" s="82">
        <v>0</v>
      </c>
      <c r="V38" s="82">
        <v>-904.59707894380506</v>
      </c>
      <c r="W38" s="82">
        <v>-1686.8563382913662</v>
      </c>
      <c r="X38" s="82">
        <v>-466.43977481801267</v>
      </c>
      <c r="Z38" s="82">
        <v>-9360.6015893085205</v>
      </c>
      <c r="AA38" s="82">
        <v>203.24209882315068</v>
      </c>
      <c r="AB38" s="82">
        <v>5.320493681938899</v>
      </c>
      <c r="AC38" s="82">
        <v>-2195.9273572870302</v>
      </c>
      <c r="AF38" s="85">
        <v>119.62010329345229</v>
      </c>
      <c r="AG38" s="85">
        <v>2695.3416285749317</v>
      </c>
      <c r="AH38" s="85">
        <v>-9480.2216926019719</v>
      </c>
      <c r="AI38" s="85">
        <v>-4891.2689858619615</v>
      </c>
      <c r="AK38" s="84">
        <v>119.62010329345229</v>
      </c>
      <c r="AL38" s="84">
        <v>40.476123690294529</v>
      </c>
      <c r="AM38" s="84">
        <v>5.4429813658612556</v>
      </c>
      <c r="AO38" s="84">
        <v>-7326.925579492593</v>
      </c>
      <c r="AP38" s="84">
        <v>-9480.2216926019719</v>
      </c>
      <c r="AQ38" s="84">
        <v>158.79516414114391</v>
      </c>
      <c r="AR38" s="84">
        <v>0</v>
      </c>
    </row>
    <row r="39" spans="1:46" x14ac:dyDescent="0.35">
      <c r="A39" s="88">
        <v>2053</v>
      </c>
      <c r="B39" s="82">
        <v>119.62010329345229</v>
      </c>
      <c r="C39" s="82">
        <v>40.476123690294529</v>
      </c>
      <c r="D39" s="82">
        <v>5.4429813658612556</v>
      </c>
      <c r="E39" s="82">
        <v>2695.3416285749317</v>
      </c>
      <c r="F39" s="82">
        <v>110.35863596411735</v>
      </c>
      <c r="G39" s="82">
        <v>-7679.3401195675497</v>
      </c>
      <c r="H39" s="82">
        <v>1371.0847848801895</v>
      </c>
      <c r="I39" s="82">
        <v>158.79516414114391</v>
      </c>
      <c r="J39" s="82">
        <v>0</v>
      </c>
      <c r="K39" s="82">
        <v>5818.9119874036478</v>
      </c>
      <c r="M39" s="82">
        <v>5.0041340667122451</v>
      </c>
      <c r="N39" s="82">
        <v>3.810378673994739E-3</v>
      </c>
      <c r="O39" s="82">
        <v>141.12550421655146</v>
      </c>
      <c r="P39" s="82">
        <v>-290.36509160145948</v>
      </c>
      <c r="Q39" s="82">
        <v>-1.033323075</v>
      </c>
      <c r="R39" s="82">
        <v>-0.12629806259635165</v>
      </c>
      <c r="S39" s="82">
        <v>-352.7671242894927</v>
      </c>
      <c r="T39" s="82">
        <v>-2582.4946723864382</v>
      </c>
      <c r="U39" s="82">
        <v>0</v>
      </c>
      <c r="V39" s="82">
        <v>-1242.0487238343542</v>
      </c>
      <c r="W39" s="82">
        <v>-1892.5332072182703</v>
      </c>
      <c r="X39" s="82">
        <v>-492.16912542497994</v>
      </c>
      <c r="Z39" s="82">
        <v>-9705.0276519073941</v>
      </c>
      <c r="AA39" s="82">
        <v>203.24209882315068</v>
      </c>
      <c r="AB39" s="82">
        <v>5.320493681938899</v>
      </c>
      <c r="AC39" s="82">
        <v>-2540.3534198859052</v>
      </c>
      <c r="AF39" s="85">
        <v>119.62010329345229</v>
      </c>
      <c r="AG39" s="85">
        <v>2695.3416285749317</v>
      </c>
      <c r="AH39" s="85">
        <v>-9824.6477552008455</v>
      </c>
      <c r="AI39" s="85">
        <v>-5235.6950484608369</v>
      </c>
      <c r="AK39" s="84">
        <v>119.62010329345229</v>
      </c>
      <c r="AL39" s="84">
        <v>40.476123690294529</v>
      </c>
      <c r="AM39" s="84">
        <v>5.4429813658612556</v>
      </c>
      <c r="AO39" s="84">
        <v>-7439.9454225575964</v>
      </c>
      <c r="AP39" s="84">
        <v>-9824.6477552008473</v>
      </c>
      <c r="AQ39" s="84">
        <v>158.79516414114391</v>
      </c>
      <c r="AR39" s="84">
        <v>0</v>
      </c>
    </row>
    <row r="40" spans="1:46" x14ac:dyDescent="0.35">
      <c r="A40" s="88">
        <v>2054</v>
      </c>
      <c r="B40" s="82">
        <v>119.62010329345229</v>
      </c>
      <c r="C40" s="82">
        <v>40.476123690294529</v>
      </c>
      <c r="D40" s="82">
        <v>5.4429813658612556</v>
      </c>
      <c r="E40" s="82">
        <v>2695.3416285749317</v>
      </c>
      <c r="F40" s="82">
        <v>-53.967812637692816</v>
      </c>
      <c r="G40" s="82">
        <v>-7900.0651241660898</v>
      </c>
      <c r="H40" s="82">
        <v>1371.0847848801895</v>
      </c>
      <c r="I40" s="82">
        <v>158.79516414114391</v>
      </c>
      <c r="J40" s="82">
        <v>0</v>
      </c>
      <c r="K40" s="82">
        <v>5818.9119874036478</v>
      </c>
      <c r="M40" s="82">
        <v>5.0041340667122451</v>
      </c>
      <c r="N40" s="82">
        <v>3.810378673994739E-3</v>
      </c>
      <c r="O40" s="82">
        <v>141.12550421655146</v>
      </c>
      <c r="P40" s="82">
        <v>-268.91220672681777</v>
      </c>
      <c r="Q40" s="82">
        <v>-1.033323075</v>
      </c>
      <c r="R40" s="82">
        <v>-0.12629806259635165</v>
      </c>
      <c r="S40" s="82">
        <v>-331.31423941485099</v>
      </c>
      <c r="T40" s="82">
        <v>-2398.0554112400177</v>
      </c>
      <c r="U40" s="82">
        <v>0</v>
      </c>
      <c r="V40" s="82">
        <v>-1199.3929223823848</v>
      </c>
      <c r="W40" s="82">
        <v>-1999.9151055846496</v>
      </c>
      <c r="X40" s="82">
        <v>-517.87911074602562</v>
      </c>
      <c r="Z40" s="82">
        <v>-10180.515187343202</v>
      </c>
      <c r="AA40" s="82">
        <v>203.24209882315068</v>
      </c>
      <c r="AB40" s="82">
        <v>5.320493681938899</v>
      </c>
      <c r="AC40" s="82">
        <v>-3015.8409553217116</v>
      </c>
      <c r="AF40" s="85">
        <v>119.62010329345229</v>
      </c>
      <c r="AG40" s="85">
        <v>2695.3416285749317</v>
      </c>
      <c r="AH40" s="85">
        <v>-10300.135290636654</v>
      </c>
      <c r="AI40" s="85">
        <v>-5711.1825838966433</v>
      </c>
      <c r="AK40" s="84">
        <v>119.62010329345229</v>
      </c>
      <c r="AL40" s="84">
        <v>40.476123690294529</v>
      </c>
      <c r="AM40" s="84">
        <v>5.4429813658612556</v>
      </c>
      <c r="AO40" s="84">
        <v>-7782.3410743059776</v>
      </c>
      <c r="AP40" s="84">
        <v>-10300.135290636654</v>
      </c>
      <c r="AQ40" s="84">
        <v>158.79516414114391</v>
      </c>
      <c r="AR40" s="84">
        <v>0</v>
      </c>
    </row>
    <row r="41" spans="1:46" x14ac:dyDescent="0.35">
      <c r="A41" s="88">
        <v>2055</v>
      </c>
      <c r="B41" s="82">
        <v>119.62010329345229</v>
      </c>
      <c r="C41" s="82">
        <v>40.476123690294529</v>
      </c>
      <c r="D41" s="82">
        <v>5.4429813658612556</v>
      </c>
      <c r="E41" s="82">
        <v>2695.3416285749317</v>
      </c>
      <c r="F41" s="82">
        <v>-36.991319489088824</v>
      </c>
      <c r="G41" s="82">
        <v>-7844.5678021729327</v>
      </c>
      <c r="H41" s="82">
        <v>1371.0847848801895</v>
      </c>
      <c r="I41" s="82">
        <v>158.79516414114391</v>
      </c>
      <c r="J41" s="82">
        <v>0</v>
      </c>
      <c r="K41" s="82">
        <v>5818.9119874036478</v>
      </c>
      <c r="M41" s="82">
        <v>5.0041340667122451</v>
      </c>
      <c r="N41" s="82">
        <v>3.810378673994739E-3</v>
      </c>
      <c r="O41" s="82">
        <v>141.12550421655146</v>
      </c>
      <c r="P41" s="82">
        <v>-247.45932185217609</v>
      </c>
      <c r="Q41" s="82">
        <v>-1.033323075</v>
      </c>
      <c r="R41" s="82">
        <v>-0.12629806259635165</v>
      </c>
      <c r="S41" s="82">
        <v>-309.86135454020928</v>
      </c>
      <c r="T41" s="82">
        <v>-2341.8266649529282</v>
      </c>
      <c r="U41" s="82">
        <v>0</v>
      </c>
      <c r="V41" s="82">
        <v>-1370.2780679104176</v>
      </c>
      <c r="W41" s="82">
        <v>-2177.4946400019562</v>
      </c>
      <c r="X41" s="82">
        <v>-543.56973078114981</v>
      </c>
      <c r="Z41" s="82">
        <v>-10482.196672181903</v>
      </c>
      <c r="AA41" s="82">
        <v>203.24209882315068</v>
      </c>
      <c r="AB41" s="82">
        <v>5.320493681938899</v>
      </c>
      <c r="AC41" s="82">
        <v>-3317.5224401604137</v>
      </c>
      <c r="AF41" s="85">
        <v>119.62010329345229</v>
      </c>
      <c r="AG41" s="85">
        <v>2695.3416285749317</v>
      </c>
      <c r="AH41" s="85">
        <v>-10601.816775475354</v>
      </c>
      <c r="AI41" s="85">
        <v>-6012.8640687353454</v>
      </c>
      <c r="AK41" s="84">
        <v>119.62010329345229</v>
      </c>
      <c r="AL41" s="84">
        <v>40.476123690294529</v>
      </c>
      <c r="AM41" s="84">
        <v>5.4429813658612556</v>
      </c>
      <c r="AO41" s="84">
        <v>-7880.7524046922499</v>
      </c>
      <c r="AP41" s="84">
        <v>-10601.816775475356</v>
      </c>
      <c r="AQ41" s="84">
        <v>158.79516414114391</v>
      </c>
      <c r="AR41" s="84">
        <v>0</v>
      </c>
    </row>
    <row r="42" spans="1:46" x14ac:dyDescent="0.35">
      <c r="A42" s="88">
        <v>2056</v>
      </c>
      <c r="B42" s="82">
        <v>119.62010329345229</v>
      </c>
      <c r="C42" s="82">
        <v>40.476123690294529</v>
      </c>
      <c r="D42" s="82">
        <v>5.4429813658612556</v>
      </c>
      <c r="E42" s="82">
        <v>2695.3416285749317</v>
      </c>
      <c r="F42" s="82">
        <v>-509.10713777102058</v>
      </c>
      <c r="G42" s="82">
        <v>-8025.3195202591887</v>
      </c>
      <c r="H42" s="82">
        <v>1371.0847848801895</v>
      </c>
      <c r="I42" s="82">
        <v>158.79516414114391</v>
      </c>
      <c r="J42" s="82">
        <v>0</v>
      </c>
      <c r="K42" s="82">
        <v>5818.9119874036478</v>
      </c>
      <c r="M42" s="82">
        <v>5.0041340667122451</v>
      </c>
      <c r="N42" s="82">
        <v>3.810378673994739E-3</v>
      </c>
      <c r="O42" s="82">
        <v>141.12550421655146</v>
      </c>
      <c r="P42" s="82">
        <v>-226.00643697753438</v>
      </c>
      <c r="Q42" s="82">
        <v>-1.033323075</v>
      </c>
      <c r="R42" s="82">
        <v>-0.12629806259635165</v>
      </c>
      <c r="S42" s="82">
        <v>-288.40846966556757</v>
      </c>
      <c r="T42" s="82">
        <v>-2056.942868410325</v>
      </c>
      <c r="U42" s="82">
        <v>0</v>
      </c>
      <c r="V42" s="82">
        <v>-1153.3766393090757</v>
      </c>
      <c r="W42" s="82">
        <v>-2241.0409927026208</v>
      </c>
      <c r="X42" s="82">
        <v>-569.24098553035219</v>
      </c>
      <c r="Z42" s="82">
        <v>-11007.380387398618</v>
      </c>
      <c r="AA42" s="82">
        <v>203.24209882315068</v>
      </c>
      <c r="AB42" s="82">
        <v>5.320493681938899</v>
      </c>
      <c r="AC42" s="82">
        <v>-3842.7061553771277</v>
      </c>
      <c r="AF42" s="85">
        <v>119.62010329345229</v>
      </c>
      <c r="AG42" s="85">
        <v>2695.3416285749317</v>
      </c>
      <c r="AH42" s="85">
        <v>-11127.000490692069</v>
      </c>
      <c r="AI42" s="85">
        <v>-6538.047783952059</v>
      </c>
      <c r="AK42" s="84">
        <v>119.62010329345229</v>
      </c>
      <c r="AL42" s="84">
        <v>40.476123690294529</v>
      </c>
      <c r="AM42" s="84">
        <v>5.4429813658612556</v>
      </c>
      <c r="AO42" s="84">
        <v>-8316.718512459096</v>
      </c>
      <c r="AP42" s="84">
        <v>-11127.000490692069</v>
      </c>
      <c r="AQ42" s="84">
        <v>158.79516414114391</v>
      </c>
      <c r="AR42" s="84">
        <v>0</v>
      </c>
    </row>
    <row r="43" spans="1:46" x14ac:dyDescent="0.35">
      <c r="A43" s="88">
        <v>2057</v>
      </c>
      <c r="B43" s="82">
        <v>119.62010329345229</v>
      </c>
      <c r="C43" s="82">
        <v>40.476123690294529</v>
      </c>
      <c r="D43" s="82">
        <v>5.4429813658612556</v>
      </c>
      <c r="E43" s="82">
        <v>2695.3416285749317</v>
      </c>
      <c r="F43" s="82">
        <v>-571.84780945204523</v>
      </c>
      <c r="G43" s="82">
        <v>-8248.4800914007574</v>
      </c>
      <c r="H43" s="82">
        <v>1371.0847848801895</v>
      </c>
      <c r="I43" s="82">
        <v>158.79516414114391</v>
      </c>
      <c r="J43" s="82">
        <v>0</v>
      </c>
      <c r="K43" s="82">
        <v>5818.9119874036478</v>
      </c>
      <c r="M43" s="82">
        <v>5.0041340667122451</v>
      </c>
      <c r="N43" s="82">
        <v>3.810378673994739E-3</v>
      </c>
      <c r="O43" s="82">
        <v>141.12550421655146</v>
      </c>
      <c r="P43" s="82">
        <v>-204.55355210289272</v>
      </c>
      <c r="Q43" s="82">
        <v>-1.033323075</v>
      </c>
      <c r="R43" s="82">
        <v>-0.12629806259635165</v>
      </c>
      <c r="S43" s="82">
        <v>-266.95558479092591</v>
      </c>
      <c r="T43" s="82">
        <v>-1895.472270866851</v>
      </c>
      <c r="U43" s="82">
        <v>0</v>
      </c>
      <c r="V43" s="82">
        <v>-1157.7429790447425</v>
      </c>
      <c r="W43" s="82">
        <v>-2370.543906705745</v>
      </c>
      <c r="X43" s="82">
        <v>-594.89287499363286</v>
      </c>
      <c r="Z43" s="82">
        <v>-11452.802773423282</v>
      </c>
      <c r="AA43" s="82">
        <v>203.24209882315068</v>
      </c>
      <c r="AB43" s="82">
        <v>5.320493681938899</v>
      </c>
      <c r="AC43" s="82">
        <v>-4288.1285414017921</v>
      </c>
      <c r="AF43" s="85">
        <v>119.62010329345229</v>
      </c>
      <c r="AG43" s="85">
        <v>2695.3416285749317</v>
      </c>
      <c r="AH43" s="85">
        <v>-11572.422876716733</v>
      </c>
      <c r="AI43" s="85">
        <v>-6983.4701699767238</v>
      </c>
      <c r="AK43" s="84">
        <v>119.62010329345229</v>
      </c>
      <c r="AL43" s="84">
        <v>40.476123690294529</v>
      </c>
      <c r="AM43" s="84">
        <v>5.4429813658612556</v>
      </c>
      <c r="AO43" s="84">
        <v>-8606.9860950173552</v>
      </c>
      <c r="AP43" s="84">
        <v>-11572.422876716733</v>
      </c>
      <c r="AQ43" s="84">
        <v>158.79516414114391</v>
      </c>
      <c r="AR43" s="84">
        <v>0</v>
      </c>
    </row>
    <row r="44" spans="1:46" x14ac:dyDescent="0.35">
      <c r="A44" s="88">
        <v>2058</v>
      </c>
      <c r="B44" s="82">
        <v>119.62010329345229</v>
      </c>
      <c r="C44" s="82">
        <v>40.476123690294529</v>
      </c>
      <c r="D44" s="82">
        <v>5.4429813658612556</v>
      </c>
      <c r="E44" s="82">
        <v>2695.3416285749317</v>
      </c>
      <c r="F44" s="82">
        <v>883.97127650939649</v>
      </c>
      <c r="G44" s="82">
        <v>-7932.8107089012665</v>
      </c>
      <c r="H44" s="82">
        <v>1371.0847848801895</v>
      </c>
      <c r="I44" s="82">
        <v>158.79516414114391</v>
      </c>
      <c r="J44" s="82">
        <v>0</v>
      </c>
      <c r="K44" s="82">
        <v>5818.9119874036478</v>
      </c>
      <c r="M44" s="82">
        <v>5.0041340667122451</v>
      </c>
      <c r="N44" s="82">
        <v>3.810378673994739E-3</v>
      </c>
      <c r="O44" s="82">
        <v>141.12550421655146</v>
      </c>
      <c r="P44" s="82">
        <v>-183.10066722825098</v>
      </c>
      <c r="Q44" s="82">
        <v>-1.033323075</v>
      </c>
      <c r="R44" s="82">
        <v>-0.12629806259635165</v>
      </c>
      <c r="S44" s="82">
        <v>-245.5026999162842</v>
      </c>
      <c r="T44" s="82">
        <v>-2182.2605461010044</v>
      </c>
      <c r="U44" s="82">
        <v>0</v>
      </c>
      <c r="V44" s="82">
        <v>-2168.53462739715</v>
      </c>
      <c r="W44" s="82">
        <v>-2856.4879865847856</v>
      </c>
      <c r="X44" s="82">
        <v>-620.52539917099216</v>
      </c>
      <c r="Z44" s="82">
        <v>-11203.682557371156</v>
      </c>
      <c r="AA44" s="82">
        <v>203.24209882315068</v>
      </c>
      <c r="AB44" s="82">
        <v>5.320493681938899</v>
      </c>
      <c r="AC44" s="82">
        <v>-4039.0083253496668</v>
      </c>
      <c r="AF44" s="85">
        <v>119.62010329345229</v>
      </c>
      <c r="AG44" s="85">
        <v>2695.3416285749317</v>
      </c>
      <c r="AH44" s="85">
        <v>-11323.302660664607</v>
      </c>
      <c r="AI44" s="85">
        <v>-6734.3499539245986</v>
      </c>
      <c r="AK44" s="84">
        <v>119.62010329345229</v>
      </c>
      <c r="AL44" s="84">
        <v>40.476123690294529</v>
      </c>
      <c r="AM44" s="84">
        <v>5.4429813658612556</v>
      </c>
      <c r="AO44" s="84">
        <v>-7846.2892749088305</v>
      </c>
      <c r="AP44" s="84">
        <v>-11323.302660664609</v>
      </c>
      <c r="AQ44" s="84">
        <v>158.79516414114391</v>
      </c>
      <c r="AR44" s="84">
        <v>0</v>
      </c>
    </row>
    <row r="45" spans="1:46" x14ac:dyDescent="0.35">
      <c r="A45" s="88">
        <v>2059</v>
      </c>
      <c r="B45" s="82">
        <v>119.62010329345229</v>
      </c>
      <c r="C45" s="82">
        <v>40.476123690294529</v>
      </c>
      <c r="D45" s="82">
        <v>5.4429813658612556</v>
      </c>
      <c r="E45" s="82">
        <v>2695.3416285749317</v>
      </c>
      <c r="F45" s="82">
        <v>934.14934438767921</v>
      </c>
      <c r="G45" s="82">
        <v>-8132.5241552567995</v>
      </c>
      <c r="H45" s="82">
        <v>1371.0847848801895</v>
      </c>
      <c r="I45" s="82">
        <v>158.79516414114391</v>
      </c>
      <c r="J45" s="82">
        <v>0</v>
      </c>
      <c r="K45" s="82">
        <v>5818.9119874036478</v>
      </c>
      <c r="M45" s="82">
        <v>5.0041340667122451</v>
      </c>
      <c r="N45" s="82">
        <v>3.810378673994739E-3</v>
      </c>
      <c r="O45" s="82">
        <v>141.12550421655146</v>
      </c>
      <c r="P45" s="82">
        <v>-161.64778235360927</v>
      </c>
      <c r="Q45" s="82">
        <v>-1.033323075</v>
      </c>
      <c r="R45" s="82">
        <v>-0.12629806259635165</v>
      </c>
      <c r="S45" s="82">
        <v>-224.04981504164249</v>
      </c>
      <c r="T45" s="82">
        <v>-1947.6724663084422</v>
      </c>
      <c r="U45" s="82">
        <v>0</v>
      </c>
      <c r="V45" s="82">
        <v>-2099.51162946161</v>
      </c>
      <c r="W45" s="82">
        <v>-3002.2983499272409</v>
      </c>
      <c r="X45" s="82">
        <v>-646.13855806242952</v>
      </c>
      <c r="Z45" s="82">
        <v>-11455.618460146759</v>
      </c>
      <c r="AA45" s="82">
        <v>203.24209882315068</v>
      </c>
      <c r="AB45" s="82">
        <v>5.320493681938899</v>
      </c>
      <c r="AC45" s="82">
        <v>-4290.9442281252695</v>
      </c>
      <c r="AF45" s="85">
        <v>119.62010329345229</v>
      </c>
      <c r="AG45" s="85">
        <v>2695.3416285749317</v>
      </c>
      <c r="AH45" s="85">
        <v>-11575.238563440211</v>
      </c>
      <c r="AI45" s="85">
        <v>-6986.2858567002013</v>
      </c>
      <c r="AK45" s="84">
        <v>119.62010329345229</v>
      </c>
      <c r="AL45" s="84">
        <v>40.476123690294529</v>
      </c>
      <c r="AM45" s="84">
        <v>5.4429813658612556</v>
      </c>
      <c r="AO45" s="84">
        <v>-7926.8016554505411</v>
      </c>
      <c r="AP45" s="84">
        <v>-11575.238563440213</v>
      </c>
      <c r="AQ45" s="84">
        <v>158.79516414114391</v>
      </c>
      <c r="AR45" s="84">
        <v>0</v>
      </c>
    </row>
    <row r="46" spans="1:46" x14ac:dyDescent="0.35">
      <c r="A46" s="88">
        <v>2060</v>
      </c>
      <c r="B46" s="82">
        <v>119.62010329345229</v>
      </c>
      <c r="C46" s="82">
        <v>40.476123690294529</v>
      </c>
      <c r="D46" s="82">
        <v>5.4429813658612556</v>
      </c>
      <c r="E46" s="82">
        <v>2695.3416285749317</v>
      </c>
      <c r="F46" s="82">
        <v>61.212490837973519</v>
      </c>
      <c r="G46" s="82">
        <v>-8312.0604709503368</v>
      </c>
      <c r="H46" s="82">
        <v>1371.0847848801895</v>
      </c>
      <c r="I46" s="82">
        <v>158.79516414114391</v>
      </c>
      <c r="J46" s="82">
        <v>0</v>
      </c>
      <c r="K46" s="82">
        <v>5818.9119874036478</v>
      </c>
      <c r="M46" s="82">
        <v>5.0041340667122451</v>
      </c>
      <c r="N46" s="82">
        <v>3.810378673994739E-3</v>
      </c>
      <c r="O46" s="82">
        <v>141.12550421655146</v>
      </c>
      <c r="P46" s="82">
        <v>-140.19489747896753</v>
      </c>
      <c r="Q46" s="82">
        <v>-1.033323075</v>
      </c>
      <c r="R46" s="82">
        <v>-0.12629806259635165</v>
      </c>
      <c r="S46" s="82">
        <v>-202.59693016700072</v>
      </c>
      <c r="T46" s="82">
        <v>-1543.8984445803078</v>
      </c>
      <c r="U46" s="82">
        <v>0</v>
      </c>
      <c r="V46" s="82">
        <v>-1549.0603172674305</v>
      </c>
      <c r="W46" s="82">
        <v>-2972.8697292210636</v>
      </c>
      <c r="X46" s="82">
        <v>-671.73235166794541</v>
      </c>
      <c r="Z46" s="82">
        <v>-11953.805490095161</v>
      </c>
      <c r="AA46" s="82">
        <v>203.24209882315068</v>
      </c>
      <c r="AB46" s="82">
        <v>5.320493681938899</v>
      </c>
      <c r="AC46" s="82">
        <v>-4789.1312580736712</v>
      </c>
      <c r="AF46" s="85">
        <v>119.62010329345229</v>
      </c>
      <c r="AG46" s="85">
        <v>2695.3416285749317</v>
      </c>
      <c r="AH46" s="85">
        <v>-12073.425593388612</v>
      </c>
      <c r="AI46" s="85">
        <v>-7484.472886648603</v>
      </c>
      <c r="AK46" s="84">
        <v>119.62010329345229</v>
      </c>
      <c r="AL46" s="84">
        <v>40.476123690294529</v>
      </c>
      <c r="AM46" s="84">
        <v>5.4429813658612556</v>
      </c>
      <c r="AO46" s="84">
        <v>-8428.8235124996045</v>
      </c>
      <c r="AP46" s="84">
        <v>-12073.425593388614</v>
      </c>
      <c r="AQ46" s="84">
        <v>158.79516414114391</v>
      </c>
      <c r="AR46" s="84">
        <v>0</v>
      </c>
    </row>
    <row r="47" spans="1:46" x14ac:dyDescent="0.35">
      <c r="A47" s="88">
        <v>2061</v>
      </c>
      <c r="B47" s="82">
        <v>119.62010329345229</v>
      </c>
      <c r="C47" s="82">
        <v>40.476123690294529</v>
      </c>
      <c r="D47" s="82">
        <v>5.4429813658612556</v>
      </c>
      <c r="E47" s="82">
        <v>2695.3416285749317</v>
      </c>
      <c r="F47" s="82">
        <v>66.329407997815053</v>
      </c>
      <c r="G47" s="82">
        <v>-8344.8661904193814</v>
      </c>
      <c r="H47" s="82">
        <v>1371.0847848801895</v>
      </c>
      <c r="I47" s="82">
        <v>158.79516414114391</v>
      </c>
      <c r="J47" s="82">
        <v>0</v>
      </c>
      <c r="K47" s="82">
        <v>5818.9119874036478</v>
      </c>
      <c r="M47" s="82">
        <v>5.0041340667122451</v>
      </c>
      <c r="N47" s="82">
        <v>3.810378673994739E-3</v>
      </c>
      <c r="O47" s="82">
        <v>141.12550421655146</v>
      </c>
      <c r="P47" s="82">
        <v>-118.74201260432578</v>
      </c>
      <c r="Q47" s="82">
        <v>-1.033323075</v>
      </c>
      <c r="R47" s="82">
        <v>-0.12629806259635165</v>
      </c>
      <c r="S47" s="82">
        <v>-181.14404529235895</v>
      </c>
      <c r="T47" s="82">
        <v>-1382.3319941357968</v>
      </c>
      <c r="U47" s="82">
        <v>0</v>
      </c>
      <c r="V47" s="82">
        <v>-1665.3283806630511</v>
      </c>
      <c r="W47" s="82">
        <v>-3165.6820571982739</v>
      </c>
      <c r="X47" s="82">
        <v>-697.56821134748191</v>
      </c>
      <c r="Z47" s="82">
        <v>-12316.41054345673</v>
      </c>
      <c r="AA47" s="82">
        <v>203.24209882315068</v>
      </c>
      <c r="AB47" s="82">
        <v>5.320493681938899</v>
      </c>
      <c r="AC47" s="82">
        <v>-5151.7363114352429</v>
      </c>
      <c r="AF47" s="85">
        <v>119.62010329345229</v>
      </c>
      <c r="AG47" s="85">
        <v>2695.3416285749317</v>
      </c>
      <c r="AH47" s="85">
        <v>-12436.030646750181</v>
      </c>
      <c r="AI47" s="85">
        <v>-7847.0779400101746</v>
      </c>
      <c r="AK47" s="84">
        <v>119.62010329345229</v>
      </c>
      <c r="AL47" s="84">
        <v>40.476123690294529</v>
      </c>
      <c r="AM47" s="84">
        <v>5.4429813658612556</v>
      </c>
      <c r="AO47" s="84">
        <v>-8572.7803782044284</v>
      </c>
      <c r="AP47" s="84">
        <v>-12436.030646750183</v>
      </c>
      <c r="AQ47" s="84">
        <v>158.79516414114391</v>
      </c>
      <c r="AR47" s="84">
        <v>0</v>
      </c>
    </row>
    <row r="48" spans="1:46" x14ac:dyDescent="0.35">
      <c r="A48" s="88">
        <v>2062</v>
      </c>
      <c r="B48" s="82">
        <v>119.62010329345229</v>
      </c>
      <c r="C48" s="82">
        <v>40.476123690294529</v>
      </c>
      <c r="D48" s="82">
        <v>5.4429813658612556</v>
      </c>
      <c r="E48" s="82">
        <v>2695.3416285749317</v>
      </c>
      <c r="F48" s="82">
        <v>-100.95797256602361</v>
      </c>
      <c r="G48" s="82">
        <v>-8455.8013615507825</v>
      </c>
      <c r="H48" s="82">
        <v>1371.0847848801895</v>
      </c>
      <c r="I48" s="82">
        <v>158.79516414114391</v>
      </c>
      <c r="J48" s="82">
        <v>0</v>
      </c>
      <c r="K48" s="82">
        <v>5818.9119874036478</v>
      </c>
      <c r="M48" s="82">
        <v>5.0041340667122451</v>
      </c>
      <c r="N48" s="82">
        <v>3.810378673994739E-3</v>
      </c>
      <c r="O48" s="82">
        <v>141.12550421655146</v>
      </c>
      <c r="P48" s="82">
        <v>-97.289127729684139</v>
      </c>
      <c r="Q48" s="82">
        <v>-1.033323075</v>
      </c>
      <c r="R48" s="82">
        <v>-0.12629806259635165</v>
      </c>
      <c r="S48" s="82">
        <v>-159.69116041771733</v>
      </c>
      <c r="T48" s="82">
        <v>-1154.646870218301</v>
      </c>
      <c r="U48" s="82">
        <v>0</v>
      </c>
      <c r="V48" s="82">
        <v>-1568.7749231676225</v>
      </c>
      <c r="W48" s="82">
        <v>-3307.1448075253093</v>
      </c>
      <c r="X48" s="82">
        <v>-723.40407102701818</v>
      </c>
      <c r="Z48" s="82">
        <v>-12665.378247663115</v>
      </c>
      <c r="AA48" s="82">
        <v>203.24209882315068</v>
      </c>
      <c r="AB48" s="82">
        <v>5.320493681938899</v>
      </c>
      <c r="AC48" s="82">
        <v>-5500.704015641626</v>
      </c>
      <c r="AF48" s="85">
        <v>119.62010329345229</v>
      </c>
      <c r="AG48" s="85">
        <v>2695.3416285749317</v>
      </c>
      <c r="AH48" s="85">
        <v>-12784.998350956566</v>
      </c>
      <c r="AI48" s="85">
        <v>-8196.0456442165578</v>
      </c>
      <c r="AK48" s="84">
        <v>119.62010329345229</v>
      </c>
      <c r="AL48" s="84">
        <v>40.476123690294529</v>
      </c>
      <c r="AM48" s="84">
        <v>5.4429813658612556</v>
      </c>
      <c r="AO48" s="84">
        <v>-8754.4494724042397</v>
      </c>
      <c r="AP48" s="84">
        <v>-12784.998350956566</v>
      </c>
      <c r="AQ48" s="84">
        <v>158.79516414114391</v>
      </c>
      <c r="AR48" s="84">
        <v>0</v>
      </c>
    </row>
    <row r="49" spans="1:44" x14ac:dyDescent="0.35">
      <c r="A49" s="88">
        <v>2063</v>
      </c>
      <c r="B49" s="82">
        <v>119.62010329345229</v>
      </c>
      <c r="C49" s="82">
        <v>40.476123690294529</v>
      </c>
      <c r="D49" s="82">
        <v>5.4429813658612556</v>
      </c>
      <c r="E49" s="82">
        <v>2695.3416285749317</v>
      </c>
      <c r="F49" s="82">
        <v>-105.63749744427128</v>
      </c>
      <c r="G49" s="82">
        <v>-8206.790427369504</v>
      </c>
      <c r="H49" s="82">
        <v>1371.0847848801895</v>
      </c>
      <c r="I49" s="82">
        <v>158.79516414114391</v>
      </c>
      <c r="J49" s="82">
        <v>0</v>
      </c>
      <c r="K49" s="82">
        <v>5818.9119874036478</v>
      </c>
      <c r="M49" s="82">
        <v>5.0041340667122451</v>
      </c>
      <c r="N49" s="82">
        <v>3.810378673994739E-3</v>
      </c>
      <c r="O49" s="82">
        <v>141.12550421655146</v>
      </c>
      <c r="P49" s="82">
        <v>-75.836242855042414</v>
      </c>
      <c r="Q49" s="82">
        <v>-1.033323075</v>
      </c>
      <c r="R49" s="82">
        <v>-0.12629806259635165</v>
      </c>
      <c r="S49" s="82">
        <v>-138.23827554307559</v>
      </c>
      <c r="T49" s="82">
        <v>-991.71164216559464</v>
      </c>
      <c r="U49" s="82">
        <v>0</v>
      </c>
      <c r="V49" s="82">
        <v>-1775.3443499021405</v>
      </c>
      <c r="W49" s="82">
        <v>-3560.913689760665</v>
      </c>
      <c r="X49" s="82">
        <v>-749.23993070655456</v>
      </c>
      <c r="Z49" s="82">
        <v>-12907.221007009497</v>
      </c>
      <c r="AA49" s="82">
        <v>203.24209882315068</v>
      </c>
      <c r="AB49" s="82">
        <v>5.320493681938899</v>
      </c>
      <c r="AC49" s="82">
        <v>-5742.5467749880045</v>
      </c>
      <c r="AF49" s="85">
        <v>119.62010329345229</v>
      </c>
      <c r="AG49" s="85">
        <v>2695.3416285749317</v>
      </c>
      <c r="AH49" s="85">
        <v>-13026.841110302948</v>
      </c>
      <c r="AI49" s="85">
        <v>-8437.8884035629362</v>
      </c>
      <c r="AK49" s="84">
        <v>119.62010329345229</v>
      </c>
      <c r="AL49" s="84">
        <v>40.476123690294529</v>
      </c>
      <c r="AM49" s="84">
        <v>5.4429813658612556</v>
      </c>
      <c r="AO49" s="84">
        <v>-8716.6874898357273</v>
      </c>
      <c r="AP49" s="84">
        <v>-13026.841110302948</v>
      </c>
      <c r="AQ49" s="84">
        <v>158.79516414114391</v>
      </c>
      <c r="AR49" s="84">
        <v>0</v>
      </c>
    </row>
    <row r="50" spans="1:44" x14ac:dyDescent="0.35">
      <c r="A50" s="88">
        <v>2064</v>
      </c>
      <c r="B50" s="82">
        <v>119.62010329345229</v>
      </c>
      <c r="C50" s="82">
        <v>40.476123690294529</v>
      </c>
      <c r="D50" s="82">
        <v>5.4429813658612556</v>
      </c>
      <c r="E50" s="82">
        <v>2695.3416285749317</v>
      </c>
      <c r="F50" s="82">
        <v>-1048.4059222148944</v>
      </c>
      <c r="G50" s="82">
        <v>-8162.8857920270138</v>
      </c>
      <c r="H50" s="82">
        <v>1371.0847848801895</v>
      </c>
      <c r="I50" s="82">
        <v>158.79516414114391</v>
      </c>
      <c r="J50" s="82">
        <v>0</v>
      </c>
      <c r="K50" s="82">
        <v>5818.9119874036478</v>
      </c>
      <c r="M50" s="82">
        <v>5.0041340667122451</v>
      </c>
      <c r="N50" s="82">
        <v>3.810378673994739E-3</v>
      </c>
      <c r="O50" s="82">
        <v>141.12550421655146</v>
      </c>
      <c r="P50" s="82">
        <v>-54.383357980400682</v>
      </c>
      <c r="Q50" s="82">
        <v>-1.033323075</v>
      </c>
      <c r="R50" s="82">
        <v>-0.12629806259635165</v>
      </c>
      <c r="S50" s="82">
        <v>-116.78539066843386</v>
      </c>
      <c r="T50" s="82">
        <v>-700.46856344166281</v>
      </c>
      <c r="U50" s="82">
        <v>0</v>
      </c>
      <c r="V50" s="82">
        <v>-1322.418597221214</v>
      </c>
      <c r="W50" s="82">
        <v>-3558.0319263551223</v>
      </c>
      <c r="X50" s="82">
        <v>-775.07579038609106</v>
      </c>
      <c r="Z50" s="82">
        <v>-13376.113140030695</v>
      </c>
      <c r="AA50" s="82">
        <v>203.24209882315068</v>
      </c>
      <c r="AB50" s="82">
        <v>5.320493681938899</v>
      </c>
      <c r="AC50" s="82">
        <v>-6211.4389080092051</v>
      </c>
      <c r="AF50" s="85">
        <v>119.62010329345229</v>
      </c>
      <c r="AG50" s="85">
        <v>2695.3416285749317</v>
      </c>
      <c r="AH50" s="85">
        <v>-13495.733243324146</v>
      </c>
      <c r="AI50" s="85">
        <v>-8906.7805365841377</v>
      </c>
      <c r="AK50" s="84">
        <v>119.62010329345229</v>
      </c>
      <c r="AL50" s="84">
        <v>40.476123690294529</v>
      </c>
      <c r="AM50" s="84">
        <v>5.4429813658612556</v>
      </c>
      <c r="AO50" s="84">
        <v>-9162.6255265829332</v>
      </c>
      <c r="AP50" s="84">
        <v>-13495.733243324146</v>
      </c>
      <c r="AQ50" s="84">
        <v>158.79516414114391</v>
      </c>
      <c r="AR50" s="84">
        <v>0</v>
      </c>
    </row>
    <row r="51" spans="1:44" x14ac:dyDescent="0.35">
      <c r="A51" s="88">
        <v>2065</v>
      </c>
      <c r="B51" s="82">
        <v>119.62010329345229</v>
      </c>
      <c r="C51" s="82">
        <v>40.476123690294529</v>
      </c>
      <c r="D51" s="82">
        <v>5.4429813658612556</v>
      </c>
      <c r="E51" s="82">
        <v>2695.3416285749317</v>
      </c>
      <c r="F51" s="82">
        <v>-436.16318511340069</v>
      </c>
      <c r="G51" s="82">
        <v>-8265.2280905105927</v>
      </c>
      <c r="H51" s="82">
        <v>1371.0847848801895</v>
      </c>
      <c r="I51" s="82">
        <v>158.79516414114391</v>
      </c>
      <c r="J51" s="82">
        <v>0</v>
      </c>
      <c r="K51" s="82">
        <v>5818.9119874036478</v>
      </c>
      <c r="M51" s="82">
        <v>5.0041340667122451</v>
      </c>
      <c r="N51" s="82">
        <v>3.810378673994739E-3</v>
      </c>
      <c r="O51" s="82">
        <v>141.12550421655146</v>
      </c>
      <c r="P51" s="82">
        <v>-54.383357980400682</v>
      </c>
      <c r="Q51" s="82">
        <v>-1.033323075</v>
      </c>
      <c r="R51" s="82">
        <v>-0.12629806259635165</v>
      </c>
      <c r="S51" s="82">
        <v>-116.78539066843386</v>
      </c>
      <c r="T51" s="82">
        <v>-773.13459431779518</v>
      </c>
      <c r="U51" s="82">
        <v>0</v>
      </c>
      <c r="V51" s="82">
        <v>-1732.7674484149816</v>
      </c>
      <c r="W51" s="82">
        <v>-3780.9142984126861</v>
      </c>
      <c r="X51" s="82">
        <v>-775.07579038609106</v>
      </c>
      <c r="Z51" s="82">
        <v>-13499.44392466411</v>
      </c>
      <c r="AA51" s="82">
        <v>203.24209882315068</v>
      </c>
      <c r="AB51" s="82">
        <v>5.320493681938899</v>
      </c>
      <c r="AC51" s="82">
        <v>-6334.7696926426215</v>
      </c>
      <c r="AF51" s="85">
        <v>119.62010329345229</v>
      </c>
      <c r="AG51" s="85">
        <v>2695.3416285749317</v>
      </c>
      <c r="AH51" s="85">
        <v>-13619.064027957562</v>
      </c>
      <c r="AI51" s="85">
        <v>-9030.1113212175533</v>
      </c>
      <c r="AK51" s="84">
        <v>119.62010329345229</v>
      </c>
      <c r="AL51" s="84">
        <v>40.476123690294529</v>
      </c>
      <c r="AM51" s="84">
        <v>5.4429813658612556</v>
      </c>
      <c r="AO51" s="84">
        <v>-9063.0739391587849</v>
      </c>
      <c r="AP51" s="84">
        <v>-13619.064027957562</v>
      </c>
      <c r="AQ51" s="84">
        <v>158.79516414114391</v>
      </c>
      <c r="AR51" s="84">
        <v>0</v>
      </c>
    </row>
    <row r="52" spans="1:44" x14ac:dyDescent="0.35">
      <c r="A52" s="88">
        <v>2066</v>
      </c>
      <c r="B52" s="82">
        <v>119.62010329345229</v>
      </c>
      <c r="C52" s="82">
        <v>40.476123690294529</v>
      </c>
      <c r="D52" s="82">
        <v>5.4429813658612556</v>
      </c>
      <c r="E52" s="82">
        <v>2695.3416285749317</v>
      </c>
      <c r="F52" s="82">
        <v>-806.42018969138917</v>
      </c>
      <c r="G52" s="82">
        <v>-8093.659114110711</v>
      </c>
      <c r="H52" s="82">
        <v>1371.0847848801895</v>
      </c>
      <c r="I52" s="82">
        <v>158.79516414114391</v>
      </c>
      <c r="J52" s="82">
        <v>0</v>
      </c>
      <c r="K52" s="82">
        <v>5818.9119874036478</v>
      </c>
      <c r="M52" s="82">
        <v>5.0041340667122451</v>
      </c>
      <c r="N52" s="82">
        <v>3.810378673994739E-3</v>
      </c>
      <c r="O52" s="82">
        <v>141.12550421655146</v>
      </c>
      <c r="P52" s="82">
        <v>-54.383357980400682</v>
      </c>
      <c r="Q52" s="82">
        <v>-1.033323075</v>
      </c>
      <c r="R52" s="82">
        <v>-0.12629806259635165</v>
      </c>
      <c r="S52" s="82">
        <v>-116.78539066843386</v>
      </c>
      <c r="T52" s="82">
        <v>-778.55405606027193</v>
      </c>
      <c r="U52" s="82">
        <v>0</v>
      </c>
      <c r="V52" s="82">
        <v>-1714.6126683122411</v>
      </c>
      <c r="W52" s="82">
        <v>-3818.8242683552394</v>
      </c>
      <c r="X52" s="82">
        <v>-775.07579038609106</v>
      </c>
      <c r="Z52" s="82">
        <v>-13717.887142682031</v>
      </c>
      <c r="AA52" s="82">
        <v>203.24209882315068</v>
      </c>
      <c r="AB52" s="82">
        <v>5.320493681938899</v>
      </c>
      <c r="AC52" s="82">
        <v>-6553.2129106605407</v>
      </c>
      <c r="AF52" s="85">
        <v>119.62010329345229</v>
      </c>
      <c r="AG52" s="85">
        <v>2695.3416285749317</v>
      </c>
      <c r="AH52" s="85">
        <v>-13837.507245975483</v>
      </c>
      <c r="AI52" s="85">
        <v>-9248.5545392354725</v>
      </c>
      <c r="AK52" s="84">
        <v>119.62010329345229</v>
      </c>
      <c r="AL52" s="84">
        <v>40.476123690294529</v>
      </c>
      <c r="AM52" s="84">
        <v>5.4429813658612556</v>
      </c>
      <c r="AO52" s="84">
        <v>-9243.6071872341527</v>
      </c>
      <c r="AP52" s="84">
        <v>-13837.507245975483</v>
      </c>
      <c r="AQ52" s="84">
        <v>158.79516414114391</v>
      </c>
      <c r="AR52" s="84">
        <v>0</v>
      </c>
    </row>
    <row r="53" spans="1:44" x14ac:dyDescent="0.35">
      <c r="A53" s="88">
        <v>2067</v>
      </c>
      <c r="B53" s="82">
        <v>119.62010329345229</v>
      </c>
      <c r="C53" s="82">
        <v>40.476123690294529</v>
      </c>
      <c r="D53" s="82">
        <v>5.4429813658612556</v>
      </c>
      <c r="E53" s="82">
        <v>2695.3416285749317</v>
      </c>
      <c r="F53" s="82">
        <v>-575.47205241535312</v>
      </c>
      <c r="G53" s="82">
        <v>-8235.6630652500098</v>
      </c>
      <c r="H53" s="82">
        <v>1371.0847848801895</v>
      </c>
      <c r="I53" s="82">
        <v>158.79516414114391</v>
      </c>
      <c r="J53" s="82">
        <v>0</v>
      </c>
      <c r="K53" s="82">
        <v>5818.9119874036478</v>
      </c>
      <c r="M53" s="82">
        <v>5.0041340667122451</v>
      </c>
      <c r="N53" s="82">
        <v>3.810378673994739E-3</v>
      </c>
      <c r="O53" s="82">
        <v>141.12550421655146</v>
      </c>
      <c r="P53" s="82">
        <v>-54.383357980400682</v>
      </c>
      <c r="Q53" s="82">
        <v>-1.033323075</v>
      </c>
      <c r="R53" s="82">
        <v>-0.12629806259635165</v>
      </c>
      <c r="S53" s="82">
        <v>-116.78539066843386</v>
      </c>
      <c r="T53" s="82">
        <v>-806.12842421495316</v>
      </c>
      <c r="U53" s="82">
        <v>0</v>
      </c>
      <c r="V53" s="82">
        <v>-1834.2216992665187</v>
      </c>
      <c r="W53" s="82">
        <v>-3918.8926321025751</v>
      </c>
      <c r="X53" s="82">
        <v>-775.07579038609106</v>
      </c>
      <c r="Z53" s="82">
        <v>-13848.620351246906</v>
      </c>
      <c r="AA53" s="82">
        <v>203.24209882315068</v>
      </c>
      <c r="AB53" s="82">
        <v>5.320493681938899</v>
      </c>
      <c r="AC53" s="82">
        <v>-6683.9461192254166</v>
      </c>
      <c r="AF53" s="85">
        <v>119.62010329345229</v>
      </c>
      <c r="AG53" s="85">
        <v>2695.3416285749317</v>
      </c>
      <c r="AH53" s="85">
        <v>-13968.240454540357</v>
      </c>
      <c r="AI53" s="85">
        <v>-9379.2877478003484</v>
      </c>
      <c r="AK53" s="84">
        <v>119.62010329345229</v>
      </c>
      <c r="AL53" s="84">
        <v>40.476123690294529</v>
      </c>
      <c r="AM53" s="84">
        <v>5.4429813658612556</v>
      </c>
      <c r="AO53" s="84">
        <v>-9274.272032051691</v>
      </c>
      <c r="AP53" s="84">
        <v>-13968.240454540357</v>
      </c>
      <c r="AQ53" s="84">
        <v>158.79516414114391</v>
      </c>
      <c r="AR53" s="84">
        <v>0</v>
      </c>
    </row>
    <row r="54" spans="1:44" x14ac:dyDescent="0.35">
      <c r="A54" s="88">
        <v>2068</v>
      </c>
      <c r="B54" s="82">
        <v>119.62010329345229</v>
      </c>
      <c r="C54" s="82">
        <v>40.476123690294529</v>
      </c>
      <c r="D54" s="82">
        <v>5.4429813658612556</v>
      </c>
      <c r="E54" s="82">
        <v>2695.3416285749317</v>
      </c>
      <c r="F54" s="82">
        <v>1617.065192746951</v>
      </c>
      <c r="G54" s="82">
        <v>-8178.643983592593</v>
      </c>
      <c r="H54" s="82">
        <v>1371.0847848801895</v>
      </c>
      <c r="I54" s="82">
        <v>158.79516414114391</v>
      </c>
      <c r="J54" s="82">
        <v>0</v>
      </c>
      <c r="K54" s="82">
        <v>5818.9119874036478</v>
      </c>
      <c r="M54" s="82">
        <v>5.0041340667122451</v>
      </c>
      <c r="N54" s="82">
        <v>3.810378673994739E-3</v>
      </c>
      <c r="O54" s="82">
        <v>141.12550421655146</v>
      </c>
      <c r="P54" s="82">
        <v>-54.383357980400682</v>
      </c>
      <c r="Q54" s="82">
        <v>-1.033323075</v>
      </c>
      <c r="R54" s="82">
        <v>-0.12629806259635165</v>
      </c>
      <c r="S54" s="82">
        <v>-116.78539066843386</v>
      </c>
      <c r="T54" s="82">
        <v>-1024.2645769337571</v>
      </c>
      <c r="U54" s="82">
        <v>0</v>
      </c>
      <c r="V54" s="82">
        <v>-3149.0961976033923</v>
      </c>
      <c r="W54" s="82">
        <v>-4520.6443105431681</v>
      </c>
      <c r="X54" s="82">
        <v>-775.07579038609106</v>
      </c>
      <c r="Z54" s="82">
        <v>-13515.690201204652</v>
      </c>
      <c r="AA54" s="82">
        <v>203.24209882315068</v>
      </c>
      <c r="AB54" s="82">
        <v>5.320493681938899</v>
      </c>
      <c r="AC54" s="82">
        <v>-6351.0159691831632</v>
      </c>
      <c r="AF54" s="85">
        <v>119.62010329345229</v>
      </c>
      <c r="AG54" s="85">
        <v>2695.3416285749317</v>
      </c>
      <c r="AH54" s="85">
        <v>-13635.310304498104</v>
      </c>
      <c r="AI54" s="85">
        <v>-9046.3575977580949</v>
      </c>
      <c r="AK54" s="84">
        <v>119.62010329345229</v>
      </c>
      <c r="AL54" s="84">
        <v>40.476123690294529</v>
      </c>
      <c r="AM54" s="84">
        <v>5.4429813658612556</v>
      </c>
      <c r="AO54" s="84">
        <v>-8339.590203568845</v>
      </c>
      <c r="AP54" s="84">
        <v>-13635.310304498104</v>
      </c>
      <c r="AQ54" s="84">
        <v>158.79516414114391</v>
      </c>
      <c r="AR54" s="84">
        <v>0</v>
      </c>
    </row>
    <row r="55" spans="1:44" x14ac:dyDescent="0.35">
      <c r="A55" s="88">
        <v>2069</v>
      </c>
      <c r="B55" s="82">
        <v>119.62010329345229</v>
      </c>
      <c r="C55" s="82">
        <v>40.476123690294529</v>
      </c>
      <c r="D55" s="82">
        <v>5.4429813658612556</v>
      </c>
      <c r="E55" s="82">
        <v>2695.3416285749317</v>
      </c>
      <c r="F55" s="82">
        <v>876.26005795995184</v>
      </c>
      <c r="G55" s="82">
        <v>-8199.6735514746815</v>
      </c>
      <c r="H55" s="82">
        <v>1371.0847848801895</v>
      </c>
      <c r="I55" s="82">
        <v>158.79516414114391</v>
      </c>
      <c r="J55" s="82">
        <v>0</v>
      </c>
      <c r="K55" s="82">
        <v>5818.9119874036478</v>
      </c>
      <c r="M55" s="82">
        <v>5.0041340667122451</v>
      </c>
      <c r="N55" s="82">
        <v>3.810378673994739E-3</v>
      </c>
      <c r="O55" s="82">
        <v>141.12550421655146</v>
      </c>
      <c r="P55" s="82">
        <v>-54.383357980400682</v>
      </c>
      <c r="Q55" s="82">
        <v>-1.033323075</v>
      </c>
      <c r="R55" s="82">
        <v>-0.12629806259635165</v>
      </c>
      <c r="S55" s="82">
        <v>-116.78539066843386</v>
      </c>
      <c r="T55" s="82">
        <v>-950.08494725850574</v>
      </c>
      <c r="U55" s="82">
        <v>0</v>
      </c>
      <c r="V55" s="82">
        <v>-2571.8419620720015</v>
      </c>
      <c r="W55" s="82">
        <v>-4399.6773812956335</v>
      </c>
      <c r="X55" s="82">
        <v>-775.07579038609106</v>
      </c>
      <c r="Z55" s="82">
        <v>-13579.303739094812</v>
      </c>
      <c r="AA55" s="82">
        <v>203.24209882315068</v>
      </c>
      <c r="AB55" s="82">
        <v>5.320493681938899</v>
      </c>
      <c r="AC55" s="82">
        <v>-6414.6295070733249</v>
      </c>
      <c r="AF55" s="85">
        <v>119.62010329345229</v>
      </c>
      <c r="AG55" s="85">
        <v>2695.3416285749317</v>
      </c>
      <c r="AH55" s="85">
        <v>-13698.923842388263</v>
      </c>
      <c r="AI55" s="85">
        <v>-9109.9711356482567</v>
      </c>
      <c r="AK55" s="84">
        <v>119.62010329345229</v>
      </c>
      <c r="AL55" s="84">
        <v>40.476123690294529</v>
      </c>
      <c r="AM55" s="84">
        <v>5.4429813658612556</v>
      </c>
      <c r="AO55" s="84">
        <v>-8524.1706707065423</v>
      </c>
      <c r="AP55" s="84">
        <v>-13698.923842388267</v>
      </c>
      <c r="AQ55" s="84">
        <v>158.79516414114391</v>
      </c>
      <c r="AR55" s="84">
        <v>0</v>
      </c>
    </row>
    <row r="56" spans="1:44" x14ac:dyDescent="0.35">
      <c r="A56" s="88">
        <v>2070</v>
      </c>
      <c r="B56" s="82">
        <v>119.62010329345229</v>
      </c>
      <c r="C56" s="82">
        <v>40.476123690294529</v>
      </c>
      <c r="D56" s="82">
        <v>5.4429813658612556</v>
      </c>
      <c r="E56" s="82">
        <v>2695.3416285749317</v>
      </c>
      <c r="F56" s="82">
        <v>1933.3206366330155</v>
      </c>
      <c r="G56" s="82">
        <v>-8331.9600155280186</v>
      </c>
      <c r="H56" s="82">
        <v>1371.0847848801895</v>
      </c>
      <c r="I56" s="82">
        <v>158.79516414114391</v>
      </c>
      <c r="J56" s="82">
        <v>0</v>
      </c>
      <c r="K56" s="82">
        <v>5818.9119874036478</v>
      </c>
      <c r="M56" s="82">
        <v>5.0041340667122451</v>
      </c>
      <c r="N56" s="82">
        <v>3.810378673994739E-3</v>
      </c>
      <c r="O56" s="82">
        <v>141.12550421655146</v>
      </c>
      <c r="P56" s="82">
        <v>-54.383357980400682</v>
      </c>
      <c r="Q56" s="82">
        <v>-1.033323075</v>
      </c>
      <c r="R56" s="82">
        <v>-0.12629806259635165</v>
      </c>
      <c r="S56" s="82">
        <v>-116.78539066843386</v>
      </c>
      <c r="T56" s="82">
        <v>-1045.3568912670478</v>
      </c>
      <c r="U56" s="82">
        <v>0</v>
      </c>
      <c r="V56" s="82">
        <v>-3092.0693564683643</v>
      </c>
      <c r="W56" s="82">
        <v>-4687.78179373904</v>
      </c>
      <c r="X56" s="82">
        <v>-775.07579038609106</v>
      </c>
      <c r="Z56" s="82">
        <v>-13462.861431314856</v>
      </c>
      <c r="AA56" s="82">
        <v>203.24209882315068</v>
      </c>
      <c r="AB56" s="82">
        <v>5.320493681938899</v>
      </c>
      <c r="AC56" s="82">
        <v>-6298.1871992933675</v>
      </c>
      <c r="AF56" s="85">
        <v>119.62010329345229</v>
      </c>
      <c r="AG56" s="85">
        <v>2695.3416285749317</v>
      </c>
      <c r="AH56" s="85">
        <v>-13582.481534608307</v>
      </c>
      <c r="AI56" s="85">
        <v>-8993.5288278683001</v>
      </c>
      <c r="AK56" s="84">
        <v>119.62010329345229</v>
      </c>
      <c r="AL56" s="84">
        <v>40.476123690294529</v>
      </c>
      <c r="AM56" s="84">
        <v>5.4429813658612556</v>
      </c>
      <c r="AO56" s="84">
        <v>-8119.6239504831774</v>
      </c>
      <c r="AP56" s="84">
        <v>-13582.481534608309</v>
      </c>
      <c r="AQ56" s="84">
        <v>158.79516414114391</v>
      </c>
      <c r="AR56" s="84">
        <v>0</v>
      </c>
    </row>
    <row r="57" spans="1:44" x14ac:dyDescent="0.35">
      <c r="A57" s="88">
        <v>2071</v>
      </c>
      <c r="B57" s="82">
        <v>119.62010329345229</v>
      </c>
      <c r="C57" s="82">
        <v>40.476123690294529</v>
      </c>
      <c r="D57" s="82">
        <v>5.4429813658612556</v>
      </c>
      <c r="E57" s="82">
        <v>2695.3416285749317</v>
      </c>
      <c r="F57" s="82">
        <v>484.01228586910685</v>
      </c>
      <c r="G57" s="82">
        <v>-8535.2231721816006</v>
      </c>
      <c r="H57" s="82">
        <v>1371.0847848801895</v>
      </c>
      <c r="I57" s="82">
        <v>158.79516414114391</v>
      </c>
      <c r="J57" s="82">
        <v>0</v>
      </c>
      <c r="K57" s="82">
        <v>5818.9119874036478</v>
      </c>
      <c r="M57" s="82">
        <v>5.0041340667122451</v>
      </c>
      <c r="N57" s="82">
        <v>3.810378673994739E-3</v>
      </c>
      <c r="O57" s="82">
        <v>141.12550421655146</v>
      </c>
      <c r="P57" s="82">
        <v>-54.383357980400682</v>
      </c>
      <c r="Q57" s="82">
        <v>-1.033323075</v>
      </c>
      <c r="R57" s="82">
        <v>-0.12629806259635165</v>
      </c>
      <c r="S57" s="82">
        <v>-116.78539066843386</v>
      </c>
      <c r="T57" s="82">
        <v>-915.76616075188599</v>
      </c>
      <c r="U57" s="82">
        <v>0</v>
      </c>
      <c r="V57" s="82">
        <v>-2181.300435662461</v>
      </c>
      <c r="W57" s="82">
        <v>-4393.8955149486164</v>
      </c>
      <c r="X57" s="82">
        <v>-775.07579038609106</v>
      </c>
      <c r="Z57" s="82">
        <v>-13910.777739136021</v>
      </c>
      <c r="AA57" s="82">
        <v>203.24209882315068</v>
      </c>
      <c r="AB57" s="82">
        <v>5.320493681938899</v>
      </c>
      <c r="AC57" s="82">
        <v>-6746.1035071145316</v>
      </c>
      <c r="AF57" s="85">
        <v>119.62010329345229</v>
      </c>
      <c r="AG57" s="85">
        <v>2695.3416285749317</v>
      </c>
      <c r="AH57" s="85">
        <v>-14030.397842429473</v>
      </c>
      <c r="AI57" s="85">
        <v>-9441.4451356894642</v>
      </c>
      <c r="AK57" s="84">
        <v>119.62010329345229</v>
      </c>
      <c r="AL57" s="84">
        <v>40.476123690294529</v>
      </c>
      <c r="AM57" s="84">
        <v>5.4429813658612556</v>
      </c>
      <c r="AO57" s="84">
        <v>-8861.4265370947651</v>
      </c>
      <c r="AP57" s="84">
        <v>-14030.397842429473</v>
      </c>
      <c r="AQ57" s="84">
        <v>158.79516414114391</v>
      </c>
      <c r="AR57" s="84">
        <v>0</v>
      </c>
    </row>
    <row r="58" spans="1:44" x14ac:dyDescent="0.35">
      <c r="A58" s="88">
        <v>2072</v>
      </c>
      <c r="B58" s="82">
        <v>119.62010329345229</v>
      </c>
      <c r="C58" s="82">
        <v>40.476123690294529</v>
      </c>
      <c r="D58" s="82">
        <v>5.4429813658612556</v>
      </c>
      <c r="E58" s="82">
        <v>2695.3416285749317</v>
      </c>
      <c r="F58" s="82">
        <v>270.92361354926493</v>
      </c>
      <c r="G58" s="82">
        <v>-8594.8139721305197</v>
      </c>
      <c r="H58" s="82">
        <v>1371.0847848801895</v>
      </c>
      <c r="I58" s="82">
        <v>158.79516414114391</v>
      </c>
      <c r="J58" s="82">
        <v>0</v>
      </c>
      <c r="K58" s="82">
        <v>5818.9119874036478</v>
      </c>
      <c r="M58" s="82">
        <v>5.0041340667122451</v>
      </c>
      <c r="N58" s="82">
        <v>3.810378673994739E-3</v>
      </c>
      <c r="O58" s="82">
        <v>141.12550421655146</v>
      </c>
      <c r="P58" s="82">
        <v>-54.383357980400682</v>
      </c>
      <c r="Q58" s="82">
        <v>-1.033323075</v>
      </c>
      <c r="R58" s="82">
        <v>-0.12629806259635165</v>
      </c>
      <c r="S58" s="82">
        <v>-116.78539066843386</v>
      </c>
      <c r="T58" s="82">
        <v>-917.03210458460126</v>
      </c>
      <c r="U58" s="82">
        <v>0</v>
      </c>
      <c r="V58" s="82">
        <v>-2115.03447727924</v>
      </c>
      <c r="W58" s="82">
        <v>-4443.808469476754</v>
      </c>
      <c r="X58" s="82">
        <v>-775.07579038609106</v>
      </c>
      <c r="Z58" s="82">
        <v>-14167.104207549699</v>
      </c>
      <c r="AA58" s="82">
        <v>203.24209882315068</v>
      </c>
      <c r="AB58" s="82">
        <v>5.320493681938899</v>
      </c>
      <c r="AC58" s="82">
        <v>-7002.4299755282091</v>
      </c>
      <c r="AF58" s="85">
        <v>119.62010329345229</v>
      </c>
      <c r="AG58" s="85">
        <v>2695.3416285749317</v>
      </c>
      <c r="AH58" s="85">
        <v>-14286.72431084315</v>
      </c>
      <c r="AI58" s="85">
        <v>-9697.7716041031417</v>
      </c>
      <c r="AK58" s="84">
        <v>119.62010329345229</v>
      </c>
      <c r="AL58" s="84">
        <v>40.476123690294529</v>
      </c>
      <c r="AM58" s="84">
        <v>5.4429813658612556</v>
      </c>
      <c r="AO58" s="84">
        <v>-9067.840050980305</v>
      </c>
      <c r="AP58" s="84">
        <v>-14286.72431084315</v>
      </c>
      <c r="AQ58" s="84">
        <v>158.79516414114391</v>
      </c>
      <c r="AR58" s="84">
        <v>0</v>
      </c>
    </row>
    <row r="59" spans="1:44" x14ac:dyDescent="0.35">
      <c r="A59" s="88">
        <v>2073</v>
      </c>
      <c r="B59" s="82">
        <v>119.62010329345229</v>
      </c>
      <c r="C59" s="82">
        <v>40.476123690294529</v>
      </c>
      <c r="D59" s="82">
        <v>5.4429813658612556</v>
      </c>
      <c r="E59" s="82">
        <v>2695.3416285749317</v>
      </c>
      <c r="F59" s="82">
        <v>79.625193142269865</v>
      </c>
      <c r="G59" s="82">
        <v>-8832.262438442971</v>
      </c>
      <c r="H59" s="82">
        <v>1371.0847848801895</v>
      </c>
      <c r="I59" s="82">
        <v>158.79516414114391</v>
      </c>
      <c r="J59" s="82">
        <v>0</v>
      </c>
      <c r="K59" s="82">
        <v>5818.9119874036478</v>
      </c>
      <c r="M59" s="82">
        <v>5.0041340667122451</v>
      </c>
      <c r="N59" s="82">
        <v>3.810378673994739E-3</v>
      </c>
      <c r="O59" s="82">
        <v>141.12550421655146</v>
      </c>
      <c r="P59" s="82">
        <v>-54.383357980400682</v>
      </c>
      <c r="Q59" s="82">
        <v>-1.033323075</v>
      </c>
      <c r="R59" s="82">
        <v>-0.12629806259635165</v>
      </c>
      <c r="S59" s="82">
        <v>-116.78539066843386</v>
      </c>
      <c r="T59" s="82">
        <v>-906.77209105576276</v>
      </c>
      <c r="U59" s="82">
        <v>0</v>
      </c>
      <c r="V59" s="82">
        <v>-1980.6935017834078</v>
      </c>
      <c r="W59" s="82">
        <v>-4457.7755276633188</v>
      </c>
      <c r="X59" s="82">
        <v>-775.07579038609106</v>
      </c>
      <c r="Z59" s="82">
        <v>-14475.477176959877</v>
      </c>
      <c r="AA59" s="82">
        <v>203.24209882315068</v>
      </c>
      <c r="AB59" s="82">
        <v>5.320493681938899</v>
      </c>
      <c r="AC59" s="82">
        <v>-7310.8029449383876</v>
      </c>
      <c r="AF59" s="85">
        <v>119.62010329345229</v>
      </c>
      <c r="AG59" s="85">
        <v>2695.3416285749317</v>
      </c>
      <c r="AH59" s="85">
        <v>-14595.097280253329</v>
      </c>
      <c r="AI59" s="85">
        <v>-10006.14457351332</v>
      </c>
      <c r="AK59" s="84">
        <v>119.62010329345229</v>
      </c>
      <c r="AL59" s="84">
        <v>40.476123690294529</v>
      </c>
      <c r="AM59" s="84">
        <v>5.4429813658612556</v>
      </c>
      <c r="AO59" s="84">
        <v>-9362.2459622039187</v>
      </c>
      <c r="AP59" s="84">
        <v>-14595.097280253329</v>
      </c>
      <c r="AQ59" s="84">
        <v>158.79516414114391</v>
      </c>
      <c r="AR59" s="84">
        <v>0</v>
      </c>
    </row>
    <row r="60" spans="1:44" x14ac:dyDescent="0.35">
      <c r="A60" s="88">
        <v>2074</v>
      </c>
      <c r="B60" s="82">
        <v>119.62010329345229</v>
      </c>
      <c r="C60" s="82">
        <v>40.476123690294529</v>
      </c>
      <c r="D60" s="82">
        <v>5.4429813658612556</v>
      </c>
      <c r="E60" s="82">
        <v>2695.3416285749317</v>
      </c>
      <c r="F60" s="82">
        <v>1025.7943105017725</v>
      </c>
      <c r="G60" s="82">
        <v>-9066.4662736010923</v>
      </c>
      <c r="H60" s="82">
        <v>1371.0847848801895</v>
      </c>
      <c r="I60" s="82">
        <v>158.79516414114391</v>
      </c>
      <c r="J60" s="82">
        <v>0</v>
      </c>
      <c r="K60" s="82">
        <v>5818.9119874036478</v>
      </c>
      <c r="M60" s="82">
        <v>5.0041340667122451</v>
      </c>
      <c r="N60" s="82">
        <v>3.810378673994739E-3</v>
      </c>
      <c r="O60" s="82">
        <v>141.12550421655146</v>
      </c>
      <c r="P60" s="82">
        <v>-54.383357980400682</v>
      </c>
      <c r="Q60" s="82">
        <v>-1.033323075</v>
      </c>
      <c r="R60" s="82">
        <v>-0.12629806259635165</v>
      </c>
      <c r="S60" s="82">
        <v>-116.78539066843386</v>
      </c>
      <c r="T60" s="82">
        <v>-989.56815420791804</v>
      </c>
      <c r="U60" s="82">
        <v>0</v>
      </c>
      <c r="V60" s="82">
        <v>-2435.2188589400266</v>
      </c>
      <c r="W60" s="82">
        <v>-4715.5192124092746</v>
      </c>
      <c r="X60" s="82">
        <v>-775.07579038609106</v>
      </c>
      <c r="Z60" s="82">
        <v>-14475.780936661071</v>
      </c>
      <c r="AA60" s="82">
        <v>203.24209882315068</v>
      </c>
      <c r="AB60" s="82">
        <v>5.320493681938899</v>
      </c>
      <c r="AC60" s="82">
        <v>-7311.106704639581</v>
      </c>
      <c r="AF60" s="85">
        <v>119.62010329345229</v>
      </c>
      <c r="AG60" s="85">
        <v>2695.3416285749317</v>
      </c>
      <c r="AH60" s="85">
        <v>-14595.401039954522</v>
      </c>
      <c r="AI60" s="85">
        <v>-10006.448333214514</v>
      </c>
      <c r="AK60" s="84">
        <v>119.62010329345229</v>
      </c>
      <c r="AL60" s="84">
        <v>40.476123690294529</v>
      </c>
      <c r="AM60" s="84">
        <v>5.4429813658612556</v>
      </c>
      <c r="AO60" s="84">
        <v>-9104.8060371591564</v>
      </c>
      <c r="AP60" s="84">
        <v>-14595.401039954522</v>
      </c>
      <c r="AQ60" s="84">
        <v>158.79516414114391</v>
      </c>
      <c r="AR60" s="84">
        <v>0</v>
      </c>
    </row>
    <row r="61" spans="1:44" x14ac:dyDescent="0.35">
      <c r="A61" s="88">
        <v>2075</v>
      </c>
      <c r="B61" s="82">
        <v>119.62010329345229</v>
      </c>
      <c r="C61" s="82">
        <v>40.476123690294529</v>
      </c>
      <c r="D61" s="82">
        <v>5.4429813658612556</v>
      </c>
      <c r="E61" s="82">
        <v>2695.3416285749317</v>
      </c>
      <c r="F61" s="82">
        <v>1464.2654716766365</v>
      </c>
      <c r="G61" s="82">
        <v>-9299.4026064110403</v>
      </c>
      <c r="H61" s="82">
        <v>1371.0847848801895</v>
      </c>
      <c r="I61" s="82">
        <v>158.79516414114391</v>
      </c>
      <c r="J61" s="82">
        <v>0</v>
      </c>
      <c r="K61" s="82">
        <v>5818.9119874036478</v>
      </c>
      <c r="M61" s="82">
        <v>5.0041340667122451</v>
      </c>
      <c r="N61" s="82">
        <v>3.810378673994739E-3</v>
      </c>
      <c r="O61" s="82">
        <v>141.12550421655146</v>
      </c>
      <c r="P61" s="82">
        <v>-54.383357980400682</v>
      </c>
      <c r="Q61" s="82">
        <v>-1.033323075</v>
      </c>
      <c r="R61" s="82">
        <v>-0.12629806259635165</v>
      </c>
      <c r="S61" s="82">
        <v>-116.78539066843386</v>
      </c>
      <c r="T61" s="82">
        <v>-1038.2121899026363</v>
      </c>
      <c r="U61" s="82">
        <v>0</v>
      </c>
      <c r="V61" s="82">
        <v>-2667.1460850572116</v>
      </c>
      <c r="W61" s="82">
        <v>-4877.7425409155958</v>
      </c>
      <c r="X61" s="82">
        <v>-775.07579038609106</v>
      </c>
      <c r="Z61" s="82">
        <v>-14664.396662919658</v>
      </c>
      <c r="AA61" s="82">
        <v>203.24209882315068</v>
      </c>
      <c r="AB61" s="82">
        <v>5.320493681938899</v>
      </c>
      <c r="AC61" s="82">
        <v>-7499.7224308981713</v>
      </c>
      <c r="AF61" s="85">
        <v>119.62010329345229</v>
      </c>
      <c r="AG61" s="85">
        <v>2695.3416285749317</v>
      </c>
      <c r="AH61" s="85">
        <v>-14784.01676621311</v>
      </c>
      <c r="AI61" s="85">
        <v>-10195.064059473103</v>
      </c>
      <c r="AK61" s="84">
        <v>119.62010329345229</v>
      </c>
      <c r="AL61" s="84">
        <v>40.476123690294529</v>
      </c>
      <c r="AM61" s="84">
        <v>5.4429813658612556</v>
      </c>
      <c r="AO61" s="84">
        <v>-9131.1984349114264</v>
      </c>
      <c r="AP61" s="84">
        <v>-14784.016766213113</v>
      </c>
      <c r="AQ61" s="84">
        <v>158.79516414114391</v>
      </c>
      <c r="AR61" s="84">
        <v>0</v>
      </c>
    </row>
    <row r="62" spans="1:44" x14ac:dyDescent="0.35">
      <c r="A62" s="88">
        <v>2076</v>
      </c>
      <c r="B62" s="82">
        <v>119.62010329345229</v>
      </c>
      <c r="C62" s="82">
        <v>40.476123690294529</v>
      </c>
      <c r="D62" s="82">
        <v>5.4429813658612556</v>
      </c>
      <c r="E62" s="82">
        <v>2695.3416285749317</v>
      </c>
      <c r="F62" s="82">
        <v>2516.4487908882002</v>
      </c>
      <c r="G62" s="82">
        <v>-9540.0765212013866</v>
      </c>
      <c r="H62" s="82">
        <v>1371.0847848801895</v>
      </c>
      <c r="I62" s="82">
        <v>158.79516414114391</v>
      </c>
      <c r="J62" s="82">
        <v>0</v>
      </c>
      <c r="K62" s="82">
        <v>5818.9119874036478</v>
      </c>
      <c r="M62" s="82">
        <v>5.0041340667122451</v>
      </c>
      <c r="N62" s="82">
        <v>3.810378673994739E-3</v>
      </c>
      <c r="O62" s="82">
        <v>141.12550421655146</v>
      </c>
      <c r="P62" s="82">
        <v>-54.383357980400682</v>
      </c>
      <c r="Q62" s="82">
        <v>-1.033323075</v>
      </c>
      <c r="R62" s="82">
        <v>-0.12629806259635165</v>
      </c>
      <c r="S62" s="82">
        <v>-116.78539066843386</v>
      </c>
      <c r="T62" s="82">
        <v>-1116.3188299768858</v>
      </c>
      <c r="U62" s="82">
        <v>0</v>
      </c>
      <c r="V62" s="82">
        <v>-3071.8851457901951</v>
      </c>
      <c r="W62" s="82">
        <v>-5131.507136749975</v>
      </c>
      <c r="X62" s="82">
        <v>-775.07579038609106</v>
      </c>
      <c r="Z62" s="82">
        <v>-14511.390915065806</v>
      </c>
      <c r="AA62" s="82">
        <v>203.24209882315068</v>
      </c>
      <c r="AB62" s="82">
        <v>5.320493681938899</v>
      </c>
      <c r="AC62" s="82">
        <v>-7346.7166830443166</v>
      </c>
      <c r="AF62" s="85">
        <v>119.62010329345229</v>
      </c>
      <c r="AG62" s="85">
        <v>2695.3416285749317</v>
      </c>
      <c r="AH62" s="85">
        <v>-14631.011018359257</v>
      </c>
      <c r="AI62" s="85">
        <v>-10042.058311619248</v>
      </c>
      <c r="AK62" s="84">
        <v>119.62010329345229</v>
      </c>
      <c r="AL62" s="84">
        <v>40.476123690294529</v>
      </c>
      <c r="AM62" s="84">
        <v>5.4429813658612556</v>
      </c>
      <c r="AO62" s="84">
        <v>-8724.4280912231916</v>
      </c>
      <c r="AP62" s="84">
        <v>-14631.011018359257</v>
      </c>
      <c r="AQ62" s="84">
        <v>158.79516414114391</v>
      </c>
      <c r="AR62" s="84">
        <v>0</v>
      </c>
    </row>
    <row r="63" spans="1:44" x14ac:dyDescent="0.35">
      <c r="A63" s="88">
        <v>2077</v>
      </c>
      <c r="B63" s="82">
        <v>119.62010329345229</v>
      </c>
      <c r="C63" s="82">
        <v>40.476123690294529</v>
      </c>
      <c r="D63" s="82">
        <v>5.4429813658612556</v>
      </c>
      <c r="E63" s="82">
        <v>2695.3416285749317</v>
      </c>
      <c r="F63" s="82">
        <v>2026.0614278392866</v>
      </c>
      <c r="G63" s="82">
        <v>-9787.3643396685511</v>
      </c>
      <c r="H63" s="82">
        <v>1371.0847848801895</v>
      </c>
      <c r="I63" s="82">
        <v>158.79516414114391</v>
      </c>
      <c r="J63" s="82">
        <v>0</v>
      </c>
      <c r="K63" s="82">
        <v>5818.9119874036478</v>
      </c>
      <c r="M63" s="82">
        <v>5.0041340667122451</v>
      </c>
      <c r="N63" s="82">
        <v>3.810378673994739E-3</v>
      </c>
      <c r="O63" s="82">
        <v>141.12550421655146</v>
      </c>
      <c r="P63" s="82">
        <v>-54.383357980400682</v>
      </c>
      <c r="Q63" s="82">
        <v>-1.033323075</v>
      </c>
      <c r="R63" s="82">
        <v>-0.12629806259635165</v>
      </c>
      <c r="S63" s="82">
        <v>-116.78539066843386</v>
      </c>
      <c r="T63" s="82">
        <v>-1069.2396928488151</v>
      </c>
      <c r="U63" s="82">
        <v>0</v>
      </c>
      <c r="V63" s="82">
        <v>-2676.2881967171288</v>
      </c>
      <c r="W63" s="82">
        <v>-5063.2821803484267</v>
      </c>
      <c r="X63" s="82">
        <v>-775.07579038609106</v>
      </c>
      <c r="Z63" s="82">
        <v>-14785.244191107267</v>
      </c>
      <c r="AA63" s="82">
        <v>203.24209882315068</v>
      </c>
      <c r="AB63" s="82">
        <v>5.320493681938899</v>
      </c>
      <c r="AC63" s="82">
        <v>-7620.5699590857803</v>
      </c>
      <c r="AF63" s="85">
        <v>119.62010329345229</v>
      </c>
      <c r="AG63" s="85">
        <v>2695.3416285749317</v>
      </c>
      <c r="AH63" s="85">
        <v>-14904.864294400719</v>
      </c>
      <c r="AI63" s="85">
        <v>-10315.911587660712</v>
      </c>
      <c r="AK63" s="84">
        <v>119.62010329345229</v>
      </c>
      <c r="AL63" s="84">
        <v>40.476123690294529</v>
      </c>
      <c r="AM63" s="84">
        <v>5.4429813658612556</v>
      </c>
      <c r="AO63" s="84">
        <v>-9066.5063236662027</v>
      </c>
      <c r="AP63" s="84">
        <v>-14904.864294400719</v>
      </c>
      <c r="AQ63" s="84">
        <v>158.79516414114391</v>
      </c>
      <c r="AR63" s="84">
        <v>0</v>
      </c>
    </row>
    <row r="64" spans="1:44" x14ac:dyDescent="0.35">
      <c r="A64" s="88">
        <v>2078</v>
      </c>
      <c r="B64" s="82">
        <v>119.62010329345229</v>
      </c>
      <c r="C64" s="82">
        <v>40.476123690294529</v>
      </c>
      <c r="D64" s="82">
        <v>5.4429813658612556</v>
      </c>
      <c r="E64" s="82">
        <v>2695.3416285749317</v>
      </c>
      <c r="F64" s="82">
        <v>1623.4448354941615</v>
      </c>
      <c r="G64" s="82">
        <v>-10002.662039750419</v>
      </c>
      <c r="H64" s="82">
        <v>1371.0847848801895</v>
      </c>
      <c r="I64" s="82">
        <v>158.79516414114391</v>
      </c>
      <c r="J64" s="82">
        <v>0</v>
      </c>
      <c r="K64" s="82">
        <v>5818.9119874036478</v>
      </c>
      <c r="M64" s="82">
        <v>5.0041340667122451</v>
      </c>
      <c r="N64" s="82">
        <v>3.810378673994739E-3</v>
      </c>
      <c r="O64" s="82">
        <v>141.12550421655146</v>
      </c>
      <c r="P64" s="82">
        <v>-54.383357980400682</v>
      </c>
      <c r="Q64" s="82">
        <v>-1.033323075</v>
      </c>
      <c r="R64" s="82">
        <v>-0.12629806259635165</v>
      </c>
      <c r="S64" s="82">
        <v>-116.78539066843386</v>
      </c>
      <c r="T64" s="82">
        <v>-1049.0742369396446</v>
      </c>
      <c r="U64" s="82">
        <v>0</v>
      </c>
      <c r="V64" s="82">
        <v>-2463.6818831744072</v>
      </c>
      <c r="W64" s="82">
        <v>-5056.9960142493792</v>
      </c>
      <c r="X64" s="82">
        <v>-775.07579038609106</v>
      </c>
      <c r="Z64" s="82">
        <v>-15184.266003892495</v>
      </c>
      <c r="AA64" s="82">
        <v>203.24209882315068</v>
      </c>
      <c r="AB64" s="82">
        <v>5.320493681938899</v>
      </c>
      <c r="AC64" s="82">
        <v>-8019.5917718710043</v>
      </c>
      <c r="AF64" s="85">
        <v>119.62010329345229</v>
      </c>
      <c r="AG64" s="85">
        <v>2695.3416285749317</v>
      </c>
      <c r="AH64" s="85">
        <v>-15303.886107185946</v>
      </c>
      <c r="AI64" s="85">
        <v>-10714.933400445936</v>
      </c>
      <c r="AK64" s="84">
        <v>119.62010329345229</v>
      </c>
      <c r="AL64" s="84">
        <v>40.476123690294529</v>
      </c>
      <c r="AM64" s="84">
        <v>5.4429813658612556</v>
      </c>
      <c r="AO64" s="84">
        <v>-9471.814302550476</v>
      </c>
      <c r="AP64" s="84">
        <v>-15303.886107185946</v>
      </c>
      <c r="AQ64" s="84">
        <v>158.79516414114391</v>
      </c>
      <c r="AR64" s="84">
        <v>0</v>
      </c>
    </row>
    <row r="65" spans="1:44" x14ac:dyDescent="0.35">
      <c r="A65" s="88">
        <v>2079</v>
      </c>
      <c r="B65" s="82">
        <v>119.62010329345229</v>
      </c>
      <c r="C65" s="82">
        <v>40.476123690294529</v>
      </c>
      <c r="D65" s="82">
        <v>5.4429813658612556</v>
      </c>
      <c r="E65" s="82">
        <v>2695.3416285749317</v>
      </c>
      <c r="F65" s="82">
        <v>1606.6859155239331</v>
      </c>
      <c r="G65" s="82">
        <v>-9998.5929179894847</v>
      </c>
      <c r="H65" s="82">
        <v>1371.0847848801895</v>
      </c>
      <c r="I65" s="82">
        <v>158.79516414114391</v>
      </c>
      <c r="J65" s="82">
        <v>0</v>
      </c>
      <c r="K65" s="82">
        <v>5818.9119874036478</v>
      </c>
      <c r="M65" s="82">
        <v>5.0041340667122451</v>
      </c>
      <c r="N65" s="82">
        <v>3.810378673994739E-3</v>
      </c>
      <c r="O65" s="82">
        <v>141.12550421655146</v>
      </c>
      <c r="P65" s="82">
        <v>-54.383357980400682</v>
      </c>
      <c r="Q65" s="82">
        <v>-1.033323075</v>
      </c>
      <c r="R65" s="82">
        <v>-0.12629806259635165</v>
      </c>
      <c r="S65" s="82">
        <v>-116.78539066843386</v>
      </c>
      <c r="T65" s="82">
        <v>-1065.2743127673164</v>
      </c>
      <c r="U65" s="82">
        <v>0</v>
      </c>
      <c r="V65" s="82">
        <v>-2480.6420042647787</v>
      </c>
      <c r="W65" s="82">
        <v>-5154.6506494543764</v>
      </c>
      <c r="X65" s="82">
        <v>-775.07579038609106</v>
      </c>
      <c r="Z65" s="82">
        <v>-15311.570558397158</v>
      </c>
      <c r="AA65" s="82">
        <v>203.24209882315068</v>
      </c>
      <c r="AB65" s="82">
        <v>5.320493681938899</v>
      </c>
      <c r="AC65" s="82">
        <v>-8146.8963263756677</v>
      </c>
      <c r="AF65" s="85">
        <v>119.62010329345229</v>
      </c>
      <c r="AG65" s="85">
        <v>2695.3416285749317</v>
      </c>
      <c r="AH65" s="85">
        <v>-15431.190661690609</v>
      </c>
      <c r="AI65" s="85">
        <v>-10842.2379549506</v>
      </c>
      <c r="AK65" s="84">
        <v>119.62010329345229</v>
      </c>
      <c r="AL65" s="84">
        <v>40.476123690294529</v>
      </c>
      <c r="AM65" s="84">
        <v>5.4429813658612556</v>
      </c>
      <c r="AO65" s="84">
        <v>-9501.4642218501413</v>
      </c>
      <c r="AP65" s="84">
        <v>-15431.190661690609</v>
      </c>
      <c r="AQ65" s="84">
        <v>158.79516414114391</v>
      </c>
      <c r="AR65" s="84">
        <v>0</v>
      </c>
    </row>
    <row r="66" spans="1:44" x14ac:dyDescent="0.35">
      <c r="A66" s="88">
        <v>2080</v>
      </c>
      <c r="B66" s="82">
        <v>119.62010329345229</v>
      </c>
      <c r="C66" s="82">
        <v>40.476123690294529</v>
      </c>
      <c r="D66" s="82">
        <v>5.4429813658612556</v>
      </c>
      <c r="E66" s="82">
        <v>2695.3416285749317</v>
      </c>
      <c r="F66" s="82">
        <v>1995.1766015271062</v>
      </c>
      <c r="G66" s="82">
        <v>-10206.945257882033</v>
      </c>
      <c r="H66" s="82">
        <v>1371.0847848801895</v>
      </c>
      <c r="I66" s="82">
        <v>158.79516414114391</v>
      </c>
      <c r="J66" s="82">
        <v>0</v>
      </c>
      <c r="K66" s="82">
        <v>5818.9119874036478</v>
      </c>
      <c r="M66" s="82">
        <v>5.0041340667122451</v>
      </c>
      <c r="N66" s="82">
        <v>3.810378673994739E-3</v>
      </c>
      <c r="O66" s="82">
        <v>141.12550421655146</v>
      </c>
      <c r="P66" s="82">
        <v>-54.383357980400682</v>
      </c>
      <c r="Q66" s="82">
        <v>-1.033323075</v>
      </c>
      <c r="R66" s="82">
        <v>-0.12629806259635165</v>
      </c>
      <c r="S66" s="82">
        <v>-116.78539066843386</v>
      </c>
      <c r="T66" s="82">
        <v>-1111.525704163339</v>
      </c>
      <c r="U66" s="82">
        <v>0</v>
      </c>
      <c r="V66" s="82">
        <v>-2693.1793226203135</v>
      </c>
      <c r="W66" s="82">
        <v>-5317.3637664827484</v>
      </c>
      <c r="X66" s="82">
        <v>-775.07579038609106</v>
      </c>
      <c r="Z66" s="82">
        <v>-15506.682647670437</v>
      </c>
      <c r="AA66" s="82">
        <v>203.24209882315068</v>
      </c>
      <c r="AB66" s="82">
        <v>5.320493681938899</v>
      </c>
      <c r="AC66" s="82">
        <v>-8342.0084156489484</v>
      </c>
      <c r="AF66" s="85">
        <v>119.62010329345229</v>
      </c>
      <c r="AG66" s="85">
        <v>2695.3416285749317</v>
      </c>
      <c r="AH66" s="85">
        <v>-15626.302750963889</v>
      </c>
      <c r="AI66" s="85">
        <v>-11037.35004422388</v>
      </c>
      <c r="AK66" s="84">
        <v>119.62010329345229</v>
      </c>
      <c r="AL66" s="84">
        <v>40.476123690294529</v>
      </c>
      <c r="AM66" s="84">
        <v>5.4429813658612556</v>
      </c>
      <c r="AO66" s="84">
        <v>-9533.8631940950509</v>
      </c>
      <c r="AP66" s="84">
        <v>-15626.302750963889</v>
      </c>
      <c r="AQ66" s="84">
        <v>158.79516414114391</v>
      </c>
      <c r="AR66" s="84">
        <v>0</v>
      </c>
    </row>
    <row r="67" spans="1:44" x14ac:dyDescent="0.35">
      <c r="A67" s="88">
        <v>2081</v>
      </c>
      <c r="B67" s="82">
        <v>119.62010329345229</v>
      </c>
      <c r="C67" s="82">
        <v>40.476123690294529</v>
      </c>
      <c r="D67" s="82">
        <v>5.4429813658612556</v>
      </c>
      <c r="E67" s="82">
        <v>2695.3416285749317</v>
      </c>
      <c r="F67" s="82">
        <v>2315.1614209448508</v>
      </c>
      <c r="G67" s="82">
        <v>-9692.7075069929542</v>
      </c>
      <c r="H67" s="82">
        <v>1371.0847848801895</v>
      </c>
      <c r="I67" s="82">
        <v>158.79516414114391</v>
      </c>
      <c r="J67" s="82">
        <v>0</v>
      </c>
      <c r="K67" s="82">
        <v>5818.9119874036478</v>
      </c>
      <c r="M67" s="82">
        <v>5.0041340667122451</v>
      </c>
      <c r="N67" s="82">
        <v>3.810378673994739E-3</v>
      </c>
      <c r="O67" s="82">
        <v>141.12550421655146</v>
      </c>
      <c r="P67" s="82">
        <v>-54.383357980400682</v>
      </c>
      <c r="Q67" s="82">
        <v>-1.033323075</v>
      </c>
      <c r="R67" s="82">
        <v>-0.12629806259635165</v>
      </c>
      <c r="S67" s="82">
        <v>-116.78539066843386</v>
      </c>
      <c r="T67" s="82">
        <v>-1184.3225634468233</v>
      </c>
      <c r="U67" s="82">
        <v>0</v>
      </c>
      <c r="V67" s="82">
        <v>-3058.9299525426131</v>
      </c>
      <c r="W67" s="82">
        <v>-5567.3127982587694</v>
      </c>
      <c r="X67" s="82">
        <v>-775.07579038609106</v>
      </c>
      <c r="Z67" s="82">
        <v>-15288.159739061935</v>
      </c>
      <c r="AA67" s="82">
        <v>203.24209882315068</v>
      </c>
      <c r="AB67" s="82">
        <v>5.320493681938899</v>
      </c>
      <c r="AC67" s="82">
        <v>-8123.4855070404465</v>
      </c>
      <c r="AF67" s="85">
        <v>119.62010329345229</v>
      </c>
      <c r="AG67" s="85">
        <v>2695.3416285749317</v>
      </c>
      <c r="AH67" s="85">
        <v>-15407.779842355387</v>
      </c>
      <c r="AI67" s="85">
        <v>-10818.827135615378</v>
      </c>
      <c r="AK67" s="84">
        <v>119.62010329345229</v>
      </c>
      <c r="AL67" s="84">
        <v>40.476123690294529</v>
      </c>
      <c r="AM67" s="84">
        <v>5.4429813658612556</v>
      </c>
      <c r="AO67" s="84">
        <v>-9065.391253710528</v>
      </c>
      <c r="AP67" s="84">
        <v>-15407.779842355387</v>
      </c>
      <c r="AQ67" s="84">
        <v>158.79516414114391</v>
      </c>
      <c r="AR67" s="84">
        <v>0</v>
      </c>
    </row>
    <row r="68" spans="1:44" x14ac:dyDescent="0.35">
      <c r="A68" s="88">
        <v>2082</v>
      </c>
      <c r="B68" s="82">
        <v>119.62010329345229</v>
      </c>
      <c r="C68" s="82">
        <v>40.476123690294529</v>
      </c>
      <c r="D68" s="82">
        <v>5.4429813658612556</v>
      </c>
      <c r="E68" s="82">
        <v>2695.3416285749317</v>
      </c>
      <c r="F68" s="82">
        <v>1719.5853601262593</v>
      </c>
      <c r="G68" s="82">
        <v>-9800.3136655389735</v>
      </c>
      <c r="H68" s="82">
        <v>1371.0847848801895</v>
      </c>
      <c r="I68" s="82">
        <v>158.79516414114391</v>
      </c>
      <c r="J68" s="82">
        <v>0</v>
      </c>
      <c r="K68" s="82">
        <v>5818.9119874036478</v>
      </c>
      <c r="M68" s="82">
        <v>5.0041340667122451</v>
      </c>
      <c r="N68" s="82">
        <v>3.810378673994739E-3</v>
      </c>
      <c r="O68" s="82">
        <v>141.12550421655146</v>
      </c>
      <c r="P68" s="82">
        <v>-54.383357980400682</v>
      </c>
      <c r="Q68" s="82">
        <v>-1.033323075</v>
      </c>
      <c r="R68" s="82">
        <v>-0.12629806259635165</v>
      </c>
      <c r="S68" s="82">
        <v>-116.78539066843386</v>
      </c>
      <c r="T68" s="82">
        <v>-1137.1547789327765</v>
      </c>
      <c r="U68" s="82">
        <v>0</v>
      </c>
      <c r="V68" s="82">
        <v>-2666.6708713026192</v>
      </c>
      <c r="W68" s="82">
        <v>-5491.7021558161478</v>
      </c>
      <c r="X68" s="82">
        <v>-775.07579038609106</v>
      </c>
      <c r="Z68" s="82">
        <v>-15523.472234743931</v>
      </c>
      <c r="AA68" s="82">
        <v>203.24209882315068</v>
      </c>
      <c r="AB68" s="82">
        <v>5.320493681938899</v>
      </c>
      <c r="AC68" s="82">
        <v>-8358.7980027224421</v>
      </c>
      <c r="AF68" s="85">
        <v>119.62010329345229</v>
      </c>
      <c r="AG68" s="85">
        <v>2695.3416285749317</v>
      </c>
      <c r="AH68" s="85">
        <v>-15643.092338037382</v>
      </c>
      <c r="AI68" s="85">
        <v>-11054.139631297374</v>
      </c>
      <c r="AK68" s="84">
        <v>119.62010329345229</v>
      </c>
      <c r="AL68" s="84">
        <v>40.476123690294529</v>
      </c>
      <c r="AM68" s="84">
        <v>5.4429813658612556</v>
      </c>
      <c r="AO68" s="84">
        <v>-9376.3143918351452</v>
      </c>
      <c r="AP68" s="84">
        <v>-15643.092338037382</v>
      </c>
      <c r="AQ68" s="84">
        <v>158.79516414114391</v>
      </c>
      <c r="AR68" s="84">
        <v>0</v>
      </c>
    </row>
    <row r="69" spans="1:44" x14ac:dyDescent="0.35">
      <c r="A69" s="88">
        <v>2083</v>
      </c>
      <c r="B69" s="82">
        <v>119.62010329345229</v>
      </c>
      <c r="C69" s="82">
        <v>40.476123690294529</v>
      </c>
      <c r="D69" s="82">
        <v>5.4429813658612556</v>
      </c>
      <c r="E69" s="82">
        <v>2695.3416285749317</v>
      </c>
      <c r="F69" s="82">
        <v>1254.1977662558982</v>
      </c>
      <c r="G69" s="82">
        <v>-9868.6760980895797</v>
      </c>
      <c r="H69" s="82">
        <v>1371.0847848801895</v>
      </c>
      <c r="I69" s="82">
        <v>158.79516414114391</v>
      </c>
      <c r="J69" s="82">
        <v>0</v>
      </c>
      <c r="K69" s="82">
        <v>5818.9119874036478</v>
      </c>
      <c r="M69" s="82">
        <v>5.0041340667122451</v>
      </c>
      <c r="N69" s="82">
        <v>3.810378673994739E-3</v>
      </c>
      <c r="O69" s="82">
        <v>141.12550421655146</v>
      </c>
      <c r="P69" s="82">
        <v>-54.383357980400682</v>
      </c>
      <c r="Q69" s="82">
        <v>-1.033323075</v>
      </c>
      <c r="R69" s="82">
        <v>-0.12629806259635165</v>
      </c>
      <c r="S69" s="82">
        <v>-116.78539066843386</v>
      </c>
      <c r="T69" s="82">
        <v>-1109.458484502675</v>
      </c>
      <c r="U69" s="82">
        <v>0</v>
      </c>
      <c r="V69" s="82">
        <v>-2410.4380105731962</v>
      </c>
      <c r="W69" s="82">
        <v>-5458.55883335403</v>
      </c>
      <c r="X69" s="82">
        <v>-775.07579038609106</v>
      </c>
      <c r="Z69" s="82">
        <v>-15767.846077973358</v>
      </c>
      <c r="AA69" s="82">
        <v>203.24209882315068</v>
      </c>
      <c r="AB69" s="82">
        <v>5.320493681938899</v>
      </c>
      <c r="AC69" s="82">
        <v>-8603.171845951867</v>
      </c>
      <c r="AF69" s="85">
        <v>119.62010329345229</v>
      </c>
      <c r="AG69" s="85">
        <v>2695.3416285749317</v>
      </c>
      <c r="AH69" s="85">
        <v>-15887.466181266809</v>
      </c>
      <c r="AI69" s="85">
        <v>-11298.513474526799</v>
      </c>
      <c r="AK69" s="84">
        <v>119.62010329345229</v>
      </c>
      <c r="AL69" s="84">
        <v>40.476123690294529</v>
      </c>
      <c r="AM69" s="84">
        <v>5.4429813658612556</v>
      </c>
      <c r="AO69" s="84">
        <v>-9653.8315575266879</v>
      </c>
      <c r="AP69" s="84">
        <v>-15887.466181266809</v>
      </c>
      <c r="AQ69" s="84">
        <v>158.79516414114391</v>
      </c>
      <c r="AR69" s="84">
        <v>0</v>
      </c>
    </row>
    <row r="70" spans="1:44" x14ac:dyDescent="0.35">
      <c r="A70" s="88">
        <v>2084</v>
      </c>
      <c r="B70" s="82">
        <v>119.62010329345229</v>
      </c>
      <c r="C70" s="82">
        <v>40.476123690294529</v>
      </c>
      <c r="D70" s="82">
        <v>5.4429813658612556</v>
      </c>
      <c r="E70" s="82">
        <v>2695.3416285749317</v>
      </c>
      <c r="F70" s="82">
        <v>1037.9503175195082</v>
      </c>
      <c r="G70" s="82">
        <v>-9946.3815709838836</v>
      </c>
      <c r="H70" s="82">
        <v>1371.0847848801895</v>
      </c>
      <c r="I70" s="82">
        <v>158.79516414114391</v>
      </c>
      <c r="J70" s="82">
        <v>0</v>
      </c>
      <c r="K70" s="82">
        <v>5818.9119874036478</v>
      </c>
      <c r="M70" s="82">
        <v>5.0041340667122451</v>
      </c>
      <c r="N70" s="82">
        <v>3.810378673994739E-3</v>
      </c>
      <c r="O70" s="82">
        <v>141.12550421655146</v>
      </c>
      <c r="P70" s="82">
        <v>-54.383357980400682</v>
      </c>
      <c r="Q70" s="82">
        <v>-1.033323075</v>
      </c>
      <c r="R70" s="82">
        <v>-0.12629806259635165</v>
      </c>
      <c r="S70" s="82">
        <v>-116.78539066843386</v>
      </c>
      <c r="T70" s="82">
        <v>-1093.275614714802</v>
      </c>
      <c r="U70" s="82">
        <v>0</v>
      </c>
      <c r="V70" s="82">
        <v>-2230.0682865765098</v>
      </c>
      <c r="W70" s="82">
        <v>-5460.8458294968395</v>
      </c>
      <c r="X70" s="82">
        <v>-775.07579038609106</v>
      </c>
      <c r="Z70" s="82">
        <v>-15883.716271750174</v>
      </c>
      <c r="AA70" s="82">
        <v>203.24209882315068</v>
      </c>
      <c r="AB70" s="82">
        <v>5.320493681938899</v>
      </c>
      <c r="AC70" s="82">
        <v>-8719.0420397286853</v>
      </c>
      <c r="AF70" s="85">
        <v>119.62010329345229</v>
      </c>
      <c r="AG70" s="85">
        <v>2695.3416285749317</v>
      </c>
      <c r="AH70" s="85">
        <v>-16003.336375043626</v>
      </c>
      <c r="AI70" s="85">
        <v>-11414.383668303617</v>
      </c>
      <c r="AK70" s="84">
        <v>119.62010329345229</v>
      </c>
      <c r="AL70" s="84">
        <v>40.476123690294529</v>
      </c>
      <c r="AM70" s="84">
        <v>5.4429813658612556</v>
      </c>
      <c r="AO70" s="84">
        <v>-9767.4147551606966</v>
      </c>
      <c r="AP70" s="84">
        <v>-16003.336375043626</v>
      </c>
      <c r="AQ70" s="84">
        <v>158.79516414114391</v>
      </c>
      <c r="AR70" s="84">
        <v>0</v>
      </c>
    </row>
    <row r="71" spans="1:44" x14ac:dyDescent="0.35">
      <c r="A71" s="88">
        <v>2085</v>
      </c>
      <c r="B71" s="82">
        <v>119.62010329345229</v>
      </c>
      <c r="C71" s="82">
        <v>40.476123690294529</v>
      </c>
      <c r="D71" s="82">
        <v>5.4429813658612556</v>
      </c>
      <c r="E71" s="82">
        <v>2695.3416285749317</v>
      </c>
      <c r="F71" s="82">
        <v>2719.4097412284609</v>
      </c>
      <c r="G71" s="82">
        <v>-10025.982678272683</v>
      </c>
      <c r="H71" s="82">
        <v>1371.0847848801895</v>
      </c>
      <c r="I71" s="82">
        <v>158.79516414114391</v>
      </c>
      <c r="J71" s="82">
        <v>0</v>
      </c>
      <c r="K71" s="82">
        <v>5818.9119874036478</v>
      </c>
      <c r="M71" s="82">
        <v>5.0041340667122451</v>
      </c>
      <c r="N71" s="82">
        <v>3.810378673994739E-3</v>
      </c>
      <c r="O71" s="82">
        <v>141.12550421655146</v>
      </c>
      <c r="P71" s="82">
        <v>-54.383357980400682</v>
      </c>
      <c r="Q71" s="82">
        <v>-1.033323075</v>
      </c>
      <c r="R71" s="82">
        <v>-0.12629806259635165</v>
      </c>
      <c r="S71" s="82">
        <v>-116.78539066843386</v>
      </c>
      <c r="T71" s="82">
        <v>-1257.8742696709901</v>
      </c>
      <c r="U71" s="82">
        <v>0</v>
      </c>
      <c r="V71" s="82">
        <v>-3197.098538875829</v>
      </c>
      <c r="W71" s="82">
        <v>-5925.9700422410679</v>
      </c>
      <c r="X71" s="82">
        <v>-775.07579038609106</v>
      </c>
      <c r="Z71" s="82">
        <v>-15714.012420373569</v>
      </c>
      <c r="AA71" s="82">
        <v>203.24209882315068</v>
      </c>
      <c r="AB71" s="82">
        <v>5.320493681938899</v>
      </c>
      <c r="AC71" s="82">
        <v>-8549.3381883520797</v>
      </c>
      <c r="AF71" s="85">
        <v>119.62010329345229</v>
      </c>
      <c r="AG71" s="85">
        <v>2695.3416285749317</v>
      </c>
      <c r="AH71" s="85">
        <v>-15833.63252366702</v>
      </c>
      <c r="AI71" s="85">
        <v>-11244.679816927011</v>
      </c>
      <c r="AK71" s="84">
        <v>119.62010329345229</v>
      </c>
      <c r="AL71" s="84">
        <v>40.476123690294529</v>
      </c>
      <c r="AM71" s="84">
        <v>5.4429813658612556</v>
      </c>
      <c r="AO71" s="84">
        <v>-9132.5866910398618</v>
      </c>
      <c r="AP71" s="84">
        <v>-15833.63252366702</v>
      </c>
      <c r="AQ71" s="84">
        <v>158.79516414114391</v>
      </c>
      <c r="AR71" s="84">
        <v>0</v>
      </c>
    </row>
    <row r="72" spans="1:44" x14ac:dyDescent="0.35">
      <c r="A72" s="88">
        <v>2086</v>
      </c>
      <c r="B72" s="82">
        <v>119.62010329345229</v>
      </c>
      <c r="C72" s="82">
        <v>40.476123690294529</v>
      </c>
      <c r="D72" s="82">
        <v>5.4429813658612556</v>
      </c>
      <c r="E72" s="82">
        <v>2695.3416285749317</v>
      </c>
      <c r="F72" s="82">
        <v>2689.1262362494508</v>
      </c>
      <c r="G72" s="82">
        <v>-9552.1136221843244</v>
      </c>
      <c r="H72" s="82">
        <v>1371.0847848801895</v>
      </c>
      <c r="I72" s="82">
        <v>158.79516414114391</v>
      </c>
      <c r="J72" s="82">
        <v>0</v>
      </c>
      <c r="K72" s="82">
        <v>5818.9119874036478</v>
      </c>
      <c r="M72" s="82">
        <v>5.0041340667122451</v>
      </c>
      <c r="N72" s="82">
        <v>3.810378673994739E-3</v>
      </c>
      <c r="O72" s="82">
        <v>141.12550421655146</v>
      </c>
      <c r="P72" s="82">
        <v>-54.383357980400682</v>
      </c>
      <c r="Q72" s="82">
        <v>-1.033323075</v>
      </c>
      <c r="R72" s="82">
        <v>-0.12629806259635165</v>
      </c>
      <c r="S72" s="82">
        <v>-116.78539066843386</v>
      </c>
      <c r="T72" s="82">
        <v>-1281.3729666870167</v>
      </c>
      <c r="U72" s="82">
        <v>0</v>
      </c>
      <c r="V72" s="82">
        <v>-3235.4284946569896</v>
      </c>
      <c r="W72" s="82">
        <v>-6057.3428187339478</v>
      </c>
      <c r="X72" s="82">
        <v>-775.07579038609106</v>
      </c>
      <c r="Z72" s="82">
        <v>-15440.129601538261</v>
      </c>
      <c r="AA72" s="82">
        <v>203.24209882315068</v>
      </c>
      <c r="AB72" s="82">
        <v>5.320493681938899</v>
      </c>
      <c r="AC72" s="82">
        <v>-8275.4553695167706</v>
      </c>
      <c r="AF72" s="85">
        <v>119.62010329345229</v>
      </c>
      <c r="AG72" s="85">
        <v>2695.3416285749317</v>
      </c>
      <c r="AH72" s="85">
        <v>-15559.749704831713</v>
      </c>
      <c r="AI72" s="85">
        <v>-10970.796998091702</v>
      </c>
      <c r="AK72" s="84">
        <v>119.62010329345229</v>
      </c>
      <c r="AL72" s="84">
        <v>40.476123690294529</v>
      </c>
      <c r="AM72" s="84">
        <v>5.4429813658612556</v>
      </c>
      <c r="AO72" s="84">
        <v>-8727.3310957116737</v>
      </c>
      <c r="AP72" s="84">
        <v>-15559.749704831713</v>
      </c>
      <c r="AQ72" s="84">
        <v>158.79516414114391</v>
      </c>
      <c r="AR72" s="84">
        <v>0</v>
      </c>
    </row>
    <row r="73" spans="1:44" x14ac:dyDescent="0.35">
      <c r="A73" s="88">
        <v>2087</v>
      </c>
      <c r="B73" s="82">
        <v>119.62010329345229</v>
      </c>
      <c r="C73" s="82">
        <v>40.476123690294529</v>
      </c>
      <c r="D73" s="82">
        <v>5.4429813658612556</v>
      </c>
      <c r="E73" s="82">
        <v>2695.3416285749317</v>
      </c>
      <c r="F73" s="82">
        <v>2354.8642083499867</v>
      </c>
      <c r="G73" s="82">
        <v>-9555.5878547570901</v>
      </c>
      <c r="H73" s="82">
        <v>1371.0847848801895</v>
      </c>
      <c r="I73" s="82">
        <v>158.79516414114391</v>
      </c>
      <c r="J73" s="82">
        <v>0</v>
      </c>
      <c r="K73" s="82">
        <v>5818.9119874036478</v>
      </c>
      <c r="M73" s="82">
        <v>5.0041340667122451</v>
      </c>
      <c r="N73" s="82">
        <v>3.810378673994739E-3</v>
      </c>
      <c r="O73" s="82">
        <v>141.12550421655146</v>
      </c>
      <c r="P73" s="82">
        <v>-54.383357980400682</v>
      </c>
      <c r="Q73" s="82">
        <v>-1.033323075</v>
      </c>
      <c r="R73" s="82">
        <v>-0.12629806259635165</v>
      </c>
      <c r="S73" s="82">
        <v>-116.78539066843386</v>
      </c>
      <c r="T73" s="82">
        <v>-1247.228996707174</v>
      </c>
      <c r="U73" s="82">
        <v>0</v>
      </c>
      <c r="V73" s="82">
        <v>-2917.5027710620679</v>
      </c>
      <c r="W73" s="82">
        <v>-6022.8513768152834</v>
      </c>
      <c r="X73" s="82">
        <v>-775.07579038609106</v>
      </c>
      <c r="Z73" s="82">
        <v>-15425.448696496904</v>
      </c>
      <c r="AA73" s="82">
        <v>203.24209882315068</v>
      </c>
      <c r="AB73" s="82">
        <v>5.320493681938899</v>
      </c>
      <c r="AC73" s="82">
        <v>-8260.7744644754148</v>
      </c>
      <c r="AF73" s="85">
        <v>119.62010329345229</v>
      </c>
      <c r="AG73" s="85">
        <v>2695.3416285749317</v>
      </c>
      <c r="AH73" s="85">
        <v>-15545.068799790355</v>
      </c>
      <c r="AI73" s="85">
        <v>-10956.116093050347</v>
      </c>
      <c r="AK73" s="84">
        <v>119.62010329345229</v>
      </c>
      <c r="AL73" s="84">
        <v>40.476123690294529</v>
      </c>
      <c r="AM73" s="84">
        <v>5.4429813658612556</v>
      </c>
      <c r="AO73" s="84">
        <v>-8747.1416325889804</v>
      </c>
      <c r="AP73" s="84">
        <v>-15545.068799790355</v>
      </c>
      <c r="AQ73" s="84">
        <v>158.79516414114391</v>
      </c>
      <c r="AR73" s="84">
        <v>0</v>
      </c>
    </row>
    <row r="74" spans="1:44" x14ac:dyDescent="0.35">
      <c r="A74" s="88">
        <v>2088</v>
      </c>
      <c r="B74" s="82">
        <v>119.62010329345229</v>
      </c>
      <c r="C74" s="82">
        <v>40.476123690294529</v>
      </c>
      <c r="D74" s="82">
        <v>5.4429813658612556</v>
      </c>
      <c r="E74" s="82">
        <v>2695.3416285749317</v>
      </c>
      <c r="F74" s="82">
        <v>2073.9236493537837</v>
      </c>
      <c r="G74" s="82">
        <v>-9536.930692167607</v>
      </c>
      <c r="H74" s="82">
        <v>1371.0847848801895</v>
      </c>
      <c r="I74" s="82">
        <v>158.79516414114391</v>
      </c>
      <c r="J74" s="82">
        <v>0</v>
      </c>
      <c r="K74" s="82">
        <v>5818.9119874036478</v>
      </c>
      <c r="M74" s="82">
        <v>5.0041340667122451</v>
      </c>
      <c r="N74" s="82">
        <v>3.810378673994739E-3</v>
      </c>
      <c r="O74" s="82">
        <v>141.12550421655146</v>
      </c>
      <c r="P74" s="82">
        <v>-54.383357980400682</v>
      </c>
      <c r="Q74" s="82">
        <v>-1.033323075</v>
      </c>
      <c r="R74" s="82">
        <v>-0.12629806259635165</v>
      </c>
      <c r="S74" s="82">
        <v>-116.78539066843386</v>
      </c>
      <c r="T74" s="82">
        <v>-1231.2847084277091</v>
      </c>
      <c r="U74" s="82">
        <v>0</v>
      </c>
      <c r="V74" s="82">
        <v>-2722.3933512592444</v>
      </c>
      <c r="W74" s="82">
        <v>-6034.5023139761906</v>
      </c>
      <c r="X74" s="82">
        <v>-775.07579038609106</v>
      </c>
      <c r="Z74" s="82">
        <v>-15504.273610261707</v>
      </c>
      <c r="AA74" s="82">
        <v>203.24209882315068</v>
      </c>
      <c r="AB74" s="82">
        <v>5.320493681938899</v>
      </c>
      <c r="AC74" s="82">
        <v>-8339.5993782402184</v>
      </c>
      <c r="AF74" s="85">
        <v>119.62010329345229</v>
      </c>
      <c r="AG74" s="85">
        <v>2695.3416285749317</v>
      </c>
      <c r="AH74" s="85">
        <v>-15623.893713555159</v>
      </c>
      <c r="AI74" s="85">
        <v>-11034.94100681515</v>
      </c>
      <c r="AK74" s="84">
        <v>119.62010329345229</v>
      </c>
      <c r="AL74" s="84">
        <v>40.476123690294529</v>
      </c>
      <c r="AM74" s="84">
        <v>5.4429813658612556</v>
      </c>
      <c r="AO74" s="84">
        <v>-8814.3156091928777</v>
      </c>
      <c r="AP74" s="84">
        <v>-15623.893713555159</v>
      </c>
      <c r="AQ74" s="84">
        <v>158.79516414114391</v>
      </c>
      <c r="AR74" s="84">
        <v>0</v>
      </c>
    </row>
    <row r="75" spans="1:44" x14ac:dyDescent="0.35">
      <c r="A75" s="88">
        <v>2089</v>
      </c>
      <c r="B75" s="82">
        <v>119.62010329345229</v>
      </c>
      <c r="C75" s="82">
        <v>40.476123690294529</v>
      </c>
      <c r="D75" s="82">
        <v>5.4429813658612556</v>
      </c>
      <c r="E75" s="82">
        <v>2695.3416285749317</v>
      </c>
      <c r="F75" s="82">
        <v>2274.40962117547</v>
      </c>
      <c r="G75" s="82">
        <v>-9555.1099238963852</v>
      </c>
      <c r="H75" s="82">
        <v>1371.0847848801895</v>
      </c>
      <c r="I75" s="82">
        <v>158.79516414114391</v>
      </c>
      <c r="J75" s="82">
        <v>0</v>
      </c>
      <c r="K75" s="82">
        <v>5818.9119874036478</v>
      </c>
      <c r="M75" s="82">
        <v>5.0041340667122451</v>
      </c>
      <c r="N75" s="82">
        <v>3.810378673994739E-3</v>
      </c>
      <c r="O75" s="82">
        <v>141.12550421655146</v>
      </c>
      <c r="P75" s="82">
        <v>-54.383357980400682</v>
      </c>
      <c r="Q75" s="82">
        <v>-1.033323075</v>
      </c>
      <c r="R75" s="82">
        <v>-0.12629806259635165</v>
      </c>
      <c r="S75" s="82">
        <v>-116.78539066843386</v>
      </c>
      <c r="T75" s="82">
        <v>-1261.2162686960585</v>
      </c>
      <c r="U75" s="82">
        <v>0</v>
      </c>
      <c r="V75" s="82">
        <v>-2826.7594817898412</v>
      </c>
      <c r="W75" s="82">
        <v>-6154.022573928909</v>
      </c>
      <c r="X75" s="82">
        <v>-775.07579038609106</v>
      </c>
      <c r="Z75" s="82">
        <v>-15545.853260652115</v>
      </c>
      <c r="AA75" s="82">
        <v>203.24209882315068</v>
      </c>
      <c r="AB75" s="82">
        <v>5.320493681938899</v>
      </c>
      <c r="AC75" s="82">
        <v>-8381.1790286306259</v>
      </c>
      <c r="AF75" s="85">
        <v>119.62010329345229</v>
      </c>
      <c r="AG75" s="85">
        <v>2695.3416285749317</v>
      </c>
      <c r="AH75" s="85">
        <v>-15665.473363945566</v>
      </c>
      <c r="AI75" s="85">
        <v>-11076.520657205558</v>
      </c>
      <c r="AK75" s="84">
        <v>119.62010329345229</v>
      </c>
      <c r="AL75" s="84">
        <v>40.476123690294529</v>
      </c>
      <c r="AM75" s="84">
        <v>5.4429813658612556</v>
      </c>
      <c r="AO75" s="84">
        <v>-8736.3749996305669</v>
      </c>
      <c r="AP75" s="84">
        <v>-15665.473363945566</v>
      </c>
      <c r="AQ75" s="84">
        <v>158.79516414114391</v>
      </c>
      <c r="AR75" s="84">
        <v>0</v>
      </c>
    </row>
    <row r="76" spans="1:44" x14ac:dyDescent="0.35">
      <c r="A76" s="88">
        <v>2090</v>
      </c>
      <c r="B76" s="82">
        <v>119.62010329345229</v>
      </c>
      <c r="C76" s="82">
        <v>40.476123690294529</v>
      </c>
      <c r="D76" s="82">
        <v>5.4429813658612556</v>
      </c>
      <c r="E76" s="82">
        <v>2695.3416285749317</v>
      </c>
      <c r="F76" s="82">
        <v>1894.3440197947648</v>
      </c>
      <c r="G76" s="82">
        <v>-9517.5835334490203</v>
      </c>
      <c r="H76" s="82">
        <v>1371.0847848801895</v>
      </c>
      <c r="I76" s="82">
        <v>158.79516414114391</v>
      </c>
      <c r="J76" s="82">
        <v>0</v>
      </c>
      <c r="K76" s="82">
        <v>5818.9119874036478</v>
      </c>
      <c r="M76" s="82">
        <v>5.0041340667122451</v>
      </c>
      <c r="N76" s="82">
        <v>3.810378673994739E-3</v>
      </c>
      <c r="O76" s="82">
        <v>141.12550421655146</v>
      </c>
      <c r="P76" s="82">
        <v>-54.383357980400682</v>
      </c>
      <c r="Q76" s="82">
        <v>-1.033323075</v>
      </c>
      <c r="R76" s="82">
        <v>-0.12629806259635165</v>
      </c>
      <c r="S76" s="82">
        <v>-116.78539066843386</v>
      </c>
      <c r="T76" s="82">
        <v>-1231.9119035804135</v>
      </c>
      <c r="U76" s="82">
        <v>0</v>
      </c>
      <c r="V76" s="82">
        <v>-2549.3318270830637</v>
      </c>
      <c r="W76" s="82">
        <v>-6131.4828077276334</v>
      </c>
      <c r="X76" s="82">
        <v>-775.07579038609106</v>
      </c>
      <c r="Z76" s="82">
        <v>-15588.425050677401</v>
      </c>
      <c r="AA76" s="82">
        <v>203.24209882315068</v>
      </c>
      <c r="AB76" s="82">
        <v>5.320493681938899</v>
      </c>
      <c r="AC76" s="82">
        <v>-8423.7508186559116</v>
      </c>
      <c r="AF76" s="85">
        <v>119.62010329345229</v>
      </c>
      <c r="AG76" s="85">
        <v>2695.3416285749317</v>
      </c>
      <c r="AH76" s="85">
        <v>-15708.045153970852</v>
      </c>
      <c r="AI76" s="85">
        <v>-11119.092447230843</v>
      </c>
      <c r="AK76" s="84">
        <v>119.62010329345229</v>
      </c>
      <c r="AL76" s="84">
        <v>40.476123690294529</v>
      </c>
      <c r="AM76" s="84">
        <v>5.4429813658612556</v>
      </c>
      <c r="AO76" s="84">
        <v>-8801.4865558571291</v>
      </c>
      <c r="AP76" s="84">
        <v>-15708.045153970852</v>
      </c>
      <c r="AQ76" s="84">
        <v>158.79516414114391</v>
      </c>
      <c r="AR76" s="84">
        <v>0</v>
      </c>
    </row>
    <row r="77" spans="1:44" x14ac:dyDescent="0.35">
      <c r="A77" s="88">
        <v>2091</v>
      </c>
      <c r="B77" s="82">
        <v>119.62010329345229</v>
      </c>
      <c r="C77" s="82">
        <v>40.476123690294529</v>
      </c>
      <c r="D77" s="82">
        <v>5.4429813658612556</v>
      </c>
      <c r="E77" s="82">
        <v>2695.3416285749317</v>
      </c>
      <c r="F77" s="82">
        <v>1781.7761519381775</v>
      </c>
      <c r="G77" s="82">
        <v>-9461.2612620854088</v>
      </c>
      <c r="H77" s="82">
        <v>1371.0847848801895</v>
      </c>
      <c r="I77" s="82">
        <v>158.79516414114391</v>
      </c>
      <c r="J77" s="82">
        <v>0</v>
      </c>
      <c r="K77" s="82">
        <v>5818.9119874036478</v>
      </c>
      <c r="M77" s="82">
        <v>5.0041340667122451</v>
      </c>
      <c r="N77" s="82">
        <v>3.810378673994739E-3</v>
      </c>
      <c r="O77" s="82">
        <v>141.12550421655146</v>
      </c>
      <c r="P77" s="82">
        <v>-54.383357980400682</v>
      </c>
      <c r="Q77" s="82">
        <v>-1.033323075</v>
      </c>
      <c r="R77" s="82">
        <v>-0.12629806259635165</v>
      </c>
      <c r="S77" s="82">
        <v>-116.78539066843386</v>
      </c>
      <c r="T77" s="82">
        <v>-1226.5719628849363</v>
      </c>
      <c r="U77" s="82">
        <v>0</v>
      </c>
      <c r="V77" s="82">
        <v>-2433.4830488508755</v>
      </c>
      <c r="W77" s="82">
        <v>-6163.3192641276464</v>
      </c>
      <c r="X77" s="82">
        <v>-775.07579038609106</v>
      </c>
      <c r="Z77" s="82">
        <v>-15560.658325338201</v>
      </c>
      <c r="AA77" s="82">
        <v>203.24209882315068</v>
      </c>
      <c r="AB77" s="82">
        <v>5.320493681938899</v>
      </c>
      <c r="AC77" s="82">
        <v>-8395.9840933167125</v>
      </c>
      <c r="AF77" s="85">
        <v>119.62010329345229</v>
      </c>
      <c r="AG77" s="85">
        <v>2695.3416285749317</v>
      </c>
      <c r="AH77" s="85">
        <v>-15680.278428631653</v>
      </c>
      <c r="AI77" s="85">
        <v>-11091.325721891644</v>
      </c>
      <c r="AK77" s="84">
        <v>119.62010329345229</v>
      </c>
      <c r="AL77" s="84">
        <v>40.476123690294529</v>
      </c>
      <c r="AM77" s="84">
        <v>5.4429813658612556</v>
      </c>
      <c r="AO77" s="84">
        <v>-8741.8833741179169</v>
      </c>
      <c r="AP77" s="84">
        <v>-15680.278428631653</v>
      </c>
      <c r="AQ77" s="84">
        <v>158.79516414114391</v>
      </c>
      <c r="AR77" s="84">
        <v>0</v>
      </c>
    </row>
    <row r="78" spans="1:44" x14ac:dyDescent="0.35">
      <c r="A78" s="88">
        <v>2092</v>
      </c>
      <c r="B78" s="82">
        <v>119.62010329345229</v>
      </c>
      <c r="C78" s="82">
        <v>40.476123690294529</v>
      </c>
      <c r="D78" s="82">
        <v>5.4429813658612556</v>
      </c>
      <c r="E78" s="82">
        <v>2695.3416285749317</v>
      </c>
      <c r="F78" s="82">
        <v>2635.0824500988665</v>
      </c>
      <c r="G78" s="82">
        <v>-9435.1177568122093</v>
      </c>
      <c r="H78" s="82">
        <v>1371.0847848801895</v>
      </c>
      <c r="I78" s="82">
        <v>158.79516414114391</v>
      </c>
      <c r="J78" s="82">
        <v>0</v>
      </c>
      <c r="K78" s="82">
        <v>5818.9119874036478</v>
      </c>
      <c r="M78" s="82">
        <v>5.0041340667122451</v>
      </c>
      <c r="N78" s="82">
        <v>3.810378673994739E-3</v>
      </c>
      <c r="O78" s="82">
        <v>141.12550421655146</v>
      </c>
      <c r="P78" s="82">
        <v>-54.383357980400682</v>
      </c>
      <c r="Q78" s="82">
        <v>-1.033323075</v>
      </c>
      <c r="R78" s="82">
        <v>-0.12629806259635165</v>
      </c>
      <c r="S78" s="82">
        <v>-116.78539066843386</v>
      </c>
      <c r="T78" s="82">
        <v>-1301.7771842296936</v>
      </c>
      <c r="U78" s="82">
        <v>0</v>
      </c>
      <c r="V78" s="82">
        <v>-2827.4138028598545</v>
      </c>
      <c r="W78" s="82">
        <v>-6405.9497591134959</v>
      </c>
      <c r="X78" s="82">
        <v>-775.07579038609106</v>
      </c>
      <c r="Z78" s="82">
        <v>-15317.769770899142</v>
      </c>
      <c r="AA78" s="82">
        <v>203.24209882315068</v>
      </c>
      <c r="AB78" s="82">
        <v>5.320493681938899</v>
      </c>
      <c r="AC78" s="82">
        <v>-8153.0955388776538</v>
      </c>
      <c r="AF78" s="85">
        <v>119.62010329345229</v>
      </c>
      <c r="AG78" s="85">
        <v>2695.3416285749317</v>
      </c>
      <c r="AH78" s="85">
        <v>-15437.389874192593</v>
      </c>
      <c r="AI78" s="85">
        <v>-10848.437167452586</v>
      </c>
      <c r="AK78" s="84">
        <v>119.62010329345229</v>
      </c>
      <c r="AL78" s="84">
        <v>40.476123690294529</v>
      </c>
      <c r="AM78" s="84">
        <v>5.4429813658612556</v>
      </c>
      <c r="AO78" s="84">
        <v>-8256.3643246930078</v>
      </c>
      <c r="AP78" s="84">
        <v>-15437.389874192595</v>
      </c>
      <c r="AQ78" s="84">
        <v>158.79516414114391</v>
      </c>
      <c r="AR78" s="84">
        <v>0</v>
      </c>
    </row>
    <row r="79" spans="1:44" x14ac:dyDescent="0.35">
      <c r="A79" s="88">
        <v>2093</v>
      </c>
      <c r="B79" s="82">
        <v>119.62010329345229</v>
      </c>
      <c r="C79" s="82">
        <v>40.476123690294529</v>
      </c>
      <c r="D79" s="82">
        <v>5.4429813658612556</v>
      </c>
      <c r="E79" s="82">
        <v>2695.3416285749317</v>
      </c>
      <c r="F79" s="82">
        <v>2913.9254310961878</v>
      </c>
      <c r="G79" s="82">
        <v>-9281.8992279719496</v>
      </c>
      <c r="H79" s="82">
        <v>1371.0847848801895</v>
      </c>
      <c r="I79" s="82">
        <v>158.79516414114391</v>
      </c>
      <c r="J79" s="82">
        <v>0</v>
      </c>
      <c r="K79" s="82">
        <v>5818.9119874036478</v>
      </c>
      <c r="M79" s="82">
        <v>5.0041340667122451</v>
      </c>
      <c r="N79" s="82">
        <v>3.810378673994739E-3</v>
      </c>
      <c r="O79" s="82">
        <v>141.12550421655146</v>
      </c>
      <c r="P79" s="82">
        <v>-54.383357980400682</v>
      </c>
      <c r="Q79" s="82">
        <v>-1.033323075</v>
      </c>
      <c r="R79" s="82">
        <v>-0.12629806259635165</v>
      </c>
      <c r="S79" s="82">
        <v>-116.78539066843386</v>
      </c>
      <c r="T79" s="82">
        <v>-1339.6012251944176</v>
      </c>
      <c r="U79" s="82">
        <v>0</v>
      </c>
      <c r="V79" s="82">
        <v>-2975.9298893999166</v>
      </c>
      <c r="W79" s="82">
        <v>-6552.447815610316</v>
      </c>
      <c r="X79" s="82">
        <v>-775.07579038609106</v>
      </c>
      <c r="Z79" s="82">
        <v>-15180.722404098444</v>
      </c>
      <c r="AA79" s="82">
        <v>203.24209882315068</v>
      </c>
      <c r="AB79" s="82">
        <v>5.320493681938899</v>
      </c>
      <c r="AC79" s="82">
        <v>-8016.0481720769549</v>
      </c>
      <c r="AF79" s="85">
        <v>119.62010329345229</v>
      </c>
      <c r="AG79" s="85">
        <v>2695.3416285749317</v>
      </c>
      <c r="AH79" s="85">
        <v>-15300.342507391895</v>
      </c>
      <c r="AI79" s="85">
        <v>-10711.389800651887</v>
      </c>
      <c r="AK79" s="84">
        <v>119.62010329345229</v>
      </c>
      <c r="AL79" s="84">
        <v>40.476123690294529</v>
      </c>
      <c r="AM79" s="84">
        <v>5.4429813658612556</v>
      </c>
      <c r="AO79" s="84">
        <v>-7972.8189013954889</v>
      </c>
      <c r="AP79" s="84">
        <v>-15300.342507391895</v>
      </c>
      <c r="AQ79" s="84">
        <v>158.79516414114391</v>
      </c>
      <c r="AR79" s="84">
        <v>0</v>
      </c>
    </row>
    <row r="80" spans="1:44" x14ac:dyDescent="0.35">
      <c r="A80" s="88">
        <v>2094</v>
      </c>
      <c r="B80" s="82">
        <v>119.62010329345229</v>
      </c>
      <c r="C80" s="82">
        <v>40.476123690294529</v>
      </c>
      <c r="D80" s="82">
        <v>5.4429813658612556</v>
      </c>
      <c r="E80" s="82">
        <v>2695.3416285749317</v>
      </c>
      <c r="F80" s="82">
        <v>2061.2807374538038</v>
      </c>
      <c r="G80" s="82">
        <v>-9276.552771153978</v>
      </c>
      <c r="H80" s="82">
        <v>1371.0847848801895</v>
      </c>
      <c r="I80" s="82">
        <v>158.79516414114391</v>
      </c>
      <c r="J80" s="82">
        <v>0</v>
      </c>
      <c r="K80" s="82">
        <v>5818.9119874036478</v>
      </c>
      <c r="M80" s="82">
        <v>5.0041340667122451</v>
      </c>
      <c r="N80" s="82">
        <v>3.810378673994739E-3</v>
      </c>
      <c r="O80" s="82">
        <v>141.12550421655146</v>
      </c>
      <c r="P80" s="82">
        <v>-54.383357980400682</v>
      </c>
      <c r="Q80" s="82">
        <v>-1.033323075</v>
      </c>
      <c r="R80" s="82">
        <v>-0.12629806259635165</v>
      </c>
      <c r="S80" s="82">
        <v>-116.78539066843386</v>
      </c>
      <c r="T80" s="82">
        <v>-1260.6069349006627</v>
      </c>
      <c r="U80" s="82">
        <v>0</v>
      </c>
      <c r="V80" s="82">
        <v>-2387.5441286449818</v>
      </c>
      <c r="W80" s="82">
        <v>-6389.2743213663425</v>
      </c>
      <c r="X80" s="82">
        <v>-775.07579038609106</v>
      </c>
      <c r="Z80" s="82">
        <v>-15276.461385923947</v>
      </c>
      <c r="AA80" s="82">
        <v>203.24209882315068</v>
      </c>
      <c r="AB80" s="82">
        <v>5.320493681938899</v>
      </c>
      <c r="AC80" s="82">
        <v>-8111.7871539024582</v>
      </c>
      <c r="AF80" s="85">
        <v>119.62010329345229</v>
      </c>
      <c r="AG80" s="85">
        <v>2695.3416285749317</v>
      </c>
      <c r="AH80" s="85">
        <v>-15396.081489217398</v>
      </c>
      <c r="AI80" s="85">
        <v>-10807.12878247739</v>
      </c>
      <c r="AK80" s="84">
        <v>119.62010329345229</v>
      </c>
      <c r="AL80" s="84">
        <v>40.476123690294529</v>
      </c>
      <c r="AM80" s="84">
        <v>5.4429813658612556</v>
      </c>
      <c r="AO80" s="84">
        <v>-8231.7313774649665</v>
      </c>
      <c r="AP80" s="84">
        <v>-15396.081489217398</v>
      </c>
      <c r="AQ80" s="84">
        <v>158.79516414114391</v>
      </c>
      <c r="AR80" s="84">
        <v>0</v>
      </c>
    </row>
    <row r="81" spans="1:44" x14ac:dyDescent="0.35">
      <c r="A81" s="88">
        <v>2095</v>
      </c>
      <c r="B81" s="82">
        <v>119.62010329345229</v>
      </c>
      <c r="C81" s="82">
        <v>40.476123690294529</v>
      </c>
      <c r="D81" s="82">
        <v>5.4429813658612556</v>
      </c>
      <c r="E81" s="82">
        <v>2695.3416285749317</v>
      </c>
      <c r="F81" s="82">
        <v>2160.7010520364774</v>
      </c>
      <c r="G81" s="82">
        <v>-9210.7787643662505</v>
      </c>
      <c r="H81" s="82">
        <v>1371.0847848801895</v>
      </c>
      <c r="I81" s="82">
        <v>158.79516414114391</v>
      </c>
      <c r="J81" s="82">
        <v>0</v>
      </c>
      <c r="K81" s="82">
        <v>5818.9119874036478</v>
      </c>
      <c r="M81" s="82">
        <v>5.0041340667122451</v>
      </c>
      <c r="N81" s="82">
        <v>3.810378673994739E-3</v>
      </c>
      <c r="O81" s="82">
        <v>141.12550421655146</v>
      </c>
      <c r="P81" s="82">
        <v>-54.383357980400682</v>
      </c>
      <c r="Q81" s="82">
        <v>-1.033323075</v>
      </c>
      <c r="R81" s="82">
        <v>-0.12629806259635165</v>
      </c>
      <c r="S81" s="82">
        <v>-116.78539066843386</v>
      </c>
      <c r="T81" s="82">
        <v>-1271.8790922428814</v>
      </c>
      <c r="U81" s="82">
        <v>0</v>
      </c>
      <c r="V81" s="82">
        <v>-2381.2185446304816</v>
      </c>
      <c r="W81" s="82">
        <v>-6462.3593025684822</v>
      </c>
      <c r="X81" s="82">
        <v>-775.07579038609106</v>
      </c>
      <c r="Z81" s="82">
        <v>-15178.026461741185</v>
      </c>
      <c r="AA81" s="82">
        <v>203.24209882315068</v>
      </c>
      <c r="AB81" s="82">
        <v>5.320493681938899</v>
      </c>
      <c r="AC81" s="82">
        <v>-8013.3522297196969</v>
      </c>
      <c r="AF81" s="85">
        <v>119.62010329345229</v>
      </c>
      <c r="AG81" s="85">
        <v>2695.3416285749317</v>
      </c>
      <c r="AH81" s="85">
        <v>-15297.646565034636</v>
      </c>
      <c r="AI81" s="85">
        <v>-10708.693858294628</v>
      </c>
      <c r="AK81" s="84">
        <v>119.62010329345229</v>
      </c>
      <c r="AL81" s="84">
        <v>40.476123690294529</v>
      </c>
      <c r="AM81" s="84">
        <v>5.4429813658612556</v>
      </c>
      <c r="AO81" s="84">
        <v>-8060.2114720800655</v>
      </c>
      <c r="AP81" s="84">
        <v>-15297.646565034638</v>
      </c>
      <c r="AQ81" s="84">
        <v>158.79516414114391</v>
      </c>
      <c r="AR81" s="84">
        <v>0</v>
      </c>
    </row>
    <row r="82" spans="1:44" x14ac:dyDescent="0.35">
      <c r="A82" s="88">
        <v>2096</v>
      </c>
      <c r="B82" s="82">
        <v>119.62010329345229</v>
      </c>
      <c r="C82" s="82">
        <v>40.476123690294529</v>
      </c>
      <c r="D82" s="82">
        <v>5.4429813658612556</v>
      </c>
      <c r="E82" s="82">
        <v>2695.3416285749317</v>
      </c>
      <c r="F82" s="82">
        <v>2675.2523812859063</v>
      </c>
      <c r="G82" s="82">
        <v>-8957.0749301659507</v>
      </c>
      <c r="H82" s="82">
        <v>1371.0847848801895</v>
      </c>
      <c r="I82" s="82">
        <v>158.79516414114391</v>
      </c>
      <c r="J82" s="82">
        <v>0</v>
      </c>
      <c r="K82" s="82">
        <v>5818.9119874036478</v>
      </c>
      <c r="M82" s="82">
        <v>5.0041340667122451</v>
      </c>
      <c r="N82" s="82">
        <v>3.810378673994739E-3</v>
      </c>
      <c r="O82" s="82">
        <v>141.12550421655146</v>
      </c>
      <c r="P82" s="82">
        <v>-54.383357980400682</v>
      </c>
      <c r="Q82" s="82">
        <v>-1.033323075</v>
      </c>
      <c r="R82" s="82">
        <v>-0.12629806259635165</v>
      </c>
      <c r="S82" s="82">
        <v>-116.78539066843386</v>
      </c>
      <c r="T82" s="82">
        <v>-1345.3573124346922</v>
      </c>
      <c r="U82" s="82">
        <v>0</v>
      </c>
      <c r="V82" s="82">
        <v>-2769.6334139698856</v>
      </c>
      <c r="W82" s="82">
        <v>-6692.205639695826</v>
      </c>
      <c r="X82" s="82">
        <v>-775.07579038609106</v>
      </c>
      <c r="Z82" s="82">
        <v>-15028.032504758205</v>
      </c>
      <c r="AA82" s="82">
        <v>203.24209882315068</v>
      </c>
      <c r="AB82" s="82">
        <v>5.320493681938899</v>
      </c>
      <c r="AC82" s="82">
        <v>-7863.3582727367166</v>
      </c>
      <c r="AF82" s="85">
        <v>119.62010329345229</v>
      </c>
      <c r="AG82" s="85">
        <v>2695.3416285749317</v>
      </c>
      <c r="AH82" s="85">
        <v>-15147.652608051656</v>
      </c>
      <c r="AI82" s="85">
        <v>-10558.699901311647</v>
      </c>
      <c r="AK82" s="84">
        <v>119.62010329345229</v>
      </c>
      <c r="AL82" s="84">
        <v>40.476123690294529</v>
      </c>
      <c r="AM82" s="84">
        <v>5.4429813658612556</v>
      </c>
      <c r="AO82" s="84">
        <v>-7680.3711779697405</v>
      </c>
      <c r="AP82" s="84">
        <v>-15147.652608051656</v>
      </c>
      <c r="AQ82" s="84">
        <v>158.79516414114391</v>
      </c>
      <c r="AR82" s="84">
        <v>0</v>
      </c>
    </row>
    <row r="83" spans="1:44" x14ac:dyDescent="0.35">
      <c r="A83" s="88">
        <v>2097</v>
      </c>
      <c r="B83" s="82">
        <v>119.62010329345229</v>
      </c>
      <c r="C83" s="82">
        <v>40.476123690294529</v>
      </c>
      <c r="D83" s="82">
        <v>5.4429813658612556</v>
      </c>
      <c r="E83" s="82">
        <v>2695.3416285749317</v>
      </c>
      <c r="F83" s="82">
        <v>2760.5233441578316</v>
      </c>
      <c r="G83" s="82">
        <v>-8613.6003541484206</v>
      </c>
      <c r="H83" s="82">
        <v>1371.0847848801895</v>
      </c>
      <c r="I83" s="82">
        <v>158.79516414114391</v>
      </c>
      <c r="J83" s="82">
        <v>0</v>
      </c>
      <c r="K83" s="82">
        <v>5818.9119874036478</v>
      </c>
      <c r="M83" s="82">
        <v>5.0041340667122451</v>
      </c>
      <c r="N83" s="82">
        <v>3.810378673994739E-3</v>
      </c>
      <c r="O83" s="82">
        <v>141.12550421655146</v>
      </c>
      <c r="P83" s="82">
        <v>-54.383357980400682</v>
      </c>
      <c r="Q83" s="82">
        <v>-1.033323075</v>
      </c>
      <c r="R83" s="82">
        <v>-0.12629806259635165</v>
      </c>
      <c r="S83" s="82">
        <v>-116.78539066843386</v>
      </c>
      <c r="T83" s="82">
        <v>-1371.502063991659</v>
      </c>
      <c r="U83" s="82">
        <v>0</v>
      </c>
      <c r="V83" s="82">
        <v>-2840.5371805259715</v>
      </c>
      <c r="W83" s="82">
        <v>-6819.0182132875352</v>
      </c>
      <c r="X83" s="82">
        <v>-775.07579038609106</v>
      </c>
      <c r="Z83" s="82">
        <v>-14797.003306016544</v>
      </c>
      <c r="AA83" s="82">
        <v>203.24209882315068</v>
      </c>
      <c r="AB83" s="82">
        <v>5.320493681938899</v>
      </c>
      <c r="AC83" s="82">
        <v>-7632.3290739950562</v>
      </c>
      <c r="AF83" s="85">
        <v>119.62010329345229</v>
      </c>
      <c r="AG83" s="85">
        <v>2695.3416285749317</v>
      </c>
      <c r="AH83" s="85">
        <v>-14916.623409309996</v>
      </c>
      <c r="AI83" s="85">
        <v>-10327.670702569987</v>
      </c>
      <c r="AK83" s="84">
        <v>119.62010329345229</v>
      </c>
      <c r="AL83" s="84">
        <v>40.476123690294529</v>
      </c>
      <c r="AM83" s="84">
        <v>5.4429813658612556</v>
      </c>
      <c r="AO83" s="84">
        <v>-7322.5294056363709</v>
      </c>
      <c r="AP83" s="84">
        <v>-14916.623409309996</v>
      </c>
      <c r="AQ83" s="84">
        <v>158.79516414114391</v>
      </c>
      <c r="AR83" s="84">
        <v>0</v>
      </c>
    </row>
    <row r="84" spans="1:44" x14ac:dyDescent="0.35">
      <c r="A84" s="88">
        <v>2098</v>
      </c>
      <c r="B84" s="82">
        <v>119.62010329345229</v>
      </c>
      <c r="C84" s="82">
        <v>40.476123690294529</v>
      </c>
      <c r="D84" s="82">
        <v>5.4429813658612556</v>
      </c>
      <c r="E84" s="82">
        <v>2695.3416285749317</v>
      </c>
      <c r="F84" s="82">
        <v>2754.6425753711646</v>
      </c>
      <c r="G84" s="82">
        <v>-8421.0105721486179</v>
      </c>
      <c r="H84" s="82">
        <v>1371.0847848801895</v>
      </c>
      <c r="I84" s="82">
        <v>158.79516414114391</v>
      </c>
      <c r="J84" s="82">
        <v>0</v>
      </c>
      <c r="K84" s="82">
        <v>5818.9119874036478</v>
      </c>
      <c r="M84" s="82">
        <v>5.0041340667122451</v>
      </c>
      <c r="N84" s="82">
        <v>3.810378673994739E-3</v>
      </c>
      <c r="O84" s="82">
        <v>141.12550421655146</v>
      </c>
      <c r="P84" s="82">
        <v>-54.383357980400682</v>
      </c>
      <c r="Q84" s="82">
        <v>-1.033323075</v>
      </c>
      <c r="R84" s="82">
        <v>-0.12629806259635165</v>
      </c>
      <c r="S84" s="82">
        <v>-116.78539066843386</v>
      </c>
      <c r="T84" s="82">
        <v>-1378.5682849738359</v>
      </c>
      <c r="U84" s="82">
        <v>0</v>
      </c>
      <c r="V84" s="82">
        <v>-2796.8599883663624</v>
      </c>
      <c r="W84" s="82">
        <v>-6881.5172721664003</v>
      </c>
      <c r="X84" s="82">
        <v>-775.07579038609106</v>
      </c>
      <c r="Z84" s="82">
        <v>-14629.116159522664</v>
      </c>
      <c r="AA84" s="82">
        <v>203.24209882315068</v>
      </c>
      <c r="AB84" s="82">
        <v>5.320493681938899</v>
      </c>
      <c r="AC84" s="82">
        <v>-7464.441927501176</v>
      </c>
      <c r="AF84" s="85">
        <v>119.62010329345229</v>
      </c>
      <c r="AG84" s="85">
        <v>2695.3416285749317</v>
      </c>
      <c r="AH84" s="85">
        <v>-14748.736262816115</v>
      </c>
      <c r="AI84" s="85">
        <v>-10159.783556076109</v>
      </c>
      <c r="AK84" s="84">
        <v>119.62010329345229</v>
      </c>
      <c r="AL84" s="84">
        <v>40.476123690294529</v>
      </c>
      <c r="AM84" s="84">
        <v>5.4429813658612556</v>
      </c>
      <c r="AO84" s="84">
        <v>-7092.1432002636266</v>
      </c>
      <c r="AP84" s="84">
        <v>-14748.736262816117</v>
      </c>
      <c r="AQ84" s="84">
        <v>158.79516414114391</v>
      </c>
      <c r="AR84" s="84">
        <v>0</v>
      </c>
    </row>
    <row r="85" spans="1:44" x14ac:dyDescent="0.35">
      <c r="A85" s="88">
        <v>2099</v>
      </c>
      <c r="B85" s="82">
        <v>119.62010329345229</v>
      </c>
      <c r="C85" s="82">
        <v>40.476123690294529</v>
      </c>
      <c r="D85" s="82">
        <v>5.4429813658612556</v>
      </c>
      <c r="E85" s="82">
        <v>2695.3416285749317</v>
      </c>
      <c r="F85" s="82">
        <v>1454.2551026181141</v>
      </c>
      <c r="G85" s="82">
        <v>-8273.8043225320962</v>
      </c>
      <c r="H85" s="82">
        <v>1371.0847848801895</v>
      </c>
      <c r="I85" s="82">
        <v>158.79516414114391</v>
      </c>
      <c r="J85" s="82">
        <v>0</v>
      </c>
      <c r="K85" s="82">
        <v>5818.9119874036478</v>
      </c>
      <c r="M85" s="82">
        <v>5.0041340667122451</v>
      </c>
      <c r="N85" s="82">
        <v>3.810378673994739E-3</v>
      </c>
      <c r="O85" s="82">
        <v>141.12550421655146</v>
      </c>
      <c r="P85" s="82">
        <v>-54.383357980400682</v>
      </c>
      <c r="Q85" s="82">
        <v>-1.033323075</v>
      </c>
      <c r="R85" s="82">
        <v>-0.12629806259635165</v>
      </c>
      <c r="S85" s="82">
        <v>-116.78539066843386</v>
      </c>
      <c r="T85" s="82">
        <v>-1270.4962207331969</v>
      </c>
      <c r="U85" s="82">
        <v>0</v>
      </c>
      <c r="V85" s="82">
        <v>-2024.2626906496198</v>
      </c>
      <c r="W85" s="82">
        <v>-6653.0488567861566</v>
      </c>
      <c r="X85" s="82">
        <v>-775.07579038609106</v>
      </c>
      <c r="Z85" s="82">
        <v>-14781.231669562207</v>
      </c>
      <c r="AA85" s="82">
        <v>203.24209882315068</v>
      </c>
      <c r="AB85" s="82">
        <v>5.320493681938899</v>
      </c>
      <c r="AC85" s="82">
        <v>-7616.5574375407195</v>
      </c>
      <c r="AF85" s="85">
        <v>119.62010329345229</v>
      </c>
      <c r="AG85" s="85">
        <v>2695.3416285749317</v>
      </c>
      <c r="AH85" s="85">
        <v>-14900.851772855658</v>
      </c>
      <c r="AI85" s="85">
        <v>-10311.899066115651</v>
      </c>
      <c r="AK85" s="84">
        <v>119.62010329345229</v>
      </c>
      <c r="AL85" s="84">
        <v>40.476123690294529</v>
      </c>
      <c r="AM85" s="84">
        <v>5.4429813658612556</v>
      </c>
      <c r="AO85" s="84">
        <v>-7472.7271256834129</v>
      </c>
      <c r="AP85" s="84">
        <v>-14900.85177285566</v>
      </c>
      <c r="AQ85" s="84">
        <v>158.79516414114391</v>
      </c>
      <c r="AR85" s="84">
        <v>0</v>
      </c>
    </row>
    <row r="86" spans="1:44" x14ac:dyDescent="0.35">
      <c r="A86" s="88">
        <v>2100</v>
      </c>
      <c r="B86" s="82">
        <v>119.62010329345229</v>
      </c>
      <c r="C86" s="82">
        <v>40.476123690294529</v>
      </c>
      <c r="D86" s="82">
        <v>5.4429813658612556</v>
      </c>
      <c r="E86" s="82">
        <v>2695.3416285749317</v>
      </c>
      <c r="F86" s="82">
        <v>663.60433393581877</v>
      </c>
      <c r="G86" s="82">
        <v>-8202.5784747501184</v>
      </c>
      <c r="H86" s="82">
        <v>1371.0847848801895</v>
      </c>
      <c r="I86" s="82">
        <v>158.79516414114391</v>
      </c>
      <c r="J86" s="82">
        <v>0</v>
      </c>
      <c r="K86" s="82">
        <v>5818.9119874036478</v>
      </c>
      <c r="M86" s="82">
        <v>5.0041340667122451</v>
      </c>
      <c r="N86" s="82">
        <v>3.810378673994739E-3</v>
      </c>
      <c r="O86" s="82">
        <v>141.12550421655146</v>
      </c>
      <c r="P86" s="82">
        <v>-54.383357980400682</v>
      </c>
      <c r="Q86" s="82">
        <v>-1.033323075</v>
      </c>
      <c r="R86" s="82">
        <v>-0.12629806259635165</v>
      </c>
      <c r="S86" s="82">
        <v>-116.78539066843386</v>
      </c>
      <c r="T86" s="82">
        <v>-1184.6536151047546</v>
      </c>
      <c r="U86" s="82">
        <v>0</v>
      </c>
      <c r="V86" s="82">
        <v>-1424.4509544168322</v>
      </c>
      <c r="W86" s="82">
        <v>-6453.3668611652047</v>
      </c>
      <c r="X86" s="82">
        <v>-775.07579038609106</v>
      </c>
      <c r="Z86" s="82">
        <v>-14701.162858608786</v>
      </c>
      <c r="AA86" s="82">
        <v>203.24209882315068</v>
      </c>
      <c r="AB86" s="82">
        <v>5.320493681938899</v>
      </c>
      <c r="AC86" s="82">
        <v>-7536.4886265872974</v>
      </c>
      <c r="AF86" s="85">
        <v>119.62010329345229</v>
      </c>
      <c r="AG86" s="85">
        <v>2695.3416285749317</v>
      </c>
      <c r="AH86" s="85">
        <v>-14820.782961902238</v>
      </c>
      <c r="AI86" s="85">
        <v>-10231.830255162229</v>
      </c>
      <c r="AK86" s="84">
        <v>119.62010329345229</v>
      </c>
      <c r="AL86" s="84">
        <v>40.476123690294529</v>
      </c>
      <c r="AM86" s="84">
        <v>5.4429813658612556</v>
      </c>
      <c r="AO86" s="84">
        <v>-7592.3403103509427</v>
      </c>
      <c r="AP86" s="84">
        <v>-14820.782961902238</v>
      </c>
      <c r="AQ86" s="84">
        <v>158.79516414114391</v>
      </c>
      <c r="AR86" s="84">
        <v>0</v>
      </c>
    </row>
    <row r="88" spans="1:44" x14ac:dyDescent="0.35">
      <c r="AE88" s="93"/>
      <c r="AG88" s="94"/>
      <c r="AI88" s="94"/>
    </row>
    <row r="89" spans="1:44" x14ac:dyDescent="0.35">
      <c r="AE89" s="93"/>
      <c r="AG89" s="94"/>
      <c r="AI89" s="94"/>
    </row>
    <row r="90" spans="1:44" x14ac:dyDescent="0.35">
      <c r="AE90" s="93"/>
      <c r="AG90" s="94"/>
      <c r="AI90" s="94"/>
    </row>
    <row r="91" spans="1:44" x14ac:dyDescent="0.35">
      <c r="AE91" s="93"/>
      <c r="AG91" s="94"/>
      <c r="AI91" s="94"/>
    </row>
  </sheetData>
  <mergeCells count="9">
    <mergeCell ref="AH4:AI4"/>
    <mergeCell ref="AK4:AM4"/>
    <mergeCell ref="AO4:AR4"/>
    <mergeCell ref="B4:E4"/>
    <mergeCell ref="H4:K4"/>
    <mergeCell ref="L4:O4"/>
    <mergeCell ref="P4:S4"/>
    <mergeCell ref="Z4:AC4"/>
    <mergeCell ref="AF4:AG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314F1-FFC7-4CE1-BB99-6544E24B440E}">
  <dimension ref="A1:AT91"/>
  <sheetViews>
    <sheetView workbookViewId="0"/>
  </sheetViews>
  <sheetFormatPr defaultRowHeight="14.5" x14ac:dyDescent="0.35"/>
  <cols>
    <col min="1" max="30" width="8.7265625" style="82"/>
    <col min="31" max="31" width="12.54296875" style="82" customWidth="1"/>
    <col min="32" max="33" width="8.7265625" style="83"/>
    <col min="34" max="34" width="16.453125" style="83" bestFit="1" customWidth="1"/>
    <col min="35" max="35" width="17" style="83" bestFit="1" customWidth="1"/>
    <col min="36" max="36" width="8.7265625" style="82"/>
    <col min="37" max="44" width="8.7265625" style="84"/>
    <col min="45" max="16384" width="8.7265625" style="82"/>
  </cols>
  <sheetData>
    <row r="1" spans="1:44" ht="18.5" x14ac:dyDescent="0.45">
      <c r="A1" s="81" t="s">
        <v>271</v>
      </c>
      <c r="C1" s="81"/>
      <c r="D1" s="81"/>
      <c r="E1" s="81"/>
      <c r="F1" s="81"/>
      <c r="G1" s="81"/>
      <c r="H1" s="81"/>
      <c r="I1" s="81"/>
      <c r="J1" s="81"/>
      <c r="K1" s="81"/>
      <c r="L1" s="81"/>
      <c r="M1" s="81"/>
      <c r="N1" s="81"/>
      <c r="O1" s="81"/>
    </row>
    <row r="2" spans="1:44" x14ac:dyDescent="0.35">
      <c r="A2" s="82" t="s">
        <v>204</v>
      </c>
    </row>
    <row r="3" spans="1:44" x14ac:dyDescent="0.35">
      <c r="A3" s="82" t="s">
        <v>205</v>
      </c>
      <c r="B3" s="82" t="s">
        <v>245</v>
      </c>
      <c r="Z3" s="82" t="s">
        <v>249</v>
      </c>
    </row>
    <row r="4" spans="1:44" x14ac:dyDescent="0.35">
      <c r="B4" s="104" t="s">
        <v>206</v>
      </c>
      <c r="C4" s="104"/>
      <c r="D4" s="104"/>
      <c r="E4" s="104"/>
      <c r="F4" s="82" t="s">
        <v>207</v>
      </c>
      <c r="G4" s="82" t="s">
        <v>208</v>
      </c>
      <c r="H4" s="104" t="s">
        <v>209</v>
      </c>
      <c r="I4" s="104"/>
      <c r="J4" s="104"/>
      <c r="K4" s="104"/>
      <c r="L4" s="104" t="s">
        <v>210</v>
      </c>
      <c r="M4" s="104"/>
      <c r="N4" s="104"/>
      <c r="O4" s="104"/>
      <c r="P4" s="104" t="s">
        <v>211</v>
      </c>
      <c r="Q4" s="104"/>
      <c r="R4" s="104"/>
      <c r="S4" s="104"/>
      <c r="T4" s="83" t="s">
        <v>212</v>
      </c>
      <c r="U4" s="83" t="s">
        <v>213</v>
      </c>
      <c r="V4" s="83"/>
      <c r="W4" s="83"/>
      <c r="X4" s="83"/>
      <c r="Z4" s="104" t="s">
        <v>214</v>
      </c>
      <c r="AA4" s="104"/>
      <c r="AB4" s="104"/>
      <c r="AC4" s="104"/>
      <c r="AF4" s="102" t="s">
        <v>215</v>
      </c>
      <c r="AG4" s="102"/>
      <c r="AH4" s="102" t="s">
        <v>216</v>
      </c>
      <c r="AI4" s="102"/>
      <c r="AJ4" s="82" t="s">
        <v>247</v>
      </c>
      <c r="AK4" s="103" t="s">
        <v>217</v>
      </c>
      <c r="AL4" s="103"/>
      <c r="AM4" s="103"/>
      <c r="AN4" s="87"/>
      <c r="AO4" s="103" t="s">
        <v>218</v>
      </c>
      <c r="AP4" s="103"/>
      <c r="AQ4" s="103"/>
      <c r="AR4" s="103"/>
    </row>
    <row r="5" spans="1:44" x14ac:dyDescent="0.35">
      <c r="B5" s="82" t="s">
        <v>219</v>
      </c>
      <c r="C5" s="82" t="s">
        <v>220</v>
      </c>
      <c r="D5" s="82" t="s">
        <v>221</v>
      </c>
      <c r="E5" s="82" t="s">
        <v>222</v>
      </c>
      <c r="F5" s="82" t="s">
        <v>222</v>
      </c>
      <c r="G5" s="82" t="s">
        <v>222</v>
      </c>
      <c r="H5" s="82" t="s">
        <v>219</v>
      </c>
      <c r="I5" s="82" t="s">
        <v>220</v>
      </c>
      <c r="J5" s="82" t="s">
        <v>221</v>
      </c>
      <c r="K5" s="82" t="s">
        <v>222</v>
      </c>
      <c r="L5" s="82" t="s">
        <v>219</v>
      </c>
      <c r="M5" s="82" t="s">
        <v>220</v>
      </c>
      <c r="N5" s="82" t="s">
        <v>221</v>
      </c>
      <c r="O5" s="82" t="s">
        <v>222</v>
      </c>
      <c r="P5" s="82" t="s">
        <v>219</v>
      </c>
      <c r="Q5" s="82" t="s">
        <v>220</v>
      </c>
      <c r="R5" s="82" t="s">
        <v>221</v>
      </c>
      <c r="S5" s="82" t="s">
        <v>222</v>
      </c>
      <c r="T5" s="82" t="s">
        <v>222</v>
      </c>
      <c r="U5" s="82" t="s">
        <v>222</v>
      </c>
      <c r="V5" s="82" t="s">
        <v>223</v>
      </c>
      <c r="W5" s="82" t="s">
        <v>224</v>
      </c>
      <c r="X5" s="82" t="s">
        <v>225</v>
      </c>
      <c r="Z5" s="82" t="s">
        <v>219</v>
      </c>
      <c r="AA5" s="82" t="s">
        <v>220</v>
      </c>
      <c r="AB5" s="82" t="s">
        <v>221</v>
      </c>
      <c r="AC5" s="82" t="s">
        <v>222</v>
      </c>
      <c r="AF5" s="85" t="s">
        <v>219</v>
      </c>
      <c r="AG5" s="85" t="s">
        <v>222</v>
      </c>
      <c r="AH5" s="85" t="s">
        <v>219</v>
      </c>
      <c r="AI5" s="85" t="s">
        <v>222</v>
      </c>
      <c r="AJ5" s="82" t="s">
        <v>222</v>
      </c>
      <c r="AK5" s="86" t="s">
        <v>219</v>
      </c>
      <c r="AL5" s="86" t="s">
        <v>220</v>
      </c>
      <c r="AM5" s="86" t="s">
        <v>221</v>
      </c>
      <c r="AO5" s="86" t="s">
        <v>226</v>
      </c>
      <c r="AP5" s="86" t="s">
        <v>227</v>
      </c>
      <c r="AQ5" s="86" t="s">
        <v>220</v>
      </c>
      <c r="AR5" s="86" t="s">
        <v>221</v>
      </c>
    </row>
    <row r="6" spans="1:44" x14ac:dyDescent="0.35">
      <c r="A6" s="88">
        <v>2020</v>
      </c>
      <c r="B6" s="82">
        <v>515.05166188888859</v>
      </c>
      <c r="C6" s="82">
        <v>519.84411334132994</v>
      </c>
      <c r="D6" s="82">
        <v>27.52991566435372</v>
      </c>
      <c r="E6" s="82">
        <v>22366.114486499864</v>
      </c>
      <c r="F6" s="82">
        <v>-2082.3216869941434</v>
      </c>
      <c r="G6" s="82">
        <v>0</v>
      </c>
      <c r="H6" s="82">
        <v>3890</v>
      </c>
      <c r="I6" s="82">
        <v>130</v>
      </c>
      <c r="J6" s="82">
        <v>2.9000000000000001E-2</v>
      </c>
      <c r="K6" s="82">
        <v>7537.6850000000004</v>
      </c>
      <c r="M6" s="82">
        <v>0</v>
      </c>
      <c r="N6" s="82">
        <v>0</v>
      </c>
      <c r="O6" s="82">
        <v>0</v>
      </c>
      <c r="P6" s="82">
        <v>0</v>
      </c>
      <c r="Q6" s="82">
        <v>0</v>
      </c>
      <c r="R6" s="82">
        <v>0</v>
      </c>
      <c r="S6" s="82">
        <v>0</v>
      </c>
      <c r="U6" s="82">
        <v>0</v>
      </c>
      <c r="V6" s="82">
        <v>-809.02</v>
      </c>
      <c r="Z6" s="82">
        <v>1513.7099748947453</v>
      </c>
      <c r="AA6" s="82">
        <v>649.84411334132994</v>
      </c>
      <c r="AB6" s="82">
        <v>27.558915664353719</v>
      </c>
      <c r="AC6" s="82">
        <v>27012.457799505723</v>
      </c>
      <c r="AF6" s="85">
        <v>515.05166188888859</v>
      </c>
      <c r="AG6" s="85">
        <v>22366.114486499864</v>
      </c>
      <c r="AH6" s="85">
        <v>998.65831300585671</v>
      </c>
      <c r="AI6" s="85">
        <v>4646.3433130058584</v>
      </c>
      <c r="AK6" s="84">
        <v>515.05166188888859</v>
      </c>
      <c r="AL6" s="84">
        <v>519.84411334132994</v>
      </c>
      <c r="AM6" s="84">
        <v>27.52991566435372</v>
      </c>
      <c r="AO6" s="84">
        <v>998.6583130058566</v>
      </c>
      <c r="AP6" s="84">
        <v>998.6583130058566</v>
      </c>
      <c r="AQ6" s="84">
        <v>130</v>
      </c>
      <c r="AR6" s="84">
        <v>2.9000000000000001E-2</v>
      </c>
    </row>
    <row r="7" spans="1:44" x14ac:dyDescent="0.35">
      <c r="A7" s="88">
        <v>2021</v>
      </c>
      <c r="B7" s="82">
        <v>515.05166188888859</v>
      </c>
      <c r="C7" s="82">
        <v>519.84411334132994</v>
      </c>
      <c r="D7" s="82">
        <v>27.52991566435372</v>
      </c>
      <c r="E7" s="82">
        <v>22366.114486499864</v>
      </c>
      <c r="F7" s="82">
        <v>-1440.38</v>
      </c>
      <c r="G7" s="82">
        <v>0</v>
      </c>
      <c r="H7" s="82">
        <v>2745</v>
      </c>
      <c r="I7" s="82">
        <v>134</v>
      </c>
      <c r="J7" s="82">
        <v>2.9000000000000001E-2</v>
      </c>
      <c r="K7" s="82">
        <v>6504.6850000000004</v>
      </c>
      <c r="M7" s="82">
        <v>0</v>
      </c>
      <c r="N7" s="82">
        <v>0</v>
      </c>
      <c r="O7" s="82">
        <v>0</v>
      </c>
      <c r="P7" s="82">
        <v>0</v>
      </c>
      <c r="Q7" s="82">
        <v>0</v>
      </c>
      <c r="R7" s="82">
        <v>0</v>
      </c>
      <c r="S7" s="82">
        <v>0</v>
      </c>
      <c r="U7" s="82">
        <v>0</v>
      </c>
      <c r="V7" s="82">
        <v>-963</v>
      </c>
      <c r="Z7" s="82">
        <v>856.67166188888859</v>
      </c>
      <c r="AA7" s="82">
        <v>653.84411334132994</v>
      </c>
      <c r="AB7" s="82">
        <v>27.558915664353719</v>
      </c>
      <c r="AC7" s="82">
        <v>26467.419486499864</v>
      </c>
      <c r="AF7" s="85">
        <v>515.05166188888859</v>
      </c>
      <c r="AG7" s="85">
        <v>22366.114486499864</v>
      </c>
      <c r="AH7" s="85">
        <v>341.62</v>
      </c>
      <c r="AI7" s="85">
        <v>4101.3050000000003</v>
      </c>
      <c r="AK7" s="84">
        <v>515.05166188888859</v>
      </c>
      <c r="AL7" s="84">
        <v>519.84411334132994</v>
      </c>
      <c r="AM7" s="84">
        <v>27.52991566435372</v>
      </c>
      <c r="AO7" s="84">
        <v>341.61999999999989</v>
      </c>
      <c r="AP7" s="84">
        <v>341.61999999999989</v>
      </c>
      <c r="AQ7" s="84">
        <v>134</v>
      </c>
      <c r="AR7" s="84">
        <v>2.9000000000000001E-2</v>
      </c>
    </row>
    <row r="8" spans="1:44" x14ac:dyDescent="0.35">
      <c r="A8" s="88">
        <v>2022</v>
      </c>
      <c r="B8" s="82">
        <v>515.05166188888859</v>
      </c>
      <c r="C8" s="82">
        <v>519.84411334132994</v>
      </c>
      <c r="D8" s="82">
        <v>27.52991566435372</v>
      </c>
      <c r="E8" s="82">
        <v>22366.114486499864</v>
      </c>
      <c r="F8" s="82">
        <v>-1879</v>
      </c>
      <c r="G8" s="82">
        <v>0</v>
      </c>
      <c r="H8" s="82">
        <v>1934</v>
      </c>
      <c r="I8" s="82">
        <v>139</v>
      </c>
      <c r="J8" s="82">
        <v>2.9000000000000001E-2</v>
      </c>
      <c r="K8" s="82">
        <v>5813</v>
      </c>
      <c r="M8" s="82">
        <v>0</v>
      </c>
      <c r="N8" s="82">
        <v>0</v>
      </c>
      <c r="O8" s="82">
        <v>0</v>
      </c>
      <c r="P8" s="82">
        <v>0</v>
      </c>
      <c r="Q8" s="82">
        <v>0</v>
      </c>
      <c r="R8" s="82">
        <v>0</v>
      </c>
      <c r="S8" s="82">
        <v>0</v>
      </c>
      <c r="U8" s="82">
        <v>0</v>
      </c>
      <c r="V8" s="82">
        <v>-866</v>
      </c>
      <c r="Z8" s="82">
        <v>-295.9483381111113</v>
      </c>
      <c r="AA8" s="82">
        <v>658.84411334132994</v>
      </c>
      <c r="AB8" s="82">
        <v>27.558915664353719</v>
      </c>
      <c r="AC8" s="82">
        <v>25434.114486499864</v>
      </c>
      <c r="AF8" s="85">
        <v>515.05166188888859</v>
      </c>
      <c r="AG8" s="85">
        <v>22366.114486499864</v>
      </c>
      <c r="AH8" s="85">
        <v>-810.99999999999989</v>
      </c>
      <c r="AI8" s="85">
        <v>3068</v>
      </c>
      <c r="AK8" s="84">
        <v>515.05166188888859</v>
      </c>
      <c r="AL8" s="84">
        <v>519.84411334132994</v>
      </c>
      <c r="AM8" s="84">
        <v>27.52991566435372</v>
      </c>
      <c r="AO8" s="84">
        <v>-811</v>
      </c>
      <c r="AP8" s="84">
        <v>-811</v>
      </c>
      <c r="AQ8" s="84">
        <v>139</v>
      </c>
      <c r="AR8" s="84">
        <v>2.9000000000000001E-2</v>
      </c>
    </row>
    <row r="9" spans="1:44" x14ac:dyDescent="0.35">
      <c r="A9" s="88">
        <v>2023</v>
      </c>
      <c r="B9" s="82">
        <v>498.95629745486082</v>
      </c>
      <c r="C9" s="82">
        <v>503.59898479941342</v>
      </c>
      <c r="D9" s="82">
        <v>26.669605799842664</v>
      </c>
      <c r="E9" s="82">
        <v>21667.173408796742</v>
      </c>
      <c r="F9" s="82">
        <v>1080.7834079413799</v>
      </c>
      <c r="G9" s="82">
        <v>0</v>
      </c>
      <c r="H9" s="82">
        <v>1758</v>
      </c>
      <c r="I9" s="82">
        <v>140.69999999999999</v>
      </c>
      <c r="J9" s="82">
        <v>2.9000000000000001E-2</v>
      </c>
      <c r="K9" s="82">
        <v>5525.9314999999997</v>
      </c>
      <c r="M9" s="82">
        <v>0</v>
      </c>
      <c r="N9" s="82">
        <v>0</v>
      </c>
      <c r="O9" s="82">
        <v>0</v>
      </c>
      <c r="P9" s="82">
        <v>0</v>
      </c>
      <c r="Q9" s="82">
        <v>0</v>
      </c>
      <c r="R9" s="82">
        <v>0</v>
      </c>
      <c r="S9" s="82">
        <v>0</v>
      </c>
      <c r="U9" s="82">
        <v>0</v>
      </c>
      <c r="V9" s="82">
        <v>-1985.4994442147076</v>
      </c>
      <c r="Z9" s="82">
        <v>1352.2402611815328</v>
      </c>
      <c r="AA9" s="82">
        <v>644.29898479941335</v>
      </c>
      <c r="AB9" s="82">
        <v>26.698605799842664</v>
      </c>
      <c r="AC9" s="82">
        <v>26288.388872523414</v>
      </c>
      <c r="AF9" s="85">
        <v>498.95629745486082</v>
      </c>
      <c r="AG9" s="85">
        <v>21667.173408796742</v>
      </c>
      <c r="AH9" s="85">
        <v>853.28396372667203</v>
      </c>
      <c r="AI9" s="85">
        <v>4621.2154637266722</v>
      </c>
      <c r="AK9" s="84">
        <v>498.95629745486082</v>
      </c>
      <c r="AL9" s="84">
        <v>503.59898479941342</v>
      </c>
      <c r="AM9" s="84">
        <v>26.669605799842664</v>
      </c>
      <c r="AO9" s="84">
        <v>853.28396372667203</v>
      </c>
      <c r="AP9" s="84">
        <v>853.28396372667203</v>
      </c>
      <c r="AQ9" s="84">
        <v>140.69999999999999</v>
      </c>
      <c r="AR9" s="84">
        <v>2.9000000000000001E-2</v>
      </c>
    </row>
    <row r="10" spans="1:44" x14ac:dyDescent="0.35">
      <c r="A10" s="88">
        <v>2024</v>
      </c>
      <c r="B10" s="82">
        <v>482.86093302083304</v>
      </c>
      <c r="C10" s="82">
        <v>487.35385625749689</v>
      </c>
      <c r="D10" s="82">
        <v>25.809295935331612</v>
      </c>
      <c r="E10" s="82">
        <v>20968.232331093619</v>
      </c>
      <c r="F10" s="82">
        <v>-1157.5010781179458</v>
      </c>
      <c r="G10" s="82">
        <v>-3.4047757415189928</v>
      </c>
      <c r="H10" s="82">
        <v>1582</v>
      </c>
      <c r="I10" s="82">
        <v>142.39999999999998</v>
      </c>
      <c r="J10" s="82">
        <v>2.9000000000000001E-2</v>
      </c>
      <c r="K10" s="82">
        <v>5238.8629999999994</v>
      </c>
      <c r="M10" s="82">
        <v>0</v>
      </c>
      <c r="N10" s="82">
        <v>0</v>
      </c>
      <c r="O10" s="82">
        <v>0</v>
      </c>
      <c r="P10" s="82">
        <v>0</v>
      </c>
      <c r="Q10" s="82">
        <v>0</v>
      </c>
      <c r="R10" s="82">
        <v>0</v>
      </c>
      <c r="S10" s="82">
        <v>0</v>
      </c>
      <c r="T10" s="82">
        <v>-3391.2357656302243</v>
      </c>
      <c r="U10" s="82">
        <v>0</v>
      </c>
      <c r="V10" s="82">
        <v>-1235.560506199693</v>
      </c>
      <c r="W10" s="82">
        <v>0</v>
      </c>
      <c r="Z10" s="82">
        <v>-331.60542703832471</v>
      </c>
      <c r="AA10" s="82">
        <v>629.75385625749686</v>
      </c>
      <c r="AB10" s="82">
        <v>25.838295935331612</v>
      </c>
      <c r="AC10" s="82">
        <v>23810.628971034461</v>
      </c>
      <c r="AF10" s="85">
        <v>482.86093302083304</v>
      </c>
      <c r="AG10" s="85">
        <v>20968.232331093619</v>
      </c>
      <c r="AH10" s="85">
        <v>-814.46636005915775</v>
      </c>
      <c r="AI10" s="85">
        <v>2842.3966399408419</v>
      </c>
      <c r="AK10" s="84">
        <v>482.86093302083304</v>
      </c>
      <c r="AL10" s="84">
        <v>487.35385625749689</v>
      </c>
      <c r="AM10" s="84">
        <v>25.809295935331612</v>
      </c>
      <c r="AO10" s="84">
        <v>-814.46636005915775</v>
      </c>
      <c r="AP10" s="84">
        <v>-814.46636005915775</v>
      </c>
      <c r="AQ10" s="84">
        <v>142.39999999999998</v>
      </c>
      <c r="AR10" s="84">
        <v>2.9000000000000001E-2</v>
      </c>
    </row>
    <row r="11" spans="1:44" x14ac:dyDescent="0.35">
      <c r="A11" s="88">
        <v>2025</v>
      </c>
      <c r="B11" s="82">
        <v>466.76556858680527</v>
      </c>
      <c r="C11" s="82">
        <v>471.10872771558036</v>
      </c>
      <c r="D11" s="82">
        <v>24.94898607082056</v>
      </c>
      <c r="E11" s="82">
        <v>20269.291253390496</v>
      </c>
      <c r="F11" s="82">
        <v>800.0554784102826</v>
      </c>
      <c r="G11" s="82">
        <v>-12.582785354256492</v>
      </c>
      <c r="H11" s="82">
        <v>1406</v>
      </c>
      <c r="I11" s="82">
        <v>144.09999999999997</v>
      </c>
      <c r="J11" s="82">
        <v>2.9000000000000001E-2</v>
      </c>
      <c r="K11" s="82">
        <v>4951.7944999999991</v>
      </c>
      <c r="M11" s="82">
        <v>1.4683184983884734</v>
      </c>
      <c r="N11" s="82">
        <v>4.6242096344047939E-2</v>
      </c>
      <c r="O11" s="82">
        <v>53.367073486049961</v>
      </c>
      <c r="P11" s="82">
        <v>-127.48960484532009</v>
      </c>
      <c r="Q11" s="82">
        <v>0</v>
      </c>
      <c r="R11" s="82">
        <v>0</v>
      </c>
      <c r="S11" s="82">
        <v>-127.48960484532009</v>
      </c>
      <c r="T11" s="82">
        <v>-4825.097002727679</v>
      </c>
      <c r="U11" s="82">
        <v>0</v>
      </c>
      <c r="V11" s="82">
        <v>-2145.4745146065966</v>
      </c>
      <c r="W11" s="82">
        <v>0</v>
      </c>
      <c r="X11" s="82">
        <v>0</v>
      </c>
      <c r="Y11" s="82">
        <v>0</v>
      </c>
      <c r="Z11" s="82">
        <v>514.76374703623469</v>
      </c>
      <c r="AA11" s="82">
        <v>616.67704621396888</v>
      </c>
      <c r="AB11" s="82">
        <v>25.024228167164608</v>
      </c>
      <c r="AC11" s="82">
        <v>23916.451005325973</v>
      </c>
      <c r="AE11" s="82">
        <v>0</v>
      </c>
      <c r="AF11" s="85">
        <v>466.76556858680527</v>
      </c>
      <c r="AG11" s="85">
        <v>20269.291253390496</v>
      </c>
      <c r="AH11" s="85">
        <v>47.998178449429417</v>
      </c>
      <c r="AI11" s="85">
        <v>3647.1597519354764</v>
      </c>
      <c r="AJ11" s="82">
        <v>-127.48960484532009</v>
      </c>
      <c r="AK11" s="84">
        <v>466.76556858680527</v>
      </c>
      <c r="AL11" s="84">
        <v>471.10872771558036</v>
      </c>
      <c r="AM11" s="84">
        <v>24.94898607082056</v>
      </c>
      <c r="AO11" s="84">
        <v>47.998178449429361</v>
      </c>
      <c r="AP11" s="84">
        <v>47.998178449429361</v>
      </c>
      <c r="AQ11" s="84">
        <v>144.09999999999997</v>
      </c>
      <c r="AR11" s="84">
        <v>2.9000000000000001E-2</v>
      </c>
    </row>
    <row r="12" spans="1:44" x14ac:dyDescent="0.35">
      <c r="A12" s="88">
        <v>2026</v>
      </c>
      <c r="B12" s="82">
        <v>450.6702041527775</v>
      </c>
      <c r="C12" s="82">
        <v>454.86359917366383</v>
      </c>
      <c r="D12" s="82">
        <v>24.088676206309508</v>
      </c>
      <c r="E12" s="82">
        <v>19570.350175687374</v>
      </c>
      <c r="F12" s="82">
        <v>415.77327072372668</v>
      </c>
      <c r="G12" s="82">
        <v>-36.214026424158206</v>
      </c>
      <c r="H12" s="82">
        <v>1230</v>
      </c>
      <c r="I12" s="82">
        <v>145.79999999999995</v>
      </c>
      <c r="J12" s="82">
        <v>2.9000000000000001E-2</v>
      </c>
      <c r="K12" s="82">
        <v>4664.7259999999987</v>
      </c>
      <c r="M12" s="82">
        <v>2.1756255898949743</v>
      </c>
      <c r="N12" s="82">
        <v>3.7755752810037291E-2</v>
      </c>
      <c r="O12" s="82">
        <v>70.92279101171917</v>
      </c>
      <c r="P12" s="82">
        <v>-388.64161160047479</v>
      </c>
      <c r="Q12" s="82">
        <v>-0.20666461500000002</v>
      </c>
      <c r="R12" s="82">
        <v>-2.5259612519270336E-2</v>
      </c>
      <c r="S12" s="82">
        <v>-401.12201813808144</v>
      </c>
      <c r="T12" s="82">
        <v>-4245.4944259384083</v>
      </c>
      <c r="U12" s="82">
        <v>0</v>
      </c>
      <c r="V12" s="82">
        <v>-1662.6952291045066</v>
      </c>
      <c r="W12" s="82">
        <v>0</v>
      </c>
      <c r="X12" s="82">
        <v>0</v>
      </c>
      <c r="Z12" s="82">
        <v>397.53421934783933</v>
      </c>
      <c r="AA12" s="82">
        <v>602.6325601485587</v>
      </c>
      <c r="AB12" s="82">
        <v>24.130172346600276</v>
      </c>
      <c r="AC12" s="82">
        <v>23022.862981894155</v>
      </c>
      <c r="AF12" s="85">
        <v>450.6702041527775</v>
      </c>
      <c r="AG12" s="85">
        <v>19570.350175687374</v>
      </c>
      <c r="AH12" s="85">
        <v>-53.135984804938175</v>
      </c>
      <c r="AI12" s="85">
        <v>3452.5128062067815</v>
      </c>
      <c r="AJ12" s="82">
        <v>-401.12201813808144</v>
      </c>
      <c r="AK12" s="84">
        <v>450.6702041527775</v>
      </c>
      <c r="AL12" s="84">
        <v>454.86359917366383</v>
      </c>
      <c r="AM12" s="84">
        <v>24.088676206309508</v>
      </c>
      <c r="AO12" s="84">
        <v>-53.135984804938062</v>
      </c>
      <c r="AP12" s="84">
        <v>-53.135984804938062</v>
      </c>
      <c r="AQ12" s="84">
        <v>145.79999999999995</v>
      </c>
      <c r="AR12" s="84">
        <v>2.9000000000000001E-2</v>
      </c>
    </row>
    <row r="13" spans="1:44" x14ac:dyDescent="0.35">
      <c r="A13" s="88">
        <v>2027</v>
      </c>
      <c r="B13" s="82">
        <v>434.57483971874973</v>
      </c>
      <c r="C13" s="82">
        <v>438.6184706317473</v>
      </c>
      <c r="D13" s="82">
        <v>23.228366341798456</v>
      </c>
      <c r="E13" s="82">
        <v>18871.409097984251</v>
      </c>
      <c r="F13" s="82">
        <v>320.2938559214615</v>
      </c>
      <c r="G13" s="82">
        <v>-74.236569311203624</v>
      </c>
      <c r="H13" s="82">
        <v>1054</v>
      </c>
      <c r="I13" s="82">
        <v>147.49999999999994</v>
      </c>
      <c r="J13" s="82">
        <v>2.9000000000000001E-2</v>
      </c>
      <c r="K13" s="82">
        <v>4377.6574999999984</v>
      </c>
      <c r="M13" s="82">
        <v>2.8827730057471812</v>
      </c>
      <c r="N13" s="82">
        <v>2.9269409276026642E-2</v>
      </c>
      <c r="O13" s="82">
        <v>88.474037619068127</v>
      </c>
      <c r="P13" s="82">
        <v>-649.76553050528821</v>
      </c>
      <c r="Q13" s="82">
        <v>-0.41332923000000005</v>
      </c>
      <c r="R13" s="82">
        <v>-5.0519225038540672E-2</v>
      </c>
      <c r="S13" s="82">
        <v>-674.72634358050152</v>
      </c>
      <c r="T13" s="82">
        <v>-4257.9566356267678</v>
      </c>
      <c r="U13" s="82">
        <v>0</v>
      </c>
      <c r="V13" s="82">
        <v>-1679.6491468036663</v>
      </c>
      <c r="W13" s="82">
        <v>0</v>
      </c>
      <c r="X13" s="82">
        <v>0</v>
      </c>
      <c r="Z13" s="82">
        <v>54.982979525341307</v>
      </c>
      <c r="AA13" s="82">
        <v>588.58791440749428</v>
      </c>
      <c r="AB13" s="82">
        <v>23.236116526035939</v>
      </c>
      <c r="AC13" s="82">
        <v>21903.94877540991</v>
      </c>
      <c r="AF13" s="85">
        <v>434.57483971874973</v>
      </c>
      <c r="AG13" s="85">
        <v>18871.409097984251</v>
      </c>
      <c r="AH13" s="85">
        <v>-379.59186019340842</v>
      </c>
      <c r="AI13" s="85">
        <v>3032.5396774256587</v>
      </c>
      <c r="AJ13" s="82">
        <v>-674.72634358050152</v>
      </c>
      <c r="AK13" s="84">
        <v>434.57483971874973</v>
      </c>
      <c r="AL13" s="84">
        <v>438.6184706317473</v>
      </c>
      <c r="AM13" s="84">
        <v>23.228366341798456</v>
      </c>
      <c r="AO13" s="84">
        <v>-379.59186019340837</v>
      </c>
      <c r="AP13" s="84">
        <v>-379.59186019340837</v>
      </c>
      <c r="AQ13" s="84">
        <v>147.49999999999994</v>
      </c>
      <c r="AR13" s="84">
        <v>2.9000000000000001E-2</v>
      </c>
    </row>
    <row r="14" spans="1:44" x14ac:dyDescent="0.35">
      <c r="A14" s="88">
        <v>2028</v>
      </c>
      <c r="B14" s="82">
        <v>418.47947528472196</v>
      </c>
      <c r="C14" s="82">
        <v>422.37334208983077</v>
      </c>
      <c r="D14" s="82">
        <v>22.368056477287404</v>
      </c>
      <c r="E14" s="82">
        <v>18172.468020281129</v>
      </c>
      <c r="F14" s="82">
        <v>615.79935660089041</v>
      </c>
      <c r="G14" s="82">
        <v>-127.40979112777838</v>
      </c>
      <c r="H14" s="82">
        <v>878</v>
      </c>
      <c r="I14" s="82">
        <v>149.19999999999993</v>
      </c>
      <c r="J14" s="82">
        <v>2.9000000000000001E-2</v>
      </c>
      <c r="K14" s="82">
        <v>4090.5889999999986</v>
      </c>
      <c r="M14" s="82">
        <v>3.5898990756865357</v>
      </c>
      <c r="N14" s="82">
        <v>2.0783065742016143E-2</v>
      </c>
      <c r="O14" s="82">
        <v>106.02468654085727</v>
      </c>
      <c r="P14" s="82">
        <v>-910.88569454334913</v>
      </c>
      <c r="Q14" s="82">
        <v>-0.61999384499999999</v>
      </c>
      <c r="R14" s="82">
        <v>-7.577883755781098E-2</v>
      </c>
      <c r="S14" s="82">
        <v>-948.32691415616898</v>
      </c>
      <c r="T14" s="82">
        <v>-4195.0688650035654</v>
      </c>
      <c r="U14" s="82">
        <v>0</v>
      </c>
      <c r="V14" s="82">
        <v>-1592.6208054148101</v>
      </c>
      <c r="W14" s="82">
        <v>0</v>
      </c>
      <c r="X14" s="82">
        <v>0</v>
      </c>
      <c r="Z14" s="82">
        <v>192.24823534302391</v>
      </c>
      <c r="AA14" s="82">
        <v>574.54324732051725</v>
      </c>
      <c r="AB14" s="82">
        <v>22.34206070547161</v>
      </c>
      <c r="AC14" s="82">
        <v>21264.850466880293</v>
      </c>
      <c r="AF14" s="85">
        <v>418.47947528472196</v>
      </c>
      <c r="AG14" s="85">
        <v>18172.468020281129</v>
      </c>
      <c r="AH14" s="85">
        <v>-226.23123994169805</v>
      </c>
      <c r="AI14" s="85">
        <v>3092.3824465991638</v>
      </c>
      <c r="AJ14" s="82">
        <v>-948.32691415616898</v>
      </c>
      <c r="AK14" s="84">
        <v>418.47947528472196</v>
      </c>
      <c r="AL14" s="84">
        <v>422.37334208983077</v>
      </c>
      <c r="AM14" s="84">
        <v>22.368056477287404</v>
      </c>
      <c r="AO14" s="84">
        <v>-226.23123994169805</v>
      </c>
      <c r="AP14" s="84">
        <v>-226.23123994169805</v>
      </c>
      <c r="AQ14" s="84">
        <v>149.19999999999993</v>
      </c>
      <c r="AR14" s="84">
        <v>2.9000000000000001E-2</v>
      </c>
    </row>
    <row r="15" spans="1:44" x14ac:dyDescent="0.35">
      <c r="A15" s="88">
        <v>2029</v>
      </c>
      <c r="B15" s="82">
        <v>402.38411085069419</v>
      </c>
      <c r="C15" s="82">
        <v>406.12821354791424</v>
      </c>
      <c r="D15" s="82">
        <v>21.507746612776351</v>
      </c>
      <c r="E15" s="82">
        <v>17473.526942578006</v>
      </c>
      <c r="F15" s="82">
        <v>927.13790853441697</v>
      </c>
      <c r="G15" s="82">
        <v>-195.70810118692543</v>
      </c>
      <c r="H15" s="82">
        <v>702</v>
      </c>
      <c r="I15" s="82">
        <v>150.89999999999992</v>
      </c>
      <c r="J15" s="82">
        <v>2.9000000000000001E-2</v>
      </c>
      <c r="K15" s="82">
        <v>3803.5204999999987</v>
      </c>
      <c r="M15" s="82">
        <v>4.2970181485064609</v>
      </c>
      <c r="N15" s="82">
        <v>1.2296722208005362E-2</v>
      </c>
      <c r="O15" s="82">
        <v>123.57513954330233</v>
      </c>
      <c r="P15" s="82">
        <v>-1172.0046277485428</v>
      </c>
      <c r="Q15" s="82">
        <v>-0.82665846000000009</v>
      </c>
      <c r="R15" s="82">
        <v>-0.10103845007708134</v>
      </c>
      <c r="S15" s="82">
        <v>-1221.9262538989694</v>
      </c>
      <c r="T15" s="82">
        <v>-4528.0833041404085</v>
      </c>
      <c r="U15" s="82">
        <v>0</v>
      </c>
      <c r="V15" s="82">
        <v>-1796.9276913922718</v>
      </c>
      <c r="W15" s="82">
        <v>0</v>
      </c>
      <c r="X15" s="82">
        <v>0</v>
      </c>
      <c r="Z15" s="82">
        <v>38.886226805914021</v>
      </c>
      <c r="AA15" s="82">
        <v>560.49857323642073</v>
      </c>
      <c r="AB15" s="82">
        <v>21.448004884907277</v>
      </c>
      <c r="AC15" s="82">
        <v>20335.124698076528</v>
      </c>
      <c r="AF15" s="85">
        <v>402.38411085069419</v>
      </c>
      <c r="AG15" s="85">
        <v>17473.526942578006</v>
      </c>
      <c r="AH15" s="85">
        <v>-363.49788404478016</v>
      </c>
      <c r="AI15" s="85">
        <v>2861.597755498522</v>
      </c>
      <c r="AJ15" s="82">
        <v>-1221.9262538989694</v>
      </c>
      <c r="AK15" s="84">
        <v>402.38411085069419</v>
      </c>
      <c r="AL15" s="84">
        <v>406.12821354791424</v>
      </c>
      <c r="AM15" s="84">
        <v>21.507746612776351</v>
      </c>
      <c r="AO15" s="84">
        <v>-363.49788404478022</v>
      </c>
      <c r="AP15" s="84">
        <v>-363.49788404478022</v>
      </c>
      <c r="AQ15" s="84">
        <v>150.89999999999992</v>
      </c>
      <c r="AR15" s="84">
        <v>2.9000000000000001E-2</v>
      </c>
    </row>
    <row r="16" spans="1:44" x14ac:dyDescent="0.35">
      <c r="A16" s="88">
        <v>2030</v>
      </c>
      <c r="B16" s="82">
        <v>386.28874641666641</v>
      </c>
      <c r="C16" s="82">
        <v>389.88308500599749</v>
      </c>
      <c r="D16" s="82">
        <v>20.647436748265289</v>
      </c>
      <c r="E16" s="82">
        <v>16774.585864874898</v>
      </c>
      <c r="F16" s="82">
        <v>1691.5245305037524</v>
      </c>
      <c r="G16" s="82">
        <v>-278.86896295577759</v>
      </c>
      <c r="H16" s="82">
        <v>526</v>
      </c>
      <c r="I16" s="82">
        <v>147</v>
      </c>
      <c r="J16" s="82">
        <v>2.9000000000000001E-2</v>
      </c>
      <c r="K16" s="82">
        <v>4667</v>
      </c>
      <c r="M16" s="82">
        <v>5.0041340667122451</v>
      </c>
      <c r="N16" s="82">
        <v>3.810378673994739E-3</v>
      </c>
      <c r="O16" s="82">
        <v>141.12550421655146</v>
      </c>
      <c r="P16" s="82">
        <v>-1433.1230060392736</v>
      </c>
      <c r="Q16" s="82">
        <v>-1.033323075</v>
      </c>
      <c r="R16" s="82">
        <v>-0.12629806259635165</v>
      </c>
      <c r="S16" s="82">
        <v>-1495.5250387273068</v>
      </c>
      <c r="T16" s="82">
        <v>-5496.0691142487094</v>
      </c>
      <c r="U16" s="82">
        <v>590</v>
      </c>
      <c r="V16" s="82">
        <v>-1956.4954604826423</v>
      </c>
      <c r="W16" s="82">
        <v>0</v>
      </c>
      <c r="X16" s="82">
        <v>0</v>
      </c>
      <c r="Z16" s="82">
        <v>958.44885348199909</v>
      </c>
      <c r="AA16" s="82">
        <v>540.85389599770974</v>
      </c>
      <c r="AB16" s="82">
        <v>20.55394906434293</v>
      </c>
      <c r="AC16" s="82">
        <v>21628.871476156783</v>
      </c>
      <c r="AF16" s="85">
        <v>386.28874641666641</v>
      </c>
      <c r="AG16" s="85">
        <v>16774.585864874898</v>
      </c>
      <c r="AH16" s="85">
        <v>572.16010706533268</v>
      </c>
      <c r="AI16" s="85">
        <v>4854.2856112818845</v>
      </c>
      <c r="AJ16" s="82">
        <v>-1495.5250387273068</v>
      </c>
      <c r="AK16" s="84">
        <v>386.28874641666641</v>
      </c>
      <c r="AL16" s="84">
        <v>389.88308500599749</v>
      </c>
      <c r="AM16" s="84">
        <v>20.647436748265289</v>
      </c>
      <c r="AO16" s="84">
        <v>-17.839892934667432</v>
      </c>
      <c r="AP16" s="84">
        <v>-17.839892934667432</v>
      </c>
      <c r="AQ16" s="84">
        <v>147</v>
      </c>
      <c r="AR16" s="84">
        <v>2.9000000000000001E-2</v>
      </c>
    </row>
    <row r="17" spans="1:44" x14ac:dyDescent="0.35">
      <c r="A17" s="88">
        <v>2031</v>
      </c>
      <c r="B17" s="82">
        <v>388.28378701997678</v>
      </c>
      <c r="C17" s="82">
        <v>382.68610259986394</v>
      </c>
      <c r="D17" s="82">
        <v>20.23007200888426</v>
      </c>
      <c r="E17" s="82">
        <v>16464.463742170497</v>
      </c>
      <c r="F17" s="82">
        <v>2843.6487524301765</v>
      </c>
      <c r="G17" s="82">
        <v>-381.40718620709038</v>
      </c>
      <c r="H17" s="82">
        <v>591.20386924400952</v>
      </c>
      <c r="I17" s="82">
        <v>147.4613410470572</v>
      </c>
      <c r="J17" s="82">
        <v>2.7550000000000002E-2</v>
      </c>
      <c r="K17" s="82">
        <v>4743.9495488901821</v>
      </c>
      <c r="M17" s="82">
        <v>5.0041340667122451</v>
      </c>
      <c r="N17" s="82">
        <v>3.810378673994739E-3</v>
      </c>
      <c r="O17" s="82">
        <v>141.12550421655146</v>
      </c>
      <c r="P17" s="82">
        <v>-1433.1230060392736</v>
      </c>
      <c r="Q17" s="82">
        <v>-1.033323075</v>
      </c>
      <c r="R17" s="82">
        <v>-0.12629806259635165</v>
      </c>
      <c r="S17" s="82">
        <v>-1495.5250387273068</v>
      </c>
      <c r="T17" s="82">
        <v>-5364.4328034389446</v>
      </c>
      <c r="U17" s="82">
        <v>590</v>
      </c>
      <c r="V17" s="82">
        <v>-1811.0622432405469</v>
      </c>
      <c r="W17" s="82">
        <v>0</v>
      </c>
      <c r="X17" s="82">
        <v>0</v>
      </c>
      <c r="Z17" s="82">
        <v>2220.6669792465254</v>
      </c>
      <c r="AA17" s="82">
        <v>534.1182546386334</v>
      </c>
      <c r="AB17" s="82">
        <v>20.135134324961903</v>
      </c>
      <c r="AC17" s="82">
        <v>22590.718118259767</v>
      </c>
      <c r="AF17" s="85">
        <v>388.28378701997678</v>
      </c>
      <c r="AG17" s="85">
        <v>16464.463742170497</v>
      </c>
      <c r="AH17" s="85">
        <v>1832.3831922265485</v>
      </c>
      <c r="AI17" s="85">
        <v>6126.2543760892695</v>
      </c>
      <c r="AJ17" s="82">
        <v>-1495.5250387273068</v>
      </c>
      <c r="AK17" s="84">
        <v>388.28378701997678</v>
      </c>
      <c r="AL17" s="84">
        <v>382.68610259986394</v>
      </c>
      <c r="AM17" s="84">
        <v>20.23007200888426</v>
      </c>
      <c r="AO17" s="84">
        <v>1242.3831922265488</v>
      </c>
      <c r="AP17" s="84">
        <v>1242.3831922265488</v>
      </c>
      <c r="AQ17" s="84">
        <v>147.4613410470572</v>
      </c>
      <c r="AR17" s="84">
        <v>2.7550000000000002E-2</v>
      </c>
    </row>
    <row r="18" spans="1:44" x14ac:dyDescent="0.35">
      <c r="A18" s="88">
        <v>2032</v>
      </c>
      <c r="B18" s="82">
        <v>390.27882762328716</v>
      </c>
      <c r="C18" s="82">
        <v>375.4891201937304</v>
      </c>
      <c r="D18" s="82">
        <v>19.812707269503232</v>
      </c>
      <c r="E18" s="82">
        <v>16154.341619466097</v>
      </c>
      <c r="F18" s="82">
        <v>3437.8495934354878</v>
      </c>
      <c r="G18" s="82">
        <v>-505.16580053625796</v>
      </c>
      <c r="H18" s="82">
        <v>656.40773848801905</v>
      </c>
      <c r="I18" s="82">
        <v>147.92268209411441</v>
      </c>
      <c r="J18" s="82">
        <v>2.6100000000000002E-2</v>
      </c>
      <c r="K18" s="82">
        <v>4820.8990977803642</v>
      </c>
      <c r="M18" s="82">
        <v>5.0041340667122451</v>
      </c>
      <c r="N18" s="82">
        <v>3.810378673994739E-3</v>
      </c>
      <c r="O18" s="82">
        <v>141.12550421655146</v>
      </c>
      <c r="P18" s="82">
        <v>-1433.1230060392736</v>
      </c>
      <c r="Q18" s="82">
        <v>-1.033323075</v>
      </c>
      <c r="R18" s="82">
        <v>-0.12629806259635165</v>
      </c>
      <c r="S18" s="82">
        <v>-1495.5250387273068</v>
      </c>
      <c r="T18" s="82">
        <v>-5157.9893275789382</v>
      </c>
      <c r="U18" s="82">
        <v>590</v>
      </c>
      <c r="V18" s="82">
        <v>-1634.5771590572442</v>
      </c>
      <c r="W18" s="82">
        <v>0</v>
      </c>
      <c r="X18" s="82">
        <v>0</v>
      </c>
      <c r="Z18" s="82">
        <v>2934.7931999532921</v>
      </c>
      <c r="AA18" s="82">
        <v>527.38261327955706</v>
      </c>
      <c r="AB18" s="82">
        <v>19.716319585580873</v>
      </c>
      <c r="AC18" s="82">
        <v>23004.472855304997</v>
      </c>
      <c r="AF18" s="85">
        <v>390.27882762328716</v>
      </c>
      <c r="AG18" s="85">
        <v>16154.341619466097</v>
      </c>
      <c r="AH18" s="85">
        <v>2544.5143723300048</v>
      </c>
      <c r="AI18" s="85">
        <v>6850.1312358389005</v>
      </c>
      <c r="AJ18" s="82">
        <v>-1495.5250387273068</v>
      </c>
      <c r="AK18" s="84">
        <v>390.27882762328716</v>
      </c>
      <c r="AL18" s="84">
        <v>375.4891201937304</v>
      </c>
      <c r="AM18" s="84">
        <v>19.812707269503232</v>
      </c>
      <c r="AO18" s="84">
        <v>1954.514372330005</v>
      </c>
      <c r="AP18" s="84">
        <v>1954.514372330005</v>
      </c>
      <c r="AQ18" s="84">
        <v>147.92268209411441</v>
      </c>
      <c r="AR18" s="84">
        <v>2.6100000000000002E-2</v>
      </c>
    </row>
    <row r="19" spans="1:44" x14ac:dyDescent="0.35">
      <c r="A19" s="88">
        <v>2033</v>
      </c>
      <c r="B19" s="82">
        <v>392.27386822659753</v>
      </c>
      <c r="C19" s="82">
        <v>368.29213778759686</v>
      </c>
      <c r="D19" s="82">
        <v>19.395342530122203</v>
      </c>
      <c r="E19" s="82">
        <v>15844.219496761696</v>
      </c>
      <c r="F19" s="82">
        <v>3515.0234075075</v>
      </c>
      <c r="G19" s="82">
        <v>-649.51805696107454</v>
      </c>
      <c r="H19" s="82">
        <v>721.61160773202857</v>
      </c>
      <c r="I19" s="82">
        <v>148.38402314117161</v>
      </c>
      <c r="J19" s="82">
        <v>2.4650000000000002E-2</v>
      </c>
      <c r="K19" s="82">
        <v>4897.8486466705463</v>
      </c>
      <c r="M19" s="82">
        <v>5.0041340667122451</v>
      </c>
      <c r="N19" s="82">
        <v>3.810378673994739E-3</v>
      </c>
      <c r="O19" s="82">
        <v>141.12550421655146</v>
      </c>
      <c r="P19" s="82">
        <v>-1433.1230060392736</v>
      </c>
      <c r="Q19" s="82">
        <v>-1.033323075</v>
      </c>
      <c r="R19" s="82">
        <v>-0.12629806259635165</v>
      </c>
      <c r="S19" s="82">
        <v>-1495.5250387273068</v>
      </c>
      <c r="T19" s="82">
        <v>-5644.9667146310267</v>
      </c>
      <c r="U19" s="82">
        <v>590</v>
      </c>
      <c r="V19" s="82">
        <v>-1899.9811696992028</v>
      </c>
      <c r="W19" s="82">
        <v>0</v>
      </c>
      <c r="X19" s="82">
        <v>0</v>
      </c>
      <c r="Z19" s="82">
        <v>2669.409656805849</v>
      </c>
      <c r="AA19" s="82">
        <v>520.64697192048072</v>
      </c>
      <c r="AB19" s="82">
        <v>19.297504846199846</v>
      </c>
      <c r="AC19" s="82">
        <v>22438.717828496014</v>
      </c>
      <c r="AF19" s="85">
        <v>392.27386822659753</v>
      </c>
      <c r="AG19" s="85">
        <v>15844.219496761696</v>
      </c>
      <c r="AH19" s="85">
        <v>2277.1357885792513</v>
      </c>
      <c r="AI19" s="85">
        <v>6594.4983317343176</v>
      </c>
      <c r="AJ19" s="82">
        <v>-1495.5250387273068</v>
      </c>
      <c r="AK19" s="84">
        <v>392.27386822659753</v>
      </c>
      <c r="AL19" s="84">
        <v>368.29213778759686</v>
      </c>
      <c r="AM19" s="84">
        <v>19.395342530122203</v>
      </c>
      <c r="AO19" s="84">
        <v>1687.1357885792513</v>
      </c>
      <c r="AP19" s="84">
        <v>1687.1357885792513</v>
      </c>
      <c r="AQ19" s="84">
        <v>148.38402314117161</v>
      </c>
      <c r="AR19" s="84">
        <v>2.4650000000000002E-2</v>
      </c>
    </row>
    <row r="20" spans="1:44" x14ac:dyDescent="0.35">
      <c r="A20" s="88">
        <v>2034</v>
      </c>
      <c r="B20" s="82">
        <v>394.2689088299079</v>
      </c>
      <c r="C20" s="82">
        <v>361.09515538146331</v>
      </c>
      <c r="D20" s="82">
        <v>18.977977790741175</v>
      </c>
      <c r="E20" s="82">
        <v>15534.097374057295</v>
      </c>
      <c r="F20" s="82">
        <v>5726.2045940086937</v>
      </c>
      <c r="G20" s="82">
        <v>-810.4300504569577</v>
      </c>
      <c r="H20" s="82">
        <v>786.8154769760381</v>
      </c>
      <c r="I20" s="82">
        <v>148.84536418822881</v>
      </c>
      <c r="J20" s="82">
        <v>2.3200000000000002E-2</v>
      </c>
      <c r="K20" s="82">
        <v>4974.7981955607283</v>
      </c>
      <c r="M20" s="82">
        <v>5.0041340667122451</v>
      </c>
      <c r="N20" s="82">
        <v>3.810378673994739E-3</v>
      </c>
      <c r="O20" s="82">
        <v>141.12550421655146</v>
      </c>
      <c r="P20" s="82">
        <v>-1433.1230060392736</v>
      </c>
      <c r="Q20" s="82">
        <v>-1.033323075</v>
      </c>
      <c r="R20" s="82">
        <v>-0.12629806259635165</v>
      </c>
      <c r="S20" s="82">
        <v>-1495.5250387273068</v>
      </c>
      <c r="T20" s="82">
        <v>-6435.8747453711876</v>
      </c>
      <c r="U20" s="82">
        <v>590</v>
      </c>
      <c r="V20" s="82">
        <v>-2314.343563197599</v>
      </c>
      <c r="W20" s="82">
        <v>0</v>
      </c>
      <c r="X20" s="82">
        <v>0</v>
      </c>
      <c r="Z20" s="82">
        <v>4372.5153661600834</v>
      </c>
      <c r="AA20" s="82">
        <v>513.91133056140438</v>
      </c>
      <c r="AB20" s="82">
        <v>18.878690106818816</v>
      </c>
      <c r="AC20" s="82">
        <v>23841.45205418871</v>
      </c>
      <c r="AF20" s="85">
        <v>394.2689088299079</v>
      </c>
      <c r="AG20" s="85">
        <v>15534.097374057295</v>
      </c>
      <c r="AH20" s="85">
        <v>3978.2464573301754</v>
      </c>
      <c r="AI20" s="85">
        <v>8307.3546801314151</v>
      </c>
      <c r="AJ20" s="82">
        <v>-1495.5250387273068</v>
      </c>
      <c r="AK20" s="84">
        <v>394.2689088299079</v>
      </c>
      <c r="AL20" s="84">
        <v>361.09515538146331</v>
      </c>
      <c r="AM20" s="84">
        <v>18.977977790741175</v>
      </c>
      <c r="AO20" s="84">
        <v>3388.246457330175</v>
      </c>
      <c r="AP20" s="84">
        <v>3388.246457330175</v>
      </c>
      <c r="AQ20" s="84">
        <v>148.84536418822881</v>
      </c>
      <c r="AR20" s="84">
        <v>2.3200000000000002E-2</v>
      </c>
    </row>
    <row r="21" spans="1:44" x14ac:dyDescent="0.35">
      <c r="A21" s="88">
        <v>2035</v>
      </c>
      <c r="B21" s="82">
        <v>396.26394943321827</v>
      </c>
      <c r="C21" s="82">
        <v>353.89817297532977</v>
      </c>
      <c r="D21" s="82">
        <v>18.560613051360146</v>
      </c>
      <c r="E21" s="82">
        <v>15223.975251352895</v>
      </c>
      <c r="F21" s="82">
        <v>4854.3337586601465</v>
      </c>
      <c r="G21" s="82">
        <v>-1011.6047109378833</v>
      </c>
      <c r="H21" s="82">
        <v>852.01934622004762</v>
      </c>
      <c r="I21" s="82">
        <v>149.30670523528602</v>
      </c>
      <c r="J21" s="82">
        <v>2.1750000000000002E-2</v>
      </c>
      <c r="K21" s="82">
        <v>5051.7477444509104</v>
      </c>
      <c r="M21" s="82">
        <v>5.0041340667122451</v>
      </c>
      <c r="N21" s="82">
        <v>3.810378673994739E-3</v>
      </c>
      <c r="O21" s="82">
        <v>141.12550421655146</v>
      </c>
      <c r="P21" s="82">
        <v>-1433.1230060392736</v>
      </c>
      <c r="Q21" s="82">
        <v>-1.033323075</v>
      </c>
      <c r="R21" s="82">
        <v>-0.12629806259635165</v>
      </c>
      <c r="S21" s="82">
        <v>-1495.5250387273068</v>
      </c>
      <c r="T21" s="82">
        <v>-5615.8421523148081</v>
      </c>
      <c r="U21" s="82">
        <v>590</v>
      </c>
      <c r="V21" s="82">
        <v>-1811.8800066471235</v>
      </c>
      <c r="W21" s="82">
        <v>-90.126915542705547</v>
      </c>
      <c r="X21" s="82">
        <v>0</v>
      </c>
      <c r="Z21" s="82">
        <v>3779.0054211856996</v>
      </c>
      <c r="AA21" s="82">
        <v>507.17568920232804</v>
      </c>
      <c r="AB21" s="82">
        <v>18.459875367437789</v>
      </c>
      <c r="AC21" s="82">
        <v>22947.570625552788</v>
      </c>
      <c r="AF21" s="85">
        <v>396.26394943321827</v>
      </c>
      <c r="AG21" s="85">
        <v>15223.975251352895</v>
      </c>
      <c r="AH21" s="85">
        <v>3382.7414717524812</v>
      </c>
      <c r="AI21" s="85">
        <v>7723.5953741998928</v>
      </c>
      <c r="AJ21" s="82">
        <v>-1495.5250387273068</v>
      </c>
      <c r="AK21" s="84">
        <v>396.26394943321827</v>
      </c>
      <c r="AL21" s="84">
        <v>353.89817297532977</v>
      </c>
      <c r="AM21" s="84">
        <v>18.560613051360146</v>
      </c>
      <c r="AO21" s="84">
        <v>2882.8683872951874</v>
      </c>
      <c r="AP21" s="84">
        <v>2792.7414717524816</v>
      </c>
      <c r="AQ21" s="84">
        <v>149.30670523528602</v>
      </c>
      <c r="AR21" s="84">
        <v>2.1750000000000002E-2</v>
      </c>
    </row>
    <row r="22" spans="1:44" x14ac:dyDescent="0.35">
      <c r="A22" s="88">
        <v>2036</v>
      </c>
      <c r="B22" s="82">
        <v>398.25899003652864</v>
      </c>
      <c r="C22" s="82">
        <v>346.70119056919623</v>
      </c>
      <c r="D22" s="82">
        <v>18.143248311979118</v>
      </c>
      <c r="E22" s="82">
        <v>14913.853128648494</v>
      </c>
      <c r="F22" s="82">
        <v>4809.2266540097262</v>
      </c>
      <c r="G22" s="82">
        <v>-1221.7471595865647</v>
      </c>
      <c r="H22" s="82">
        <v>917.22321546405715</v>
      </c>
      <c r="I22" s="82">
        <v>149.76804628234322</v>
      </c>
      <c r="J22" s="82">
        <v>2.0300000000000002E-2</v>
      </c>
      <c r="K22" s="82">
        <v>5128.6972933410925</v>
      </c>
      <c r="M22" s="82">
        <v>5.0041340667122451</v>
      </c>
      <c r="N22" s="82">
        <v>3.810378673994739E-3</v>
      </c>
      <c r="O22" s="82">
        <v>141.12550421655146</v>
      </c>
      <c r="P22" s="82">
        <v>-1433.1230060392736</v>
      </c>
      <c r="Q22" s="82">
        <v>-1.033323075</v>
      </c>
      <c r="R22" s="82">
        <v>-0.12629806259635165</v>
      </c>
      <c r="S22" s="82">
        <v>-1495.5250387273068</v>
      </c>
      <c r="T22" s="82">
        <v>-5510.3136952855875</v>
      </c>
      <c r="U22" s="82">
        <v>590</v>
      </c>
      <c r="V22" s="82">
        <v>-1778.6989447080155</v>
      </c>
      <c r="W22" s="82">
        <v>-186.44222902915359</v>
      </c>
      <c r="X22" s="82">
        <v>0</v>
      </c>
      <c r="Z22" s="82">
        <v>3527.8205261865787</v>
      </c>
      <c r="AA22" s="82">
        <v>500.4400478432517</v>
      </c>
      <c r="AB22" s="82">
        <v>18.041060628056758</v>
      </c>
      <c r="AC22" s="82">
        <v>22396.014246892129</v>
      </c>
      <c r="AF22" s="85">
        <v>398.25899003652864</v>
      </c>
      <c r="AG22" s="85">
        <v>14913.853128648494</v>
      </c>
      <c r="AH22" s="85">
        <v>3129.56153615005</v>
      </c>
      <c r="AI22" s="85">
        <v>7482.1611182436354</v>
      </c>
      <c r="AJ22" s="82">
        <v>-1495.5250387273068</v>
      </c>
      <c r="AK22" s="84">
        <v>398.25899003652864</v>
      </c>
      <c r="AL22" s="84">
        <v>346.70119056919623</v>
      </c>
      <c r="AM22" s="84">
        <v>18.143248311979118</v>
      </c>
      <c r="AO22" s="84">
        <v>2726.0037651792031</v>
      </c>
      <c r="AP22" s="84">
        <v>2539.5615361500495</v>
      </c>
      <c r="AQ22" s="84">
        <v>149.76804628234322</v>
      </c>
      <c r="AR22" s="84">
        <v>2.0300000000000002E-2</v>
      </c>
    </row>
    <row r="23" spans="1:44" x14ac:dyDescent="0.35">
      <c r="A23" s="88">
        <v>2037</v>
      </c>
      <c r="B23" s="82">
        <v>400.25403063983902</v>
      </c>
      <c r="C23" s="82">
        <v>339.50420816306269</v>
      </c>
      <c r="D23" s="82">
        <v>17.725883572598089</v>
      </c>
      <c r="E23" s="82">
        <v>14603.731005944093</v>
      </c>
      <c r="F23" s="82">
        <v>5262.6975157769302</v>
      </c>
      <c r="G23" s="82">
        <v>-1442.8936833432033</v>
      </c>
      <c r="H23" s="82">
        <v>982.42708470806667</v>
      </c>
      <c r="I23" s="82">
        <v>150.22938732940042</v>
      </c>
      <c r="J23" s="82">
        <v>1.8850000000000002E-2</v>
      </c>
      <c r="K23" s="82">
        <v>5205.6468422312746</v>
      </c>
      <c r="M23" s="82">
        <v>5.0041340667122451</v>
      </c>
      <c r="N23" s="82">
        <v>3.810378673994739E-3</v>
      </c>
      <c r="O23" s="82">
        <v>141.12550421655146</v>
      </c>
      <c r="P23" s="82">
        <v>-1433.1230060392736</v>
      </c>
      <c r="Q23" s="82">
        <v>-1.033323075</v>
      </c>
      <c r="R23" s="82">
        <v>-0.12629806259635165</v>
      </c>
      <c r="S23" s="82">
        <v>-1495.5250387273068</v>
      </c>
      <c r="T23" s="82">
        <v>-5621.9111330670403</v>
      </c>
      <c r="U23" s="82">
        <v>590</v>
      </c>
      <c r="V23" s="82">
        <v>-1919.9583818056612</v>
      </c>
      <c r="W23" s="82">
        <v>-291.22350159464287</v>
      </c>
      <c r="X23" s="82">
        <v>0</v>
      </c>
      <c r="Z23" s="82">
        <v>3581.3030643813281</v>
      </c>
      <c r="AA23" s="82">
        <v>493.70440648417537</v>
      </c>
      <c r="AB23" s="82">
        <v>17.622245888675732</v>
      </c>
      <c r="AC23" s="82">
        <v>22149.125301425342</v>
      </c>
      <c r="AF23" s="85">
        <v>400.25403063983902</v>
      </c>
      <c r="AG23" s="85">
        <v>14603.731005944093</v>
      </c>
      <c r="AH23" s="85">
        <v>3181.049033741489</v>
      </c>
      <c r="AI23" s="85">
        <v>7545.3942954812483</v>
      </c>
      <c r="AJ23" s="82">
        <v>-1495.5250387273068</v>
      </c>
      <c r="AK23" s="84">
        <v>400.25403063983902</v>
      </c>
      <c r="AL23" s="84">
        <v>339.50420816306269</v>
      </c>
      <c r="AM23" s="84">
        <v>17.725883572598089</v>
      </c>
      <c r="AO23" s="84">
        <v>2882.2725353361325</v>
      </c>
      <c r="AP23" s="84">
        <v>2591.0490337414894</v>
      </c>
      <c r="AQ23" s="84">
        <v>150.22938732940042</v>
      </c>
      <c r="AR23" s="84">
        <v>1.8850000000000002E-2</v>
      </c>
    </row>
    <row r="24" spans="1:44" x14ac:dyDescent="0.35">
      <c r="A24" s="88">
        <v>2038</v>
      </c>
      <c r="B24" s="82">
        <v>402.24907124314939</v>
      </c>
      <c r="C24" s="82">
        <v>332.30722575692914</v>
      </c>
      <c r="D24" s="82">
        <v>17.308518833217061</v>
      </c>
      <c r="E24" s="82">
        <v>14293.608883239693</v>
      </c>
      <c r="F24" s="82">
        <v>4646.1080675249541</v>
      </c>
      <c r="G24" s="82">
        <v>-1665.8777445937458</v>
      </c>
      <c r="H24" s="82">
        <v>1047.6309539520762</v>
      </c>
      <c r="I24" s="82">
        <v>150.69072837645763</v>
      </c>
      <c r="J24" s="82">
        <v>1.7400000000000002E-2</v>
      </c>
      <c r="K24" s="82">
        <v>5282.5963911214567</v>
      </c>
      <c r="M24" s="82">
        <v>5.0041340667122451</v>
      </c>
      <c r="N24" s="82">
        <v>3.810378673994739E-3</v>
      </c>
      <c r="O24" s="82">
        <v>141.12550421655146</v>
      </c>
      <c r="P24" s="82">
        <v>-1433.1230060392736</v>
      </c>
      <c r="Q24" s="82">
        <v>-1.033323075</v>
      </c>
      <c r="R24" s="82">
        <v>-0.12629806259635165</v>
      </c>
      <c r="S24" s="82">
        <v>-1495.5250387273068</v>
      </c>
      <c r="T24" s="82">
        <v>-4989.8756867339416</v>
      </c>
      <c r="U24" s="82">
        <v>590</v>
      </c>
      <c r="V24" s="82">
        <v>-1542.1712522718697</v>
      </c>
      <c r="W24" s="82">
        <v>-374.26651094430696</v>
      </c>
      <c r="X24" s="82">
        <v>0</v>
      </c>
      <c r="Z24" s="82">
        <v>3103.6725849102577</v>
      </c>
      <c r="AA24" s="82">
        <v>486.96876512509903</v>
      </c>
      <c r="AB24" s="82">
        <v>17.203431149294701</v>
      </c>
      <c r="AC24" s="82">
        <v>21371.123338292731</v>
      </c>
      <c r="AF24" s="85">
        <v>402.24907124314939</v>
      </c>
      <c r="AG24" s="85">
        <v>14293.608883239693</v>
      </c>
      <c r="AH24" s="85">
        <v>2701.4235136671082</v>
      </c>
      <c r="AI24" s="85">
        <v>7077.5144550530385</v>
      </c>
      <c r="AJ24" s="82">
        <v>-1495.5250387273068</v>
      </c>
      <c r="AK24" s="84">
        <v>402.24907124314939</v>
      </c>
      <c r="AL24" s="84">
        <v>332.30722575692914</v>
      </c>
      <c r="AM24" s="84">
        <v>17.308518833217061</v>
      </c>
      <c r="AO24" s="84">
        <v>2485.6900246114146</v>
      </c>
      <c r="AP24" s="84">
        <v>2111.4235136671077</v>
      </c>
      <c r="AQ24" s="84">
        <v>150.69072837645763</v>
      </c>
      <c r="AR24" s="84">
        <v>1.7400000000000002E-2</v>
      </c>
    </row>
    <row r="25" spans="1:44" x14ac:dyDescent="0.35">
      <c r="A25" s="88">
        <v>2039</v>
      </c>
      <c r="B25" s="82">
        <v>404.24411184645976</v>
      </c>
      <c r="C25" s="82">
        <v>325.1102433507956</v>
      </c>
      <c r="D25" s="82">
        <v>16.891154093836033</v>
      </c>
      <c r="E25" s="82">
        <v>13983.486760535292</v>
      </c>
      <c r="F25" s="82">
        <v>4116.598708149847</v>
      </c>
      <c r="G25" s="82">
        <v>-1908.7810551845512</v>
      </c>
      <c r="H25" s="82">
        <v>1112.8348231960856</v>
      </c>
      <c r="I25" s="82">
        <v>151.15206942351483</v>
      </c>
      <c r="J25" s="82">
        <v>1.5950000000000002E-2</v>
      </c>
      <c r="K25" s="82">
        <v>5359.5459400116388</v>
      </c>
      <c r="M25" s="82">
        <v>5.0041340667122451</v>
      </c>
      <c r="N25" s="82">
        <v>3.810378673994739E-3</v>
      </c>
      <c r="O25" s="82">
        <v>141.12550421655146</v>
      </c>
      <c r="P25" s="82">
        <v>-1433.1230060392736</v>
      </c>
      <c r="Q25" s="82">
        <v>-1.033323075</v>
      </c>
      <c r="R25" s="82">
        <v>-0.12629806259635165</v>
      </c>
      <c r="S25" s="82">
        <v>-1495.5250387273068</v>
      </c>
      <c r="T25" s="82">
        <v>-4864.9930151354756</v>
      </c>
      <c r="U25" s="82">
        <v>590</v>
      </c>
      <c r="V25" s="82">
        <v>-1531.9604600499833</v>
      </c>
      <c r="W25" s="82">
        <v>-472.86643352392923</v>
      </c>
      <c r="X25" s="82">
        <v>0</v>
      </c>
      <c r="Z25" s="82">
        <v>2310.0696944339288</v>
      </c>
      <c r="AA25" s="82">
        <v>480.23312376602269</v>
      </c>
      <c r="AB25" s="82">
        <v>16.784616409913674</v>
      </c>
      <c r="AC25" s="82">
        <v>20277.148964154861</v>
      </c>
      <c r="AF25" s="85">
        <v>404.24411184645976</v>
      </c>
      <c r="AG25" s="85">
        <v>13983.486760535292</v>
      </c>
      <c r="AH25" s="85">
        <v>1905.8255825874689</v>
      </c>
      <c r="AI25" s="85">
        <v>6293.6622036195695</v>
      </c>
      <c r="AJ25" s="82">
        <v>-1495.5250387273068</v>
      </c>
      <c r="AK25" s="84">
        <v>404.24411184645976</v>
      </c>
      <c r="AL25" s="84">
        <v>325.1102433507956</v>
      </c>
      <c r="AM25" s="84">
        <v>16.891154093836033</v>
      </c>
      <c r="AO25" s="84">
        <v>1788.6920161113976</v>
      </c>
      <c r="AP25" s="84">
        <v>1315.8255825874685</v>
      </c>
      <c r="AQ25" s="84">
        <v>151.15206942351483</v>
      </c>
      <c r="AR25" s="84">
        <v>1.5950000000000002E-2</v>
      </c>
    </row>
    <row r="26" spans="1:44" x14ac:dyDescent="0.35">
      <c r="A26" s="88">
        <v>2040</v>
      </c>
      <c r="B26" s="82">
        <v>406.23915244977013</v>
      </c>
      <c r="C26" s="82">
        <v>317.91326094466206</v>
      </c>
      <c r="D26" s="82">
        <v>16.473789354455004</v>
      </c>
      <c r="E26" s="82">
        <v>13673.364637830891</v>
      </c>
      <c r="F26" s="82">
        <v>2370.9498067479672</v>
      </c>
      <c r="G26" s="82">
        <v>-2180.7172072824087</v>
      </c>
      <c r="H26" s="82">
        <v>1178.038692440095</v>
      </c>
      <c r="I26" s="82">
        <v>151.61341047057203</v>
      </c>
      <c r="J26" s="82">
        <v>1.4500000000000002E-2</v>
      </c>
      <c r="K26" s="82">
        <v>5436.4954889018209</v>
      </c>
      <c r="M26" s="82">
        <v>5.0041340667122451</v>
      </c>
      <c r="N26" s="82">
        <v>3.810378673994739E-3</v>
      </c>
      <c r="O26" s="82">
        <v>141.12550421655146</v>
      </c>
      <c r="P26" s="82">
        <v>-569.25259497180184</v>
      </c>
      <c r="Q26" s="82">
        <v>-1.033323075</v>
      </c>
      <c r="R26" s="82">
        <v>-0.12629806259635165</v>
      </c>
      <c r="S26" s="82">
        <v>-631.654627659835</v>
      </c>
      <c r="T26" s="82">
        <v>-4156.1911917813522</v>
      </c>
      <c r="U26" s="82">
        <v>590</v>
      </c>
      <c r="V26" s="82">
        <v>-1089.9621546917076</v>
      </c>
      <c r="W26" s="82">
        <v>-530.89213400028632</v>
      </c>
      <c r="X26" s="82">
        <v>-156.17707523251673</v>
      </c>
      <c r="Z26" s="82">
        <v>587.47908043091309</v>
      </c>
      <c r="AA26" s="82">
        <v>473.49748240694635</v>
      </c>
      <c r="AB26" s="82">
        <v>16.365801670532647</v>
      </c>
      <c r="AC26" s="82">
        <v>18254.186866490312</v>
      </c>
      <c r="AF26" s="85">
        <v>406.23915244977013</v>
      </c>
      <c r="AG26" s="85">
        <v>13673.364637830891</v>
      </c>
      <c r="AH26" s="85">
        <v>181.23992798114296</v>
      </c>
      <c r="AI26" s="85">
        <v>4580.8222286594209</v>
      </c>
      <c r="AJ26" s="82">
        <v>-631.654627659835</v>
      </c>
      <c r="AK26" s="84">
        <v>406.23915244977013</v>
      </c>
      <c r="AL26" s="84">
        <v>317.91326094466206</v>
      </c>
      <c r="AM26" s="84">
        <v>16.473789354455004</v>
      </c>
      <c r="AO26" s="84">
        <v>278.30913721394586</v>
      </c>
      <c r="AP26" s="84">
        <v>-408.76007201885716</v>
      </c>
      <c r="AQ26" s="84">
        <v>151.61341047057203</v>
      </c>
      <c r="AR26" s="84">
        <v>1.4500000000000002E-2</v>
      </c>
    </row>
    <row r="27" spans="1:44" x14ac:dyDescent="0.35">
      <c r="A27" s="88">
        <v>2041</v>
      </c>
      <c r="B27" s="82">
        <v>408.2341930530805</v>
      </c>
      <c r="C27" s="82">
        <v>310.71627853852851</v>
      </c>
      <c r="D27" s="82">
        <v>16.056424615073976</v>
      </c>
      <c r="E27" s="82">
        <v>13363.242515126491</v>
      </c>
      <c r="F27" s="82">
        <v>3673.0812441022972</v>
      </c>
      <c r="G27" s="82">
        <v>-2443.4341885909926</v>
      </c>
      <c r="H27" s="82">
        <v>1243.2425616841044</v>
      </c>
      <c r="I27" s="82">
        <v>152.07475151762924</v>
      </c>
      <c r="J27" s="82">
        <v>1.3050000000000003E-2</v>
      </c>
      <c r="K27" s="82">
        <v>5513.4450377920029</v>
      </c>
      <c r="M27" s="82">
        <v>5.0041340667122451</v>
      </c>
      <c r="N27" s="82">
        <v>3.810378673994739E-3</v>
      </c>
      <c r="O27" s="82">
        <v>141.12550421655146</v>
      </c>
      <c r="P27" s="82">
        <v>-547.79971009716007</v>
      </c>
      <c r="Q27" s="82">
        <v>-1.033323075</v>
      </c>
      <c r="R27" s="82">
        <v>-0.12629806259635165</v>
      </c>
      <c r="S27" s="82">
        <v>-610.20174278519323</v>
      </c>
      <c r="T27" s="82">
        <v>-5330.2368805303631</v>
      </c>
      <c r="U27" s="82">
        <v>590</v>
      </c>
      <c r="V27" s="82">
        <v>-2110.2815830143036</v>
      </c>
      <c r="W27" s="82">
        <v>-727.21733631462814</v>
      </c>
      <c r="X27" s="82">
        <v>-182.13880927054373</v>
      </c>
      <c r="Z27" s="82">
        <v>451.48608164901401</v>
      </c>
      <c r="AA27" s="82">
        <v>466.76184104787001</v>
      </c>
      <c r="AB27" s="82">
        <v>15.946986931151617</v>
      </c>
      <c r="AC27" s="82">
        <v>17817.822384046875</v>
      </c>
      <c r="AF27" s="85">
        <v>408.2341930530805</v>
      </c>
      <c r="AG27" s="85">
        <v>13363.242515126491</v>
      </c>
      <c r="AH27" s="85">
        <v>43.251888595933508</v>
      </c>
      <c r="AI27" s="85">
        <v>4454.5798689203839</v>
      </c>
      <c r="AJ27" s="82">
        <v>-610.20174278519323</v>
      </c>
      <c r="AK27" s="84">
        <v>408.2341930530805</v>
      </c>
      <c r="AL27" s="84">
        <v>310.71627853852851</v>
      </c>
      <c r="AM27" s="84">
        <v>16.056424615073976</v>
      </c>
      <c r="AO27" s="84">
        <v>362.60803418110572</v>
      </c>
      <c r="AP27" s="84">
        <v>-546.74811140406609</v>
      </c>
      <c r="AQ27" s="84">
        <v>152.07475151762924</v>
      </c>
      <c r="AR27" s="84">
        <v>1.3050000000000003E-2</v>
      </c>
    </row>
    <row r="28" spans="1:44" x14ac:dyDescent="0.35">
      <c r="A28" s="88">
        <v>2042</v>
      </c>
      <c r="B28" s="82">
        <v>410.22923365639087</v>
      </c>
      <c r="C28" s="82">
        <v>303.51929613239497</v>
      </c>
      <c r="D28" s="82">
        <v>15.639059875692947</v>
      </c>
      <c r="E28" s="82">
        <v>13053.12039242209</v>
      </c>
      <c r="F28" s="82">
        <v>2475.497293606611</v>
      </c>
      <c r="G28" s="82">
        <v>-2721.4139674684907</v>
      </c>
      <c r="H28" s="82">
        <v>1308.4464309281138</v>
      </c>
      <c r="I28" s="82">
        <v>152.53609256468644</v>
      </c>
      <c r="J28" s="82">
        <v>1.1600000000000003E-2</v>
      </c>
      <c r="K28" s="82">
        <v>5590.394586682185</v>
      </c>
      <c r="M28" s="82">
        <v>5.0041340667122451</v>
      </c>
      <c r="N28" s="82">
        <v>3.810378673994739E-3</v>
      </c>
      <c r="O28" s="82">
        <v>141.12550421655146</v>
      </c>
      <c r="P28" s="82">
        <v>-526.34682522251831</v>
      </c>
      <c r="Q28" s="82">
        <v>-1.033323075</v>
      </c>
      <c r="R28" s="82">
        <v>-0.12629806259635165</v>
      </c>
      <c r="S28" s="82">
        <v>-588.74885791055146</v>
      </c>
      <c r="T28" s="82">
        <v>-4479.8247477687883</v>
      </c>
      <c r="U28" s="82">
        <v>590</v>
      </c>
      <c r="V28" s="82">
        <v>-1502.9579121896331</v>
      </c>
      <c r="W28" s="82">
        <v>-783.17538719919844</v>
      </c>
      <c r="X28" s="82">
        <v>-208.08117802264908</v>
      </c>
      <c r="Z28" s="82">
        <v>-431.45548668885544</v>
      </c>
      <c r="AA28" s="82">
        <v>460.02619968879367</v>
      </c>
      <c r="AB28" s="82">
        <v>15.52817219177059</v>
      </c>
      <c r="AC28" s="82">
        <v>16634.509332047463</v>
      </c>
      <c r="AF28" s="85">
        <v>410.22923365639087</v>
      </c>
      <c r="AG28" s="85">
        <v>13053.12039242209</v>
      </c>
      <c r="AH28" s="85">
        <v>-841.68472034524632</v>
      </c>
      <c r="AI28" s="85">
        <v>3581.3889396253726</v>
      </c>
      <c r="AJ28" s="82">
        <v>-588.74885791055146</v>
      </c>
      <c r="AK28" s="84">
        <v>410.22923365639087</v>
      </c>
      <c r="AL28" s="84">
        <v>303.51929613239497</v>
      </c>
      <c r="AM28" s="84">
        <v>15.639059875692947</v>
      </c>
      <c r="AO28" s="84">
        <v>-440.42815512339894</v>
      </c>
      <c r="AP28" s="84">
        <v>-1431.6847203452464</v>
      </c>
      <c r="AQ28" s="84">
        <v>152.53609256468644</v>
      </c>
      <c r="AR28" s="84">
        <v>1.1600000000000003E-2</v>
      </c>
    </row>
    <row r="29" spans="1:44" x14ac:dyDescent="0.35">
      <c r="A29" s="88">
        <v>2043</v>
      </c>
      <c r="B29" s="82">
        <v>412.22427425970125</v>
      </c>
      <c r="C29" s="82">
        <v>296.32231372626143</v>
      </c>
      <c r="D29" s="82">
        <v>15.221695136311919</v>
      </c>
      <c r="E29" s="82">
        <v>12742.998269717689</v>
      </c>
      <c r="F29" s="82">
        <v>1833.9077601151728</v>
      </c>
      <c r="G29" s="82">
        <v>-2978.1187736416759</v>
      </c>
      <c r="H29" s="82">
        <v>1373.6503001721233</v>
      </c>
      <c r="I29" s="82">
        <v>152.99743361174365</v>
      </c>
      <c r="J29" s="82">
        <v>1.0150000000000003E-2</v>
      </c>
      <c r="K29" s="82">
        <v>5667.3441355723671</v>
      </c>
      <c r="M29" s="82">
        <v>5.0041340667122451</v>
      </c>
      <c r="N29" s="82">
        <v>3.810378673994739E-3</v>
      </c>
      <c r="O29" s="82">
        <v>141.12550421655146</v>
      </c>
      <c r="P29" s="82">
        <v>-504.89394034787659</v>
      </c>
      <c r="Q29" s="82">
        <v>-1.033323075</v>
      </c>
      <c r="R29" s="82">
        <v>-0.12629806259635165</v>
      </c>
      <c r="S29" s="82">
        <v>-567.29597303590981</v>
      </c>
      <c r="T29" s="82">
        <v>-4014.8067533689236</v>
      </c>
      <c r="U29" s="82">
        <v>590</v>
      </c>
      <c r="V29" s="82">
        <v>-1215.2096258936649</v>
      </c>
      <c r="W29" s="82">
        <v>-852.84701010305537</v>
      </c>
      <c r="X29" s="82">
        <v>-234.00418148883284</v>
      </c>
      <c r="Z29" s="82">
        <v>-1070.3972565802319</v>
      </c>
      <c r="AA29" s="82">
        <v>453.29055832971733</v>
      </c>
      <c r="AB29" s="82">
        <v>15.109357452389562</v>
      </c>
      <c r="AC29" s="82">
        <v>15695.196078494548</v>
      </c>
      <c r="AF29" s="85">
        <v>412.22427425970125</v>
      </c>
      <c r="AG29" s="85">
        <v>12742.998269717689</v>
      </c>
      <c r="AH29" s="85">
        <v>-1482.6215308399333</v>
      </c>
      <c r="AI29" s="85">
        <v>2952.1978087768584</v>
      </c>
      <c r="AJ29" s="82">
        <v>-567.29597303590981</v>
      </c>
      <c r="AK29" s="84">
        <v>412.22427425970125</v>
      </c>
      <c r="AL29" s="84">
        <v>296.32231372626143</v>
      </c>
      <c r="AM29" s="84">
        <v>15.221695136311919</v>
      </c>
      <c r="AO29" s="84">
        <v>-985.77033924804482</v>
      </c>
      <c r="AP29" s="84">
        <v>-2072.6215308399328</v>
      </c>
      <c r="AQ29" s="84">
        <v>152.99743361174365</v>
      </c>
      <c r="AR29" s="84">
        <v>1.0150000000000003E-2</v>
      </c>
    </row>
    <row r="30" spans="1:44" x14ac:dyDescent="0.35">
      <c r="A30" s="88">
        <v>2044</v>
      </c>
      <c r="B30" s="82">
        <v>414.21931486301162</v>
      </c>
      <c r="C30" s="82">
        <v>289.12533132012788</v>
      </c>
      <c r="D30" s="82">
        <v>14.80433039693089</v>
      </c>
      <c r="E30" s="82">
        <v>12432.876147013289</v>
      </c>
      <c r="F30" s="82">
        <v>1876.9310133421493</v>
      </c>
      <c r="G30" s="82">
        <v>-3242.1069497057752</v>
      </c>
      <c r="H30" s="82">
        <v>1438.8541694161327</v>
      </c>
      <c r="I30" s="82">
        <v>153.45877465880085</v>
      </c>
      <c r="J30" s="82">
        <v>8.7000000000000029E-3</v>
      </c>
      <c r="K30" s="82">
        <v>5744.2936844625492</v>
      </c>
      <c r="M30" s="82">
        <v>5.0041340667122451</v>
      </c>
      <c r="N30" s="82">
        <v>3.810378673994739E-3</v>
      </c>
      <c r="O30" s="82">
        <v>141.12550421655146</v>
      </c>
      <c r="P30" s="82">
        <v>-483.44105547323483</v>
      </c>
      <c r="Q30" s="82">
        <v>-1.033323075</v>
      </c>
      <c r="R30" s="82">
        <v>-0.12629806259635165</v>
      </c>
      <c r="S30" s="82">
        <v>-545.84308816126804</v>
      </c>
      <c r="T30" s="82">
        <v>-3743.7598306304658</v>
      </c>
      <c r="U30" s="82">
        <v>590</v>
      </c>
      <c r="V30" s="82">
        <v>-1132.8758525031742</v>
      </c>
      <c r="W30" s="82">
        <v>-907.08203189955282</v>
      </c>
      <c r="X30" s="82">
        <v>-259.90781966909498</v>
      </c>
      <c r="Z30" s="82">
        <v>-1221.9681561563036</v>
      </c>
      <c r="AA30" s="82">
        <v>446.55491697064099</v>
      </c>
      <c r="AB30" s="82">
        <v>14.690542713008533</v>
      </c>
      <c r="AC30" s="82">
        <v>15243.253695256939</v>
      </c>
      <c r="AF30" s="85">
        <v>414.21931486301162</v>
      </c>
      <c r="AG30" s="85">
        <v>12432.876147013289</v>
      </c>
      <c r="AH30" s="85">
        <v>-1636.1874710193151</v>
      </c>
      <c r="AI30" s="85">
        <v>2810.3775482436504</v>
      </c>
      <c r="AJ30" s="82">
        <v>-545.84308816126804</v>
      </c>
      <c r="AK30" s="84">
        <v>414.21931486301162</v>
      </c>
      <c r="AL30" s="84">
        <v>289.12533132012788</v>
      </c>
      <c r="AM30" s="84">
        <v>14.80433039693089</v>
      </c>
      <c r="AO30" s="84">
        <v>-1059.1976194506674</v>
      </c>
      <c r="AP30" s="84">
        <v>-2226.1874710193151</v>
      </c>
      <c r="AQ30" s="84">
        <v>153.45877465880085</v>
      </c>
      <c r="AR30" s="84">
        <v>8.7000000000000029E-3</v>
      </c>
    </row>
    <row r="31" spans="1:44" x14ac:dyDescent="0.35">
      <c r="A31" s="88">
        <v>2045</v>
      </c>
      <c r="B31" s="82">
        <v>416.21435546632199</v>
      </c>
      <c r="C31" s="82">
        <v>281.92834891399434</v>
      </c>
      <c r="D31" s="82">
        <v>14.386965657549862</v>
      </c>
      <c r="E31" s="82">
        <v>12122.754024308888</v>
      </c>
      <c r="F31" s="82">
        <v>1691.8211578093403</v>
      </c>
      <c r="G31" s="82">
        <v>-3509.4999244398623</v>
      </c>
      <c r="H31" s="82">
        <v>1504.0580386601421</v>
      </c>
      <c r="I31" s="82">
        <v>153.92011570585805</v>
      </c>
      <c r="J31" s="82">
        <v>7.250000000000003E-3</v>
      </c>
      <c r="K31" s="82">
        <v>5821.2432333527313</v>
      </c>
      <c r="M31" s="82">
        <v>5.0041340667122451</v>
      </c>
      <c r="N31" s="82">
        <v>3.810378673994739E-3</v>
      </c>
      <c r="O31" s="82">
        <v>141.12550421655146</v>
      </c>
      <c r="P31" s="82">
        <v>-461.98817059859311</v>
      </c>
      <c r="Q31" s="82">
        <v>-1.033323075</v>
      </c>
      <c r="R31" s="82">
        <v>-0.12629806259635165</v>
      </c>
      <c r="S31" s="82">
        <v>-524.39020328662627</v>
      </c>
      <c r="T31" s="82">
        <v>-3420.045406148708</v>
      </c>
      <c r="U31" s="82">
        <v>590</v>
      </c>
      <c r="V31" s="82">
        <v>-942.50335523321644</v>
      </c>
      <c r="W31" s="82">
        <v>-982.52363539922533</v>
      </c>
      <c r="X31" s="82">
        <v>-285.7920925634354</v>
      </c>
      <c r="Z31" s="82">
        <v>-1518.2254556999351</v>
      </c>
      <c r="AA31" s="82">
        <v>439.81927561156465</v>
      </c>
      <c r="AB31" s="82">
        <v>14.271727973627506</v>
      </c>
      <c r="AC31" s="82">
        <v>14646.62491205177</v>
      </c>
      <c r="AF31" s="85">
        <v>416.21435546632199</v>
      </c>
      <c r="AG31" s="85">
        <v>12122.754024308888</v>
      </c>
      <c r="AH31" s="85">
        <v>-1934.4398111662572</v>
      </c>
      <c r="AI31" s="85">
        <v>2523.8708877428817</v>
      </c>
      <c r="AJ31" s="82">
        <v>-524.39020328662627</v>
      </c>
      <c r="AK31" s="84">
        <v>416.21435546632199</v>
      </c>
      <c r="AL31" s="84">
        <v>281.92834891399434</v>
      </c>
      <c r="AM31" s="84">
        <v>14.386965657549862</v>
      </c>
      <c r="AO31" s="84">
        <v>-1256.1240832035965</v>
      </c>
      <c r="AP31" s="84">
        <v>-2524.4398111662572</v>
      </c>
      <c r="AQ31" s="84">
        <v>153.92011570585805</v>
      </c>
      <c r="AR31" s="84">
        <v>7.250000000000003E-3</v>
      </c>
    </row>
    <row r="32" spans="1:44" x14ac:dyDescent="0.35">
      <c r="A32" s="88">
        <v>2046</v>
      </c>
      <c r="B32" s="82">
        <v>418.20939606963236</v>
      </c>
      <c r="C32" s="82">
        <v>274.7313665078608</v>
      </c>
      <c r="D32" s="82">
        <v>13.969600918168833</v>
      </c>
      <c r="E32" s="82">
        <v>11812.631901604487</v>
      </c>
      <c r="F32" s="82">
        <v>1582.7483572644874</v>
      </c>
      <c r="G32" s="82">
        <v>-3775.417749763159</v>
      </c>
      <c r="H32" s="82">
        <v>1569.2619079041515</v>
      </c>
      <c r="I32" s="82">
        <v>154.38145675291526</v>
      </c>
      <c r="J32" s="82">
        <v>5.8000000000000031E-3</v>
      </c>
      <c r="K32" s="82">
        <v>5898.1927822429134</v>
      </c>
      <c r="M32" s="82">
        <v>5.0041340667122451</v>
      </c>
      <c r="N32" s="82">
        <v>3.810378673994739E-3</v>
      </c>
      <c r="O32" s="82">
        <v>141.12550421655146</v>
      </c>
      <c r="P32" s="82">
        <v>-440.53528572395146</v>
      </c>
      <c r="Q32" s="82">
        <v>-1.033323075</v>
      </c>
      <c r="R32" s="82">
        <v>-0.12629806259635165</v>
      </c>
      <c r="S32" s="82">
        <v>-502.93731841198468</v>
      </c>
      <c r="T32" s="82">
        <v>-3305.5528121651018</v>
      </c>
      <c r="U32" s="82">
        <v>590</v>
      </c>
      <c r="V32" s="82">
        <v>-937.85326412190909</v>
      </c>
      <c r="W32" s="82">
        <v>-1095.1544537345683</v>
      </c>
      <c r="X32" s="82">
        <v>-311.65700017185418</v>
      </c>
      <c r="Z32" s="82">
        <v>-1959.8628065532189</v>
      </c>
      <c r="AA32" s="82">
        <v>433.08363425248831</v>
      </c>
      <c r="AB32" s="82">
        <v>13.852913234246477</v>
      </c>
      <c r="AC32" s="82">
        <v>13904.616077536948</v>
      </c>
      <c r="AF32" s="85">
        <v>418.20939606963236</v>
      </c>
      <c r="AG32" s="85">
        <v>11812.631901604487</v>
      </c>
      <c r="AH32" s="85">
        <v>-2378.0722026228514</v>
      </c>
      <c r="AI32" s="85">
        <v>2091.9841759324609</v>
      </c>
      <c r="AJ32" s="82">
        <v>-502.93731841198468</v>
      </c>
      <c r="AK32" s="84">
        <v>418.20939606963236</v>
      </c>
      <c r="AL32" s="84">
        <v>274.7313665078608</v>
      </c>
      <c r="AM32" s="84">
        <v>13.969600918168833</v>
      </c>
      <c r="AO32" s="84">
        <v>-1561.2607487164291</v>
      </c>
      <c r="AP32" s="84">
        <v>-2968.0722026228518</v>
      </c>
      <c r="AQ32" s="84">
        <v>154.38145675291526</v>
      </c>
      <c r="AR32" s="84">
        <v>5.8000000000000031E-3</v>
      </c>
    </row>
    <row r="33" spans="1:46" x14ac:dyDescent="0.35">
      <c r="A33" s="88">
        <v>2047</v>
      </c>
      <c r="B33" s="82">
        <v>420.20443667294273</v>
      </c>
      <c r="C33" s="82">
        <v>267.53438410172726</v>
      </c>
      <c r="D33" s="82">
        <v>13.552236178787805</v>
      </c>
      <c r="E33" s="82">
        <v>11502.509778900087</v>
      </c>
      <c r="F33" s="82">
        <v>1573.3373626683042</v>
      </c>
      <c r="G33" s="82">
        <v>-4038.8376605990634</v>
      </c>
      <c r="H33" s="82">
        <v>1634.4657771481609</v>
      </c>
      <c r="I33" s="82">
        <v>154.84279779997246</v>
      </c>
      <c r="J33" s="82">
        <v>4.3500000000000032E-3</v>
      </c>
      <c r="K33" s="82">
        <v>5975.1423311330955</v>
      </c>
      <c r="M33" s="82">
        <v>5.0041340667122451</v>
      </c>
      <c r="N33" s="82">
        <v>3.810378673994739E-3</v>
      </c>
      <c r="O33" s="82">
        <v>141.12550421655146</v>
      </c>
      <c r="P33" s="82">
        <v>-419.08240084930975</v>
      </c>
      <c r="Q33" s="82">
        <v>-1.033323075</v>
      </c>
      <c r="R33" s="82">
        <v>-0.12629806259635165</v>
      </c>
      <c r="S33" s="82">
        <v>-481.48443353734297</v>
      </c>
      <c r="T33" s="82">
        <v>-3607.7981807201031</v>
      </c>
      <c r="U33" s="82">
        <v>590</v>
      </c>
      <c r="V33" s="82">
        <v>-1377.4832472681569</v>
      </c>
      <c r="W33" s="82">
        <v>-1280.8308039568174</v>
      </c>
      <c r="X33" s="82">
        <v>-337.50254249435147</v>
      </c>
      <c r="Z33" s="82">
        <v>-2816.6466778289814</v>
      </c>
      <c r="AA33" s="82">
        <v>426.34799289341197</v>
      </c>
      <c r="AB33" s="82">
        <v>13.434098494865449</v>
      </c>
      <c r="AC33" s="82">
        <v>12747.460722599648</v>
      </c>
      <c r="AF33" s="85">
        <v>420.20443667294273</v>
      </c>
      <c r="AG33" s="85">
        <v>11502.509778900087</v>
      </c>
      <c r="AH33" s="85">
        <v>-3236.8511145019243</v>
      </c>
      <c r="AI33" s="85">
        <v>1244.9509436995613</v>
      </c>
      <c r="AJ33" s="82">
        <v>-481.48443353734297</v>
      </c>
      <c r="AK33" s="84">
        <v>420.20443667294273</v>
      </c>
      <c r="AL33" s="84">
        <v>267.53438410172726</v>
      </c>
      <c r="AM33" s="84">
        <v>13.552236178787805</v>
      </c>
      <c r="AO33" s="84">
        <v>-2208.517768050755</v>
      </c>
      <c r="AP33" s="84">
        <v>-3826.8511145019238</v>
      </c>
      <c r="AQ33" s="84">
        <v>154.84279779997246</v>
      </c>
      <c r="AR33" s="84">
        <v>4.3500000000000032E-3</v>
      </c>
    </row>
    <row r="34" spans="1:46" x14ac:dyDescent="0.35">
      <c r="A34" s="88">
        <v>2048</v>
      </c>
      <c r="B34" s="82">
        <v>422.19947727625311</v>
      </c>
      <c r="C34" s="82">
        <v>260.33740169559371</v>
      </c>
      <c r="D34" s="82">
        <v>13.134871439406776</v>
      </c>
      <c r="E34" s="82">
        <v>11192.387656195686</v>
      </c>
      <c r="F34" s="82">
        <v>2046.1420345952399</v>
      </c>
      <c r="G34" s="82">
        <v>-4286.644514770248</v>
      </c>
      <c r="H34" s="82">
        <v>1699.6696463921703</v>
      </c>
      <c r="I34" s="82">
        <v>155.30413884702966</v>
      </c>
      <c r="J34" s="82">
        <v>2.9000000000000033E-3</v>
      </c>
      <c r="K34" s="82">
        <v>6052.0918800232776</v>
      </c>
      <c r="M34" s="82">
        <v>5.0041340667122451</v>
      </c>
      <c r="N34" s="82">
        <v>3.810378673994739E-3</v>
      </c>
      <c r="O34" s="82">
        <v>141.12550421655146</v>
      </c>
      <c r="P34" s="82">
        <v>-397.6295159746681</v>
      </c>
      <c r="Q34" s="82">
        <v>-1.033323075</v>
      </c>
      <c r="R34" s="82">
        <v>-0.12629806259635165</v>
      </c>
      <c r="S34" s="82">
        <v>-460.03154866270131</v>
      </c>
      <c r="T34" s="82">
        <v>-3495.485380716952</v>
      </c>
      <c r="U34" s="82">
        <v>590</v>
      </c>
      <c r="V34" s="82">
        <v>-1395.9061442549344</v>
      </c>
      <c r="W34" s="82">
        <v>-1412.3037187102375</v>
      </c>
      <c r="X34" s="82">
        <v>-363.32871953092695</v>
      </c>
      <c r="Z34" s="82">
        <v>-2700.1719390026828</v>
      </c>
      <c r="AA34" s="82">
        <v>419.61235153433563</v>
      </c>
      <c r="AB34" s="82">
        <v>13.01528375548442</v>
      </c>
      <c r="AC34" s="82">
        <v>12563.563977764408</v>
      </c>
      <c r="AF34" s="85">
        <v>422.19947727625311</v>
      </c>
      <c r="AG34" s="85">
        <v>11192.387656195686</v>
      </c>
      <c r="AH34" s="85">
        <v>-3122.3714162789361</v>
      </c>
      <c r="AI34" s="85">
        <v>1371.1763215687224</v>
      </c>
      <c r="AJ34" s="82">
        <v>-460.03154866270131</v>
      </c>
      <c r="AK34" s="84">
        <v>422.19947727625311</v>
      </c>
      <c r="AL34" s="84">
        <v>260.33740169559371</v>
      </c>
      <c r="AM34" s="84">
        <v>13.134871439406776</v>
      </c>
      <c r="AO34" s="84">
        <v>-1936.7389780377719</v>
      </c>
      <c r="AP34" s="84">
        <v>-3712.3714162789365</v>
      </c>
      <c r="AQ34" s="84">
        <v>155.30413884702966</v>
      </c>
      <c r="AR34" s="84">
        <v>2.9000000000000033E-3</v>
      </c>
    </row>
    <row r="35" spans="1:46" x14ac:dyDescent="0.35">
      <c r="A35" s="88">
        <v>2049</v>
      </c>
      <c r="B35" s="82">
        <v>424.19451787956348</v>
      </c>
      <c r="C35" s="82">
        <v>253.1404192894602</v>
      </c>
      <c r="D35" s="82">
        <v>12.717506700025748</v>
      </c>
      <c r="E35" s="82">
        <v>10882.265533491285</v>
      </c>
      <c r="F35" s="82">
        <v>1406.1180048587325</v>
      </c>
      <c r="G35" s="82">
        <v>-4530.2671458216109</v>
      </c>
      <c r="H35" s="82">
        <v>1764.8735156361797</v>
      </c>
      <c r="I35" s="82">
        <v>155.76547989408687</v>
      </c>
      <c r="J35" s="82">
        <v>1.4500000000000032E-3</v>
      </c>
      <c r="K35" s="82">
        <v>6129.0414289134596</v>
      </c>
      <c r="M35" s="82">
        <v>5.0041340667122451</v>
      </c>
      <c r="N35" s="82">
        <v>3.810378673994739E-3</v>
      </c>
      <c r="O35" s="82">
        <v>141.12550421655146</v>
      </c>
      <c r="P35" s="82">
        <v>-376.17663110002638</v>
      </c>
      <c r="Q35" s="82">
        <v>-1.033323075</v>
      </c>
      <c r="R35" s="82">
        <v>-0.12629806259635165</v>
      </c>
      <c r="S35" s="82">
        <v>-438.5786637880596</v>
      </c>
      <c r="T35" s="82">
        <v>-3105.0832635510806</v>
      </c>
      <c r="U35" s="82">
        <v>590</v>
      </c>
      <c r="V35" s="82">
        <v>-1072.9354139009711</v>
      </c>
      <c r="W35" s="82">
        <v>-1514.3190699693125</v>
      </c>
      <c r="X35" s="82">
        <v>-389.13553128158088</v>
      </c>
      <c r="Z35" s="82">
        <v>-3321.4711225989995</v>
      </c>
      <c r="AA35" s="82">
        <v>412.87671017525929</v>
      </c>
      <c r="AB35" s="82">
        <v>12.596469016103391</v>
      </c>
      <c r="AC35" s="82">
        <v>11641.893310506552</v>
      </c>
      <c r="AF35" s="85">
        <v>424.19451787956348</v>
      </c>
      <c r="AG35" s="85">
        <v>10882.265533491285</v>
      </c>
      <c r="AH35" s="85">
        <v>-3745.6656404785631</v>
      </c>
      <c r="AI35" s="85">
        <v>759.62777701526647</v>
      </c>
      <c r="AJ35" s="82">
        <v>-438.5786637880596</v>
      </c>
      <c r="AK35" s="84">
        <v>424.19451787956348</v>
      </c>
      <c r="AL35" s="84">
        <v>253.1404192894602</v>
      </c>
      <c r="AM35" s="84">
        <v>12.717506700025748</v>
      </c>
      <c r="AO35" s="84">
        <v>-2432.21103922767</v>
      </c>
      <c r="AP35" s="84">
        <v>-4335.6656404785635</v>
      </c>
      <c r="AQ35" s="84">
        <v>155.76547989408687</v>
      </c>
      <c r="AR35" s="84">
        <v>1.4500000000000032E-3</v>
      </c>
    </row>
    <row r="36" spans="1:46" x14ac:dyDescent="0.35">
      <c r="A36" s="88">
        <v>2050</v>
      </c>
      <c r="B36" s="82">
        <v>426.1895584828743</v>
      </c>
      <c r="C36" s="82">
        <v>245.94343688332708</v>
      </c>
      <c r="D36" s="82">
        <v>12.30014196064471</v>
      </c>
      <c r="E36" s="82">
        <v>10572.143410786881</v>
      </c>
      <c r="F36" s="82">
        <v>2056.6316419915324</v>
      </c>
      <c r="G36" s="82">
        <v>-4757.4363041620099</v>
      </c>
      <c r="H36" s="82">
        <v>1830.0773848801896</v>
      </c>
      <c r="I36" s="82">
        <v>156.2268209411439</v>
      </c>
      <c r="J36" s="82">
        <v>0</v>
      </c>
      <c r="K36" s="82">
        <v>6205.9909778036472</v>
      </c>
      <c r="M36" s="82">
        <v>5.0041340667122451</v>
      </c>
      <c r="N36" s="82">
        <v>3.810378673994739E-3</v>
      </c>
      <c r="O36" s="82">
        <v>141.12550421655146</v>
      </c>
      <c r="P36" s="82">
        <v>-354.72374622538467</v>
      </c>
      <c r="Q36" s="82">
        <v>-1.033323075</v>
      </c>
      <c r="R36" s="82">
        <v>-0.12629806259635165</v>
      </c>
      <c r="S36" s="82">
        <v>-417.12577891341789</v>
      </c>
      <c r="T36" s="82">
        <v>-3034.2459309793994</v>
      </c>
      <c r="U36" s="82">
        <v>0</v>
      </c>
      <c r="V36" s="82">
        <v>-1197.7046605096364</v>
      </c>
      <c r="W36" s="82">
        <v>-1609.6158349962452</v>
      </c>
      <c r="X36" s="82">
        <v>-414.92297774631305</v>
      </c>
      <c r="Z36" s="82">
        <v>-3666.7811920596082</v>
      </c>
      <c r="AA36" s="82">
        <v>406.14106881618324</v>
      </c>
      <c r="AB36" s="82">
        <v>12.177654276722354</v>
      </c>
      <c r="AC36" s="82">
        <v>10996.211757384406</v>
      </c>
      <c r="AF36" s="85">
        <v>426.1895584828743</v>
      </c>
      <c r="AG36" s="85">
        <v>10572.143410786881</v>
      </c>
      <c r="AH36" s="85">
        <v>-4092.9707505424826</v>
      </c>
      <c r="AI36" s="85">
        <v>424.06834659752531</v>
      </c>
      <c r="AJ36" s="82">
        <v>-417.12577891341789</v>
      </c>
      <c r="AK36" s="84">
        <v>426.1895584828743</v>
      </c>
      <c r="AL36" s="84">
        <v>245.94343688332708</v>
      </c>
      <c r="AM36" s="84">
        <v>12.30014196064471</v>
      </c>
      <c r="AO36" s="84">
        <v>-2068.4319377999245</v>
      </c>
      <c r="AP36" s="84">
        <v>-4092.9707505424826</v>
      </c>
      <c r="AQ36" s="84">
        <v>156.2268209411439</v>
      </c>
      <c r="AR36" s="84">
        <v>0</v>
      </c>
      <c r="AT36" s="92"/>
    </row>
    <row r="37" spans="1:46" x14ac:dyDescent="0.35">
      <c r="A37" s="88">
        <v>2051</v>
      </c>
      <c r="B37" s="82">
        <v>426.1895584828743</v>
      </c>
      <c r="C37" s="82">
        <v>245.94343688332708</v>
      </c>
      <c r="D37" s="82">
        <v>12.30014196064471</v>
      </c>
      <c r="E37" s="82">
        <v>10572.143410786881</v>
      </c>
      <c r="F37" s="82">
        <v>1513.1377928609456</v>
      </c>
      <c r="G37" s="82">
        <v>-4876.9259775997498</v>
      </c>
      <c r="H37" s="82">
        <v>1830.0773848801896</v>
      </c>
      <c r="I37" s="82">
        <v>156.2268209411439</v>
      </c>
      <c r="J37" s="82">
        <v>0</v>
      </c>
      <c r="K37" s="82">
        <v>6205.9909778036472</v>
      </c>
      <c r="M37" s="82">
        <v>5.0041340667122451</v>
      </c>
      <c r="N37" s="82">
        <v>3.810378673994739E-3</v>
      </c>
      <c r="O37" s="82">
        <v>141.12550421655146</v>
      </c>
      <c r="P37" s="82">
        <v>-333.27086135074296</v>
      </c>
      <c r="Q37" s="82">
        <v>-1.033323075</v>
      </c>
      <c r="R37" s="82">
        <v>-0.12629806259635165</v>
      </c>
      <c r="S37" s="82">
        <v>-395.67289403877618</v>
      </c>
      <c r="T37" s="82">
        <v>-3158.1609564933269</v>
      </c>
      <c r="U37" s="82">
        <v>0</v>
      </c>
      <c r="V37" s="82">
        <v>-1535.4280618820685</v>
      </c>
      <c r="W37" s="82">
        <v>-1822.1192583344516</v>
      </c>
      <c r="X37" s="82">
        <v>-440.69105892512374</v>
      </c>
      <c r="Z37" s="82">
        <v>-4905.7596205173841</v>
      </c>
      <c r="AA37" s="82">
        <v>406.14106881618324</v>
      </c>
      <c r="AB37" s="82">
        <v>12.177654276722354</v>
      </c>
      <c r="AC37" s="82">
        <v>9757.2333289266335</v>
      </c>
      <c r="AF37" s="85">
        <v>426.1895584828743</v>
      </c>
      <c r="AG37" s="85">
        <v>10572.143410786881</v>
      </c>
      <c r="AH37" s="85">
        <v>-5331.9491790002585</v>
      </c>
      <c r="AI37" s="85">
        <v>-814.91008186024737</v>
      </c>
      <c r="AK37" s="84">
        <v>426.1895584828743</v>
      </c>
      <c r="AL37" s="84">
        <v>245.94343688332708</v>
      </c>
      <c r="AM37" s="84">
        <v>12.30014196064471</v>
      </c>
      <c r="AO37" s="84">
        <v>-3069.1388617406833</v>
      </c>
      <c r="AP37" s="84">
        <v>-5331.9491790002585</v>
      </c>
      <c r="AQ37" s="84">
        <v>156.2268209411439</v>
      </c>
      <c r="AR37" s="84">
        <v>0</v>
      </c>
    </row>
    <row r="38" spans="1:46" x14ac:dyDescent="0.35">
      <c r="A38" s="88">
        <v>2052</v>
      </c>
      <c r="B38" s="82">
        <v>426.1895584828743</v>
      </c>
      <c r="C38" s="82">
        <v>245.94343688332708</v>
      </c>
      <c r="D38" s="82">
        <v>12.30014196064471</v>
      </c>
      <c r="E38" s="82">
        <v>10572.143410786881</v>
      </c>
      <c r="F38" s="82">
        <v>136.20449216077219</v>
      </c>
      <c r="G38" s="82">
        <v>-5074.9553776574394</v>
      </c>
      <c r="H38" s="82">
        <v>1830.0773848801896</v>
      </c>
      <c r="I38" s="82">
        <v>156.2268209411439</v>
      </c>
      <c r="J38" s="82">
        <v>0</v>
      </c>
      <c r="K38" s="82">
        <v>6205.9909778036472</v>
      </c>
      <c r="M38" s="82">
        <v>5.0041340667122451</v>
      </c>
      <c r="N38" s="82">
        <v>3.810378673994739E-3</v>
      </c>
      <c r="O38" s="82">
        <v>141.12550421655146</v>
      </c>
      <c r="P38" s="82">
        <v>-311.81797647610114</v>
      </c>
      <c r="Q38" s="82">
        <v>-1.033323075</v>
      </c>
      <c r="R38" s="82">
        <v>-0.12629806259635165</v>
      </c>
      <c r="S38" s="82">
        <v>-374.22000916413435</v>
      </c>
      <c r="T38" s="82">
        <v>-2406.3822756050067</v>
      </c>
      <c r="U38" s="82">
        <v>0</v>
      </c>
      <c r="V38" s="82">
        <v>-749.9050228723853</v>
      </c>
      <c r="W38" s="82">
        <v>-1721.7038061605931</v>
      </c>
      <c r="X38" s="82">
        <v>-466.43977481801267</v>
      </c>
      <c r="Z38" s="82">
        <v>-5620.5325459845944</v>
      </c>
      <c r="AA38" s="82">
        <v>406.14106881618324</v>
      </c>
      <c r="AB38" s="82">
        <v>12.177654276722354</v>
      </c>
      <c r="AC38" s="82">
        <v>9042.4604034594231</v>
      </c>
      <c r="AF38" s="85">
        <v>426.1895584828743</v>
      </c>
      <c r="AG38" s="85">
        <v>10572.143410786881</v>
      </c>
      <c r="AH38" s="85">
        <v>-6046.7221044674689</v>
      </c>
      <c r="AI38" s="85">
        <v>-1529.6830073274577</v>
      </c>
      <c r="AK38" s="84">
        <v>426.1895584828743</v>
      </c>
      <c r="AL38" s="84">
        <v>245.94343688332708</v>
      </c>
      <c r="AM38" s="84">
        <v>12.30014196064471</v>
      </c>
      <c r="AO38" s="84">
        <v>-3858.5785234888631</v>
      </c>
      <c r="AP38" s="84">
        <v>-6046.7221044674689</v>
      </c>
      <c r="AQ38" s="84">
        <v>156.2268209411439</v>
      </c>
      <c r="AR38" s="84">
        <v>0</v>
      </c>
    </row>
    <row r="39" spans="1:46" x14ac:dyDescent="0.35">
      <c r="A39" s="88">
        <v>2053</v>
      </c>
      <c r="B39" s="82">
        <v>426.1895584828743</v>
      </c>
      <c r="C39" s="82">
        <v>245.94343688332708</v>
      </c>
      <c r="D39" s="82">
        <v>12.30014196064471</v>
      </c>
      <c r="E39" s="82">
        <v>10572.143410786881</v>
      </c>
      <c r="F39" s="82">
        <v>110.35863596411735</v>
      </c>
      <c r="G39" s="82">
        <v>-4914.777676523232</v>
      </c>
      <c r="H39" s="82">
        <v>1830.0773848801896</v>
      </c>
      <c r="I39" s="82">
        <v>156.2268209411439</v>
      </c>
      <c r="J39" s="82">
        <v>0</v>
      </c>
      <c r="K39" s="82">
        <v>6205.9909778036472</v>
      </c>
      <c r="M39" s="82">
        <v>5.0041340667122451</v>
      </c>
      <c r="N39" s="82">
        <v>3.810378673994739E-3</v>
      </c>
      <c r="O39" s="82">
        <v>141.12550421655146</v>
      </c>
      <c r="P39" s="82">
        <v>-290.36509160145948</v>
      </c>
      <c r="Q39" s="82">
        <v>-1.033323075</v>
      </c>
      <c r="R39" s="82">
        <v>-0.12629806259635165</v>
      </c>
      <c r="S39" s="82">
        <v>-352.7671242894927</v>
      </c>
      <c r="T39" s="82">
        <v>-2427.6681679052463</v>
      </c>
      <c r="U39" s="82">
        <v>0</v>
      </c>
      <c r="V39" s="82">
        <v>-978.33700516539864</v>
      </c>
      <c r="W39" s="82">
        <v>-1905.6251244878436</v>
      </c>
      <c r="X39" s="82">
        <v>-492.16912542497994</v>
      </c>
      <c r="Z39" s="82">
        <v>-5924.2833522742731</v>
      </c>
      <c r="AA39" s="82">
        <v>406.14106881618324</v>
      </c>
      <c r="AB39" s="82">
        <v>12.177654276722354</v>
      </c>
      <c r="AC39" s="82">
        <v>8738.7095971697436</v>
      </c>
      <c r="AF39" s="85">
        <v>426.1895584828743</v>
      </c>
      <c r="AG39" s="85">
        <v>10572.143410786881</v>
      </c>
      <c r="AH39" s="85">
        <v>-6350.4729107571475</v>
      </c>
      <c r="AI39" s="85">
        <v>-1833.4338136171373</v>
      </c>
      <c r="AK39" s="84">
        <v>426.1895584828743</v>
      </c>
      <c r="AL39" s="84">
        <v>245.94343688332708</v>
      </c>
      <c r="AM39" s="84">
        <v>12.30014196064471</v>
      </c>
      <c r="AO39" s="84">
        <v>-3952.6786608443235</v>
      </c>
      <c r="AP39" s="84">
        <v>-6350.4729107571475</v>
      </c>
      <c r="AQ39" s="84">
        <v>156.2268209411439</v>
      </c>
      <c r="AR39" s="84">
        <v>0</v>
      </c>
    </row>
    <row r="40" spans="1:46" x14ac:dyDescent="0.35">
      <c r="A40" s="88">
        <v>2054</v>
      </c>
      <c r="B40" s="82">
        <v>426.1895584828743</v>
      </c>
      <c r="C40" s="82">
        <v>245.94343688332708</v>
      </c>
      <c r="D40" s="82">
        <v>12.30014196064471</v>
      </c>
      <c r="E40" s="82">
        <v>10572.143410786881</v>
      </c>
      <c r="F40" s="82">
        <v>-53.967812637692816</v>
      </c>
      <c r="G40" s="82">
        <v>-5056.0416794662979</v>
      </c>
      <c r="H40" s="82">
        <v>1830.0773848801896</v>
      </c>
      <c r="I40" s="82">
        <v>156.2268209411439</v>
      </c>
      <c r="J40" s="82">
        <v>0</v>
      </c>
      <c r="K40" s="82">
        <v>6205.9909778036472</v>
      </c>
      <c r="M40" s="82">
        <v>5.0041340667122451</v>
      </c>
      <c r="N40" s="82">
        <v>3.810378673994739E-3</v>
      </c>
      <c r="O40" s="82">
        <v>141.12550421655146</v>
      </c>
      <c r="P40" s="82">
        <v>-268.91220672681777</v>
      </c>
      <c r="Q40" s="82">
        <v>-1.033323075</v>
      </c>
      <c r="R40" s="82">
        <v>-0.12629806259635165</v>
      </c>
      <c r="S40" s="82">
        <v>-331.31423941485099</v>
      </c>
      <c r="T40" s="82">
        <v>-2253.4972937044986</v>
      </c>
      <c r="U40" s="82">
        <v>0</v>
      </c>
      <c r="V40" s="82">
        <v>-930.97144792801328</v>
      </c>
      <c r="W40" s="82">
        <v>-2026.9925824217551</v>
      </c>
      <c r="X40" s="82">
        <v>-517.87911074602562</v>
      </c>
      <c r="Z40" s="82">
        <v>-6329.585689836721</v>
      </c>
      <c r="AA40" s="82">
        <v>406.14106881618324</v>
      </c>
      <c r="AB40" s="82">
        <v>12.177654276722354</v>
      </c>
      <c r="AC40" s="82">
        <v>8333.4072596072947</v>
      </c>
      <c r="AF40" s="85">
        <v>426.1895584828743</v>
      </c>
      <c r="AG40" s="85">
        <v>10572.143410786881</v>
      </c>
      <c r="AH40" s="85">
        <v>-6755.7752483195954</v>
      </c>
      <c r="AI40" s="85">
        <v>-2238.7361511795862</v>
      </c>
      <c r="AK40" s="84">
        <v>426.1895584828743</v>
      </c>
      <c r="AL40" s="84">
        <v>245.94343688332708</v>
      </c>
      <c r="AM40" s="84">
        <v>12.30014196064471</v>
      </c>
      <c r="AO40" s="84">
        <v>-4210.9035551518145</v>
      </c>
      <c r="AP40" s="84">
        <v>-6755.7752483195954</v>
      </c>
      <c r="AQ40" s="84">
        <v>156.2268209411439</v>
      </c>
      <c r="AR40" s="84">
        <v>0</v>
      </c>
    </row>
    <row r="41" spans="1:46" x14ac:dyDescent="0.35">
      <c r="A41" s="88">
        <v>2055</v>
      </c>
      <c r="B41" s="82">
        <v>426.1895584828743</v>
      </c>
      <c r="C41" s="82">
        <v>245.94343688332708</v>
      </c>
      <c r="D41" s="82">
        <v>12.30014196064471</v>
      </c>
      <c r="E41" s="82">
        <v>10572.143410786881</v>
      </c>
      <c r="F41" s="82">
        <v>-36.991319489088824</v>
      </c>
      <c r="G41" s="82">
        <v>-5020.5233933906775</v>
      </c>
      <c r="H41" s="82">
        <v>1830.0773848801896</v>
      </c>
      <c r="I41" s="82">
        <v>156.2268209411439</v>
      </c>
      <c r="J41" s="82">
        <v>0</v>
      </c>
      <c r="K41" s="82">
        <v>6205.9909778036472</v>
      </c>
      <c r="M41" s="82">
        <v>5.0041340667122451</v>
      </c>
      <c r="N41" s="82">
        <v>3.810378673994739E-3</v>
      </c>
      <c r="O41" s="82">
        <v>141.12550421655146</v>
      </c>
      <c r="P41" s="82">
        <v>-247.45932185217609</v>
      </c>
      <c r="Q41" s="82">
        <v>-1.033323075</v>
      </c>
      <c r="R41" s="82">
        <v>-0.12629806259635165</v>
      </c>
      <c r="S41" s="82">
        <v>-309.86135454020928</v>
      </c>
      <c r="T41" s="82">
        <v>-2164.6009879301932</v>
      </c>
      <c r="U41" s="82">
        <v>0</v>
      </c>
      <c r="V41" s="82">
        <v>-1045.1936893304019</v>
      </c>
      <c r="W41" s="82">
        <v>-2168.9804089335939</v>
      </c>
      <c r="X41" s="82">
        <v>-543.56973078114981</v>
      </c>
      <c r="Z41" s="82">
        <v>-6558.9915985618481</v>
      </c>
      <c r="AA41" s="82">
        <v>406.14106881618324</v>
      </c>
      <c r="AB41" s="82">
        <v>12.177654276722354</v>
      </c>
      <c r="AC41" s="82">
        <v>8104.0013508821667</v>
      </c>
      <c r="AF41" s="85">
        <v>426.1895584828743</v>
      </c>
      <c r="AG41" s="85">
        <v>10572.143410786881</v>
      </c>
      <c r="AH41" s="85">
        <v>-6985.1811570447226</v>
      </c>
      <c r="AI41" s="85">
        <v>-2468.1420599047142</v>
      </c>
      <c r="AK41" s="84">
        <v>426.1895584828743</v>
      </c>
      <c r="AL41" s="84">
        <v>245.94343688332708</v>
      </c>
      <c r="AM41" s="84">
        <v>12.30014196064471</v>
      </c>
      <c r="AO41" s="84">
        <v>-4272.6310173299789</v>
      </c>
      <c r="AP41" s="84">
        <v>-6985.1811570447226</v>
      </c>
      <c r="AQ41" s="84">
        <v>156.2268209411439</v>
      </c>
      <c r="AR41" s="84">
        <v>0</v>
      </c>
    </row>
    <row r="42" spans="1:46" x14ac:dyDescent="0.35">
      <c r="A42" s="88">
        <v>2056</v>
      </c>
      <c r="B42" s="82">
        <v>426.1895584828743</v>
      </c>
      <c r="C42" s="82">
        <v>245.94343688332708</v>
      </c>
      <c r="D42" s="82">
        <v>12.30014196064471</v>
      </c>
      <c r="E42" s="82">
        <v>10572.143410786881</v>
      </c>
      <c r="F42" s="82">
        <v>-509.10713777102058</v>
      </c>
      <c r="G42" s="82">
        <v>-5136.2044929658805</v>
      </c>
      <c r="H42" s="82">
        <v>1830.0773848801896</v>
      </c>
      <c r="I42" s="82">
        <v>156.2268209411439</v>
      </c>
      <c r="J42" s="82">
        <v>0</v>
      </c>
      <c r="K42" s="82">
        <v>6205.9909778036472</v>
      </c>
      <c r="M42" s="82">
        <v>5.0041340667122451</v>
      </c>
      <c r="N42" s="82">
        <v>3.810378673994739E-3</v>
      </c>
      <c r="O42" s="82">
        <v>141.12550421655146</v>
      </c>
      <c r="P42" s="82">
        <v>-226.00643697753438</v>
      </c>
      <c r="Q42" s="82">
        <v>-1.033323075</v>
      </c>
      <c r="R42" s="82">
        <v>-0.12629806259635165</v>
      </c>
      <c r="S42" s="82">
        <v>-288.40846966556757</v>
      </c>
      <c r="T42" s="82">
        <v>-1890.2029510688094</v>
      </c>
      <c r="U42" s="82">
        <v>0</v>
      </c>
      <c r="V42" s="82">
        <v>-822.40786968530551</v>
      </c>
      <c r="W42" s="82">
        <v>-2239.3405075986875</v>
      </c>
      <c r="X42" s="82">
        <v>-569.24098553035219</v>
      </c>
      <c r="Z42" s="82">
        <v>-7020.0340501881819</v>
      </c>
      <c r="AA42" s="82">
        <v>406.14106881618324</v>
      </c>
      <c r="AB42" s="82">
        <v>12.177654276722354</v>
      </c>
      <c r="AC42" s="82">
        <v>7642.9588992558347</v>
      </c>
      <c r="AF42" s="85">
        <v>426.1895584828743</v>
      </c>
      <c r="AG42" s="85">
        <v>10572.143410786881</v>
      </c>
      <c r="AH42" s="85">
        <v>-7446.2236086710564</v>
      </c>
      <c r="AI42" s="85">
        <v>-2929.1845115310462</v>
      </c>
      <c r="AK42" s="84">
        <v>426.1895584828743</v>
      </c>
      <c r="AL42" s="84">
        <v>245.94343688332708</v>
      </c>
      <c r="AM42" s="84">
        <v>12.30014196064471</v>
      </c>
      <c r="AO42" s="84">
        <v>-4637.6421155420167</v>
      </c>
      <c r="AP42" s="84">
        <v>-7446.2236086710564</v>
      </c>
      <c r="AQ42" s="84">
        <v>156.2268209411439</v>
      </c>
      <c r="AR42" s="84">
        <v>0</v>
      </c>
    </row>
    <row r="43" spans="1:46" x14ac:dyDescent="0.35">
      <c r="A43" s="88">
        <v>2057</v>
      </c>
      <c r="B43" s="82">
        <v>426.1895584828743</v>
      </c>
      <c r="C43" s="82">
        <v>245.94343688332708</v>
      </c>
      <c r="D43" s="82">
        <v>12.30014196064471</v>
      </c>
      <c r="E43" s="82">
        <v>10572.143410786881</v>
      </c>
      <c r="F43" s="82">
        <v>-571.84780945204523</v>
      </c>
      <c r="G43" s="82">
        <v>-5279.027258496485</v>
      </c>
      <c r="H43" s="82">
        <v>1830.0773848801896</v>
      </c>
      <c r="I43" s="82">
        <v>156.2268209411439</v>
      </c>
      <c r="J43" s="82">
        <v>0</v>
      </c>
      <c r="K43" s="82">
        <v>6205.9909778036472</v>
      </c>
      <c r="M43" s="82">
        <v>5.0041340667122451</v>
      </c>
      <c r="N43" s="82">
        <v>3.810378673994739E-3</v>
      </c>
      <c r="O43" s="82">
        <v>141.12550421655146</v>
      </c>
      <c r="P43" s="82">
        <v>-204.55355210289272</v>
      </c>
      <c r="Q43" s="82">
        <v>-1.033323075</v>
      </c>
      <c r="R43" s="82">
        <v>-0.12629806259635165</v>
      </c>
      <c r="S43" s="82">
        <v>-266.95558479092591</v>
      </c>
      <c r="T43" s="82">
        <v>-1737.0659795738522</v>
      </c>
      <c r="U43" s="82">
        <v>0</v>
      </c>
      <c r="V43" s="82">
        <v>-825.45366779803624</v>
      </c>
      <c r="W43" s="82">
        <v>-2358.8265994563094</v>
      </c>
      <c r="X43" s="82">
        <v>-594.89287499363286</v>
      </c>
      <c r="Z43" s="82">
        <v>-7373.7812668334445</v>
      </c>
      <c r="AA43" s="82">
        <v>406.14106881618324</v>
      </c>
      <c r="AB43" s="82">
        <v>12.177654276722354</v>
      </c>
      <c r="AC43" s="82">
        <v>7289.2116826105721</v>
      </c>
      <c r="AF43" s="85">
        <v>426.1895584828743</v>
      </c>
      <c r="AG43" s="85">
        <v>10572.143410786881</v>
      </c>
      <c r="AH43" s="85">
        <v>-7799.970825316319</v>
      </c>
      <c r="AI43" s="85">
        <v>-3282.9317281763088</v>
      </c>
      <c r="AK43" s="84">
        <v>426.1895584828743</v>
      </c>
      <c r="AL43" s="84">
        <v>245.94343688332708</v>
      </c>
      <c r="AM43" s="84">
        <v>12.30014196064471</v>
      </c>
      <c r="AO43" s="84">
        <v>-4846.2513508663769</v>
      </c>
      <c r="AP43" s="84">
        <v>-7799.970825316319</v>
      </c>
      <c r="AQ43" s="84">
        <v>156.2268209411439</v>
      </c>
      <c r="AR43" s="84">
        <v>0</v>
      </c>
    </row>
    <row r="44" spans="1:46" x14ac:dyDescent="0.35">
      <c r="A44" s="88">
        <v>2058</v>
      </c>
      <c r="B44" s="82">
        <v>426.1895584828743</v>
      </c>
      <c r="C44" s="82">
        <v>245.94343688332708</v>
      </c>
      <c r="D44" s="82">
        <v>12.30014196064471</v>
      </c>
      <c r="E44" s="82">
        <v>10572.143410786881</v>
      </c>
      <c r="F44" s="82">
        <v>883.97127650939649</v>
      </c>
      <c r="G44" s="82">
        <v>-5076.9988536968103</v>
      </c>
      <c r="H44" s="82">
        <v>1830.0773848801896</v>
      </c>
      <c r="I44" s="82">
        <v>156.2268209411439</v>
      </c>
      <c r="J44" s="82">
        <v>0</v>
      </c>
      <c r="K44" s="82">
        <v>6205.9909778036472</v>
      </c>
      <c r="M44" s="82">
        <v>5.0041340667122451</v>
      </c>
      <c r="N44" s="82">
        <v>3.810378673994739E-3</v>
      </c>
      <c r="O44" s="82">
        <v>141.12550421655146</v>
      </c>
      <c r="P44" s="82">
        <v>-183.10066722825098</v>
      </c>
      <c r="Q44" s="82">
        <v>-1.033323075</v>
      </c>
      <c r="R44" s="82">
        <v>-0.12629806259635165</v>
      </c>
      <c r="S44" s="82">
        <v>-245.5026999162842</v>
      </c>
      <c r="T44" s="82">
        <v>-1989.4430560636752</v>
      </c>
      <c r="U44" s="82">
        <v>0</v>
      </c>
      <c r="V44" s="82">
        <v>-1735.7981556769275</v>
      </c>
      <c r="W44" s="82">
        <v>-2801.4733278465451</v>
      </c>
      <c r="X44" s="82">
        <v>-620.52539917099216</v>
      </c>
      <c r="Z44" s="82">
        <v>-7094.5575165188147</v>
      </c>
      <c r="AA44" s="82">
        <v>406.14106881618324</v>
      </c>
      <c r="AB44" s="82">
        <v>12.177654276722354</v>
      </c>
      <c r="AC44" s="82">
        <v>7568.4354329252019</v>
      </c>
      <c r="AF44" s="85">
        <v>426.1895584828743</v>
      </c>
      <c r="AG44" s="85">
        <v>10572.143410786881</v>
      </c>
      <c r="AH44" s="85">
        <v>-7520.7470750016892</v>
      </c>
      <c r="AI44" s="85">
        <v>-3003.707977861679</v>
      </c>
      <c r="AK44" s="84">
        <v>426.1895584828743</v>
      </c>
      <c r="AL44" s="84">
        <v>245.94343688332708</v>
      </c>
      <c r="AM44" s="84">
        <v>12.30014196064471</v>
      </c>
      <c r="AO44" s="84">
        <v>-4098.7483479841521</v>
      </c>
      <c r="AP44" s="84">
        <v>-7520.7470750016892</v>
      </c>
      <c r="AQ44" s="84">
        <v>156.2268209411439</v>
      </c>
      <c r="AR44" s="84">
        <v>0</v>
      </c>
    </row>
    <row r="45" spans="1:46" x14ac:dyDescent="0.35">
      <c r="A45" s="88">
        <v>2059</v>
      </c>
      <c r="B45" s="82">
        <v>426.1895584828743</v>
      </c>
      <c r="C45" s="82">
        <v>245.94343688332708</v>
      </c>
      <c r="D45" s="82">
        <v>12.30014196064471</v>
      </c>
      <c r="E45" s="82">
        <v>10572.143410786881</v>
      </c>
      <c r="F45" s="82">
        <v>934.14934438767921</v>
      </c>
      <c r="G45" s="82">
        <v>-5204.8154593643521</v>
      </c>
      <c r="H45" s="82">
        <v>1830.0773848801896</v>
      </c>
      <c r="I45" s="82">
        <v>156.2268209411439</v>
      </c>
      <c r="J45" s="82">
        <v>0</v>
      </c>
      <c r="K45" s="82">
        <v>6205.9909778036472</v>
      </c>
      <c r="M45" s="82">
        <v>5.0041340667122451</v>
      </c>
      <c r="N45" s="82">
        <v>3.810378673994739E-3</v>
      </c>
      <c r="O45" s="82">
        <v>141.12550421655146</v>
      </c>
      <c r="P45" s="82">
        <v>-161.64778235360927</v>
      </c>
      <c r="Q45" s="82">
        <v>-1.033323075</v>
      </c>
      <c r="R45" s="82">
        <v>-0.12629806259635165</v>
      </c>
      <c r="S45" s="82">
        <v>-224.04981504164249</v>
      </c>
      <c r="T45" s="82">
        <v>-1777.0014649414275</v>
      </c>
      <c r="U45" s="82">
        <v>0</v>
      </c>
      <c r="V45" s="82">
        <v>-1675.5203429776402</v>
      </c>
      <c r="W45" s="82">
        <v>-2955.067639469999</v>
      </c>
      <c r="X45" s="82">
        <v>-646.13855806242952</v>
      </c>
      <c r="Z45" s="82">
        <v>-7291.1257121236777</v>
      </c>
      <c r="AA45" s="82">
        <v>406.14106881618324</v>
      </c>
      <c r="AB45" s="82">
        <v>12.177654276722354</v>
      </c>
      <c r="AC45" s="82">
        <v>7371.8672373203381</v>
      </c>
      <c r="AF45" s="85">
        <v>426.1895584828743</v>
      </c>
      <c r="AG45" s="85">
        <v>10572.143410786881</v>
      </c>
      <c r="AH45" s="85">
        <v>-7717.3152706065521</v>
      </c>
      <c r="AI45" s="85">
        <v>-3200.2761734665428</v>
      </c>
      <c r="AK45" s="84">
        <v>426.1895584828743</v>
      </c>
      <c r="AL45" s="84">
        <v>245.94343688332708</v>
      </c>
      <c r="AM45" s="84">
        <v>12.30014196064471</v>
      </c>
      <c r="AO45" s="84">
        <v>-4116.1090730741234</v>
      </c>
      <c r="AP45" s="84">
        <v>-7717.3152706065512</v>
      </c>
      <c r="AQ45" s="84">
        <v>156.2268209411439</v>
      </c>
      <c r="AR45" s="84">
        <v>0</v>
      </c>
    </row>
    <row r="46" spans="1:46" x14ac:dyDescent="0.35">
      <c r="A46" s="88">
        <v>2060</v>
      </c>
      <c r="B46" s="82">
        <v>426.1895584828743</v>
      </c>
      <c r="C46" s="82">
        <v>245.94343688332708</v>
      </c>
      <c r="D46" s="82">
        <v>12.30014196064471</v>
      </c>
      <c r="E46" s="82">
        <v>10572.143410786881</v>
      </c>
      <c r="F46" s="82">
        <v>61.212490837973519</v>
      </c>
      <c r="G46" s="82">
        <v>-5319.7187014082156</v>
      </c>
      <c r="H46" s="82">
        <v>1830.0773848801896</v>
      </c>
      <c r="I46" s="82">
        <v>156.2268209411439</v>
      </c>
      <c r="J46" s="82">
        <v>0</v>
      </c>
      <c r="K46" s="82">
        <v>6205.9909778036472</v>
      </c>
      <c r="M46" s="82">
        <v>5.0041340667122451</v>
      </c>
      <c r="N46" s="82">
        <v>3.810378673994739E-3</v>
      </c>
      <c r="O46" s="82">
        <v>141.12550421655146</v>
      </c>
      <c r="P46" s="82">
        <v>-140.19489747896753</v>
      </c>
      <c r="Q46" s="82">
        <v>-1.033323075</v>
      </c>
      <c r="R46" s="82">
        <v>-0.12629806259635165</v>
      </c>
      <c r="S46" s="82">
        <v>-202.59693016700072</v>
      </c>
      <c r="T46" s="82">
        <v>-1396.036198733206</v>
      </c>
      <c r="U46" s="82">
        <v>0</v>
      </c>
      <c r="V46" s="82">
        <v>-1126.3194188236298</v>
      </c>
      <c r="W46" s="82">
        <v>-2952.9849225657781</v>
      </c>
      <c r="X46" s="82">
        <v>-671.73235166794541</v>
      </c>
      <c r="Z46" s="82">
        <v>-7753.275960264531</v>
      </c>
      <c r="AA46" s="82">
        <v>406.14106881618324</v>
      </c>
      <c r="AB46" s="82">
        <v>12.177654276722354</v>
      </c>
      <c r="AC46" s="82">
        <v>6909.7169891794847</v>
      </c>
      <c r="AF46" s="85">
        <v>426.1895584828743</v>
      </c>
      <c r="AG46" s="85">
        <v>10572.143410786881</v>
      </c>
      <c r="AH46" s="85">
        <v>-8179.4655187474054</v>
      </c>
      <c r="AI46" s="85">
        <v>-3662.4264216073962</v>
      </c>
      <c r="AK46" s="84">
        <v>426.1895584828743</v>
      </c>
      <c r="AL46" s="84">
        <v>245.94343688332708</v>
      </c>
      <c r="AM46" s="84">
        <v>12.30014196064471</v>
      </c>
      <c r="AO46" s="84">
        <v>-4554.748244513682</v>
      </c>
      <c r="AP46" s="84">
        <v>-8179.4655187474054</v>
      </c>
      <c r="AQ46" s="84">
        <v>156.2268209411439</v>
      </c>
      <c r="AR46" s="84">
        <v>0</v>
      </c>
    </row>
    <row r="47" spans="1:46" x14ac:dyDescent="0.35">
      <c r="A47" s="88">
        <v>2061</v>
      </c>
      <c r="B47" s="82">
        <v>426.1895584828743</v>
      </c>
      <c r="C47" s="82">
        <v>245.94343688332708</v>
      </c>
      <c r="D47" s="82">
        <v>12.30014196064471</v>
      </c>
      <c r="E47" s="82">
        <v>10572.143410786881</v>
      </c>
      <c r="F47" s="82">
        <v>66.329407997815053</v>
      </c>
      <c r="G47" s="82">
        <v>-5340.714361868404</v>
      </c>
      <c r="H47" s="82">
        <v>1830.0773848801896</v>
      </c>
      <c r="I47" s="82">
        <v>156.2268209411439</v>
      </c>
      <c r="J47" s="82">
        <v>0</v>
      </c>
      <c r="K47" s="82">
        <v>6205.9909778036472</v>
      </c>
      <c r="M47" s="82">
        <v>5.0041340667122451</v>
      </c>
      <c r="N47" s="82">
        <v>3.810378673994739E-3</v>
      </c>
      <c r="O47" s="82">
        <v>141.12550421655146</v>
      </c>
      <c r="P47" s="82">
        <v>-118.74201260432578</v>
      </c>
      <c r="Q47" s="82">
        <v>-1.033323075</v>
      </c>
      <c r="R47" s="82">
        <v>-0.12629806259635165</v>
      </c>
      <c r="S47" s="82">
        <v>-181.14404529235895</v>
      </c>
      <c r="T47" s="82">
        <v>-1241.1061096190929</v>
      </c>
      <c r="U47" s="82">
        <v>0</v>
      </c>
      <c r="V47" s="82">
        <v>-1215.0157822654821</v>
      </c>
      <c r="W47" s="82">
        <v>-3115.2310607070922</v>
      </c>
      <c r="X47" s="82">
        <v>-697.56821134748191</v>
      </c>
      <c r="Z47" s="82">
        <v>-8045.9330648275818</v>
      </c>
      <c r="AA47" s="82">
        <v>406.14106881618324</v>
      </c>
      <c r="AB47" s="82">
        <v>12.177654276722354</v>
      </c>
      <c r="AC47" s="82">
        <v>6617.0598846164348</v>
      </c>
      <c r="AF47" s="85">
        <v>426.1895584828743</v>
      </c>
      <c r="AG47" s="85">
        <v>10572.143410786881</v>
      </c>
      <c r="AH47" s="85">
        <v>-8472.1226233104553</v>
      </c>
      <c r="AI47" s="85">
        <v>-3955.083526170446</v>
      </c>
      <c r="AK47" s="84">
        <v>426.1895584828743</v>
      </c>
      <c r="AL47" s="84">
        <v>245.94343688332708</v>
      </c>
      <c r="AM47" s="84">
        <v>12.30014196064471</v>
      </c>
      <c r="AO47" s="84">
        <v>-4659.3233512558818</v>
      </c>
      <c r="AP47" s="84">
        <v>-8472.1226233104553</v>
      </c>
      <c r="AQ47" s="84">
        <v>156.2268209411439</v>
      </c>
      <c r="AR47" s="84">
        <v>0</v>
      </c>
    </row>
    <row r="48" spans="1:46" x14ac:dyDescent="0.35">
      <c r="A48" s="88">
        <v>2062</v>
      </c>
      <c r="B48" s="82">
        <v>426.1895584828743</v>
      </c>
      <c r="C48" s="82">
        <v>245.94343688332708</v>
      </c>
      <c r="D48" s="82">
        <v>12.30014196064471</v>
      </c>
      <c r="E48" s="82">
        <v>10572.143410786881</v>
      </c>
      <c r="F48" s="82">
        <v>-100.95797256602361</v>
      </c>
      <c r="G48" s="82">
        <v>-5411.7128713925013</v>
      </c>
      <c r="H48" s="82">
        <v>1830.0773848801896</v>
      </c>
      <c r="I48" s="82">
        <v>156.2268209411439</v>
      </c>
      <c r="J48" s="82">
        <v>0</v>
      </c>
      <c r="K48" s="82">
        <v>6205.9909778036472</v>
      </c>
      <c r="M48" s="82">
        <v>5.0041340667122451</v>
      </c>
      <c r="N48" s="82">
        <v>3.810378673994739E-3</v>
      </c>
      <c r="O48" s="82">
        <v>141.12550421655146</v>
      </c>
      <c r="P48" s="82">
        <v>-97.289127729684139</v>
      </c>
      <c r="Q48" s="82">
        <v>-1.033323075</v>
      </c>
      <c r="R48" s="82">
        <v>-0.12629806259635165</v>
      </c>
      <c r="S48" s="82">
        <v>-159.69116041771733</v>
      </c>
      <c r="T48" s="82">
        <v>-1024.0146092083742</v>
      </c>
      <c r="U48" s="82">
        <v>0</v>
      </c>
      <c r="V48" s="82">
        <v>-1106.8261452212014</v>
      </c>
      <c r="W48" s="82">
        <v>-3192.547786239737</v>
      </c>
      <c r="X48" s="82">
        <v>-723.40407102701818</v>
      </c>
      <c r="Z48" s="82">
        <v>-8279.1819030834176</v>
      </c>
      <c r="AA48" s="82">
        <v>406.14106881618324</v>
      </c>
      <c r="AB48" s="82">
        <v>12.177654276722354</v>
      </c>
      <c r="AC48" s="82">
        <v>6383.811046360599</v>
      </c>
      <c r="AF48" s="85">
        <v>426.1895584828743</v>
      </c>
      <c r="AG48" s="85">
        <v>10572.143410786881</v>
      </c>
      <c r="AH48" s="85">
        <v>-8705.3714615662921</v>
      </c>
      <c r="AI48" s="85">
        <v>-4188.3323644262819</v>
      </c>
      <c r="AK48" s="84">
        <v>426.1895584828743</v>
      </c>
      <c r="AL48" s="84">
        <v>245.94343688332708</v>
      </c>
      <c r="AM48" s="84">
        <v>12.30014196064471</v>
      </c>
      <c r="AO48" s="84">
        <v>-4789.4196042995363</v>
      </c>
      <c r="AP48" s="84">
        <v>-8705.3714615662921</v>
      </c>
      <c r="AQ48" s="84">
        <v>156.2268209411439</v>
      </c>
      <c r="AR48" s="84">
        <v>0</v>
      </c>
    </row>
    <row r="49" spans="1:44" x14ac:dyDescent="0.35">
      <c r="A49" s="88">
        <v>2063</v>
      </c>
      <c r="B49" s="82">
        <v>426.1895584828743</v>
      </c>
      <c r="C49" s="82">
        <v>245.94343688332708</v>
      </c>
      <c r="D49" s="82">
        <v>12.30014196064471</v>
      </c>
      <c r="E49" s="82">
        <v>10572.143410786881</v>
      </c>
      <c r="F49" s="82">
        <v>-105.63749744427128</v>
      </c>
      <c r="G49" s="82">
        <v>-5252.3458735164822</v>
      </c>
      <c r="H49" s="82">
        <v>1830.0773848801896</v>
      </c>
      <c r="I49" s="82">
        <v>156.2268209411439</v>
      </c>
      <c r="J49" s="82">
        <v>0</v>
      </c>
      <c r="K49" s="82">
        <v>6205.9909778036472</v>
      </c>
      <c r="M49" s="82">
        <v>5.0041340667122451</v>
      </c>
      <c r="N49" s="82">
        <v>3.810378673994739E-3</v>
      </c>
      <c r="O49" s="82">
        <v>141.12550421655146</v>
      </c>
      <c r="P49" s="82">
        <v>-75.836242855042414</v>
      </c>
      <c r="Q49" s="82">
        <v>-1.033323075</v>
      </c>
      <c r="R49" s="82">
        <v>-0.12629806259635165</v>
      </c>
      <c r="S49" s="82">
        <v>-138.23827554307559</v>
      </c>
      <c r="T49" s="82">
        <v>-865.56140894551459</v>
      </c>
      <c r="U49" s="82">
        <v>0</v>
      </c>
      <c r="V49" s="82">
        <v>-1235.3331474948031</v>
      </c>
      <c r="W49" s="82">
        <v>-3387.9922643030582</v>
      </c>
      <c r="X49" s="82">
        <v>-749.23993070655456</v>
      </c>
      <c r="Z49" s="82">
        <v>-8474.2817701021067</v>
      </c>
      <c r="AA49" s="82">
        <v>406.14106881618324</v>
      </c>
      <c r="AB49" s="82">
        <v>12.177654276722354</v>
      </c>
      <c r="AC49" s="82">
        <v>6188.7111793419108</v>
      </c>
      <c r="AF49" s="85">
        <v>426.1895584828743</v>
      </c>
      <c r="AG49" s="85">
        <v>10572.143410786881</v>
      </c>
      <c r="AH49" s="85">
        <v>-8900.4713285849812</v>
      </c>
      <c r="AI49" s="85">
        <v>-4383.4322314449701</v>
      </c>
      <c r="AK49" s="84">
        <v>426.1895584828743</v>
      </c>
      <c r="AL49" s="84">
        <v>245.94343688332708</v>
      </c>
      <c r="AM49" s="84">
        <v>12.30014196064471</v>
      </c>
      <c r="AO49" s="84">
        <v>-4763.2391335753673</v>
      </c>
      <c r="AP49" s="84">
        <v>-8900.4713285849812</v>
      </c>
      <c r="AQ49" s="84">
        <v>156.2268209411439</v>
      </c>
      <c r="AR49" s="84">
        <v>0</v>
      </c>
    </row>
    <row r="50" spans="1:44" x14ac:dyDescent="0.35">
      <c r="A50" s="88">
        <v>2064</v>
      </c>
      <c r="B50" s="82">
        <v>426.1895584828743</v>
      </c>
      <c r="C50" s="82">
        <v>245.94343688332708</v>
      </c>
      <c r="D50" s="82">
        <v>12.30014196064471</v>
      </c>
      <c r="E50" s="82">
        <v>10572.143410786881</v>
      </c>
      <c r="F50" s="82">
        <v>-1048.4059222148944</v>
      </c>
      <c r="G50" s="82">
        <v>-5224.2469068972887</v>
      </c>
      <c r="H50" s="82">
        <v>1830.0773848801896</v>
      </c>
      <c r="I50" s="82">
        <v>156.2268209411439</v>
      </c>
      <c r="J50" s="82">
        <v>0</v>
      </c>
      <c r="K50" s="82">
        <v>6205.9909778036472</v>
      </c>
      <c r="M50" s="82">
        <v>5.0041340667122451</v>
      </c>
      <c r="N50" s="82">
        <v>3.810378673994739E-3</v>
      </c>
      <c r="O50" s="82">
        <v>141.12550421655146</v>
      </c>
      <c r="P50" s="82">
        <v>-54.383357980400682</v>
      </c>
      <c r="Q50" s="82">
        <v>-1.033323075</v>
      </c>
      <c r="R50" s="82">
        <v>-0.12629806259635165</v>
      </c>
      <c r="S50" s="82">
        <v>-116.78539066843386</v>
      </c>
      <c r="T50" s="82">
        <v>-598.48213173049078</v>
      </c>
      <c r="U50" s="82">
        <v>0</v>
      </c>
      <c r="V50" s="82">
        <v>-753.8743085801168</v>
      </c>
      <c r="W50" s="82">
        <v>-3386.5795972057408</v>
      </c>
      <c r="X50" s="82">
        <v>-775.07579038609106</v>
      </c>
      <c r="Z50" s="82">
        <v>-8931.9155819210664</v>
      </c>
      <c r="AA50" s="82">
        <v>406.14106881618324</v>
      </c>
      <c r="AB50" s="82">
        <v>12.177654276722354</v>
      </c>
      <c r="AC50" s="82">
        <v>5731.0773675229493</v>
      </c>
      <c r="AF50" s="85">
        <v>426.1895584828743</v>
      </c>
      <c r="AG50" s="85">
        <v>10572.143410786881</v>
      </c>
      <c r="AH50" s="85">
        <v>-9358.1051404039408</v>
      </c>
      <c r="AI50" s="85">
        <v>-4841.0660432639315</v>
      </c>
      <c r="AK50" s="84">
        <v>426.1895584828743</v>
      </c>
      <c r="AL50" s="84">
        <v>245.94343688332708</v>
      </c>
      <c r="AM50" s="84">
        <v>12.30014196064471</v>
      </c>
      <c r="AO50" s="84">
        <v>-5196.449752812111</v>
      </c>
      <c r="AP50" s="84">
        <v>-9358.1051404039426</v>
      </c>
      <c r="AQ50" s="84">
        <v>156.2268209411439</v>
      </c>
      <c r="AR50" s="84">
        <v>0</v>
      </c>
    </row>
    <row r="51" spans="1:44" x14ac:dyDescent="0.35">
      <c r="A51" s="88">
        <v>2065</v>
      </c>
      <c r="B51" s="82">
        <v>426.1895584828743</v>
      </c>
      <c r="C51" s="82">
        <v>245.94343688332708</v>
      </c>
      <c r="D51" s="82">
        <v>12.30014196064471</v>
      </c>
      <c r="E51" s="82">
        <v>10572.143410786881</v>
      </c>
      <c r="F51" s="82">
        <v>-436.16318511340069</v>
      </c>
      <c r="G51" s="82">
        <v>-5289.7459779267792</v>
      </c>
      <c r="H51" s="82">
        <v>1830.0773848801896</v>
      </c>
      <c r="I51" s="82">
        <v>156.2268209411439</v>
      </c>
      <c r="J51" s="82">
        <v>0</v>
      </c>
      <c r="K51" s="82">
        <v>6205.9909778036472</v>
      </c>
      <c r="M51" s="82">
        <v>5.0041340667122451</v>
      </c>
      <c r="N51" s="82">
        <v>3.810378673994739E-3</v>
      </c>
      <c r="O51" s="82">
        <v>141.12550421655146</v>
      </c>
      <c r="P51" s="82">
        <v>-54.383357980400682</v>
      </c>
      <c r="Q51" s="82">
        <v>-1.033323075</v>
      </c>
      <c r="R51" s="82">
        <v>-0.12629806259635165</v>
      </c>
      <c r="S51" s="82">
        <v>-116.78539066843386</v>
      </c>
      <c r="T51" s="82">
        <v>-671.14580386217858</v>
      </c>
      <c r="U51" s="82">
        <v>0</v>
      </c>
      <c r="V51" s="82">
        <v>-1159.1573305265135</v>
      </c>
      <c r="W51" s="82">
        <v>-3646.5280334429449</v>
      </c>
      <c r="X51" s="82">
        <v>-775.07579038609106</v>
      </c>
      <c r="Z51" s="82">
        <v>-9050.4033740326649</v>
      </c>
      <c r="AA51" s="82">
        <v>406.14106881618324</v>
      </c>
      <c r="AB51" s="82">
        <v>12.177654276722354</v>
      </c>
      <c r="AC51" s="82">
        <v>5612.5895754113508</v>
      </c>
      <c r="AF51" s="85">
        <v>426.1895584828743</v>
      </c>
      <c r="AG51" s="85">
        <v>10572.143410786881</v>
      </c>
      <c r="AH51" s="85">
        <v>-9476.5929325155394</v>
      </c>
      <c r="AI51" s="85">
        <v>-4959.5538353755301</v>
      </c>
      <c r="AK51" s="84">
        <v>426.1895584828743</v>
      </c>
      <c r="AL51" s="84">
        <v>245.94343688332708</v>
      </c>
      <c r="AM51" s="84">
        <v>12.30014196064471</v>
      </c>
      <c r="AO51" s="84">
        <v>-5054.9891086865036</v>
      </c>
      <c r="AP51" s="84">
        <v>-9476.5929325155394</v>
      </c>
      <c r="AQ51" s="84">
        <v>156.2268209411439</v>
      </c>
      <c r="AR51" s="84">
        <v>0</v>
      </c>
    </row>
    <row r="52" spans="1:44" x14ac:dyDescent="0.35">
      <c r="A52" s="88">
        <v>2066</v>
      </c>
      <c r="B52" s="82">
        <v>426.1895584828743</v>
      </c>
      <c r="C52" s="82">
        <v>245.94343688332708</v>
      </c>
      <c r="D52" s="82">
        <v>12.30014196064471</v>
      </c>
      <c r="E52" s="82">
        <v>10572.143410786881</v>
      </c>
      <c r="F52" s="82">
        <v>-806.42018969138917</v>
      </c>
      <c r="G52" s="82">
        <v>-5179.9418330308554</v>
      </c>
      <c r="H52" s="82">
        <v>1830.0773848801896</v>
      </c>
      <c r="I52" s="82">
        <v>156.2268209411439</v>
      </c>
      <c r="J52" s="82">
        <v>0</v>
      </c>
      <c r="K52" s="82">
        <v>6205.9909778036472</v>
      </c>
      <c r="M52" s="82">
        <v>5.0041340667122451</v>
      </c>
      <c r="N52" s="82">
        <v>3.810378673994739E-3</v>
      </c>
      <c r="O52" s="82">
        <v>141.12550421655146</v>
      </c>
      <c r="P52" s="82">
        <v>-54.383357980400682</v>
      </c>
      <c r="Q52" s="82">
        <v>-1.033323075</v>
      </c>
      <c r="R52" s="82">
        <v>-0.12629806259635165</v>
      </c>
      <c r="S52" s="82">
        <v>-116.78539066843386</v>
      </c>
      <c r="T52" s="82">
        <v>-660.96287341097957</v>
      </c>
      <c r="U52" s="82">
        <v>0</v>
      </c>
      <c r="V52" s="82">
        <v>-1083.8851254487583</v>
      </c>
      <c r="W52" s="82">
        <v>-3588.4756693984732</v>
      </c>
      <c r="X52" s="82">
        <v>-775.07579038609106</v>
      </c>
      <c r="Z52" s="82">
        <v>-9177.5316645925031</v>
      </c>
      <c r="AA52" s="82">
        <v>406.14106881618324</v>
      </c>
      <c r="AB52" s="82">
        <v>12.177654276722354</v>
      </c>
      <c r="AC52" s="82">
        <v>5485.4612848515144</v>
      </c>
      <c r="AF52" s="85">
        <v>426.1895584828743</v>
      </c>
      <c r="AG52" s="85">
        <v>10572.143410786881</v>
      </c>
      <c r="AH52" s="85">
        <v>-9603.7212230753776</v>
      </c>
      <c r="AI52" s="85">
        <v>-5086.6821259353665</v>
      </c>
      <c r="AK52" s="84">
        <v>426.1895584828743</v>
      </c>
      <c r="AL52" s="84">
        <v>245.94343688332708</v>
      </c>
      <c r="AM52" s="84">
        <v>12.30014196064471</v>
      </c>
      <c r="AO52" s="84">
        <v>-5240.1697632908126</v>
      </c>
      <c r="AP52" s="84">
        <v>-9603.7212230753757</v>
      </c>
      <c r="AQ52" s="84">
        <v>156.2268209411439</v>
      </c>
      <c r="AR52" s="84">
        <v>0</v>
      </c>
    </row>
    <row r="53" spans="1:44" x14ac:dyDescent="0.35">
      <c r="A53" s="88">
        <v>2067</v>
      </c>
      <c r="B53" s="82">
        <v>426.1895584828743</v>
      </c>
      <c r="C53" s="82">
        <v>245.94343688332708</v>
      </c>
      <c r="D53" s="82">
        <v>12.30014196064471</v>
      </c>
      <c r="E53" s="82">
        <v>10572.143410786881</v>
      </c>
      <c r="F53" s="82">
        <v>-575.47205241535312</v>
      </c>
      <c r="G53" s="82">
        <v>-5270.8243617600065</v>
      </c>
      <c r="H53" s="82">
        <v>1830.0773848801896</v>
      </c>
      <c r="I53" s="82">
        <v>156.2268209411439</v>
      </c>
      <c r="J53" s="82">
        <v>0</v>
      </c>
      <c r="K53" s="82">
        <v>6205.9909778036472</v>
      </c>
      <c r="M53" s="82">
        <v>5.0041340667122451</v>
      </c>
      <c r="N53" s="82">
        <v>3.810378673994739E-3</v>
      </c>
      <c r="O53" s="82">
        <v>141.12550421655146</v>
      </c>
      <c r="P53" s="82">
        <v>-54.383357980400682</v>
      </c>
      <c r="Q53" s="82">
        <v>-1.033323075</v>
      </c>
      <c r="R53" s="82">
        <v>-0.12629806259635165</v>
      </c>
      <c r="S53" s="82">
        <v>-116.78539066843386</v>
      </c>
      <c r="T53" s="82">
        <v>-685.8955146195899</v>
      </c>
      <c r="U53" s="82">
        <v>0</v>
      </c>
      <c r="V53" s="82">
        <v>-1212.1120878032812</v>
      </c>
      <c r="W53" s="82">
        <v>-3660.942711247917</v>
      </c>
      <c r="X53" s="82">
        <v>-775.07579038609106</v>
      </c>
      <c r="Z53" s="82">
        <v>-9238.1600602495855</v>
      </c>
      <c r="AA53" s="82">
        <v>406.14106881618324</v>
      </c>
      <c r="AB53" s="82">
        <v>12.177654276722354</v>
      </c>
      <c r="AC53" s="82">
        <v>5424.8328891944302</v>
      </c>
      <c r="AF53" s="85">
        <v>426.1895584828743</v>
      </c>
      <c r="AG53" s="85">
        <v>10572.143410786881</v>
      </c>
      <c r="AH53" s="85">
        <v>-9664.3496187324599</v>
      </c>
      <c r="AI53" s="85">
        <v>-5147.3105215924506</v>
      </c>
      <c r="AK53" s="84">
        <v>426.1895584828743</v>
      </c>
      <c r="AL53" s="84">
        <v>245.94343688332708</v>
      </c>
      <c r="AM53" s="84">
        <v>12.30014196064471</v>
      </c>
      <c r="AO53" s="84">
        <v>-5228.3311170984516</v>
      </c>
      <c r="AP53" s="84">
        <v>-9664.3496187324599</v>
      </c>
      <c r="AQ53" s="84">
        <v>156.2268209411439</v>
      </c>
      <c r="AR53" s="84">
        <v>0</v>
      </c>
    </row>
    <row r="54" spans="1:44" x14ac:dyDescent="0.35">
      <c r="A54" s="88">
        <v>2068</v>
      </c>
      <c r="B54" s="82">
        <v>426.1895584828743</v>
      </c>
      <c r="C54" s="82">
        <v>245.94343688332708</v>
      </c>
      <c r="D54" s="82">
        <v>12.30014196064471</v>
      </c>
      <c r="E54" s="82">
        <v>10572.143410786881</v>
      </c>
      <c r="F54" s="82">
        <v>1617.065192746951</v>
      </c>
      <c r="G54" s="82">
        <v>-5234.3321494992597</v>
      </c>
      <c r="H54" s="82">
        <v>1830.0773848801896</v>
      </c>
      <c r="I54" s="82">
        <v>156.2268209411439</v>
      </c>
      <c r="J54" s="82">
        <v>0</v>
      </c>
      <c r="K54" s="82">
        <v>6205.9909778036472</v>
      </c>
      <c r="M54" s="82">
        <v>5.0041340667122451</v>
      </c>
      <c r="N54" s="82">
        <v>3.810378673994739E-3</v>
      </c>
      <c r="O54" s="82">
        <v>141.12550421655146</v>
      </c>
      <c r="P54" s="82">
        <v>-54.383357980400682</v>
      </c>
      <c r="Q54" s="82">
        <v>-1.033323075</v>
      </c>
      <c r="R54" s="82">
        <v>-0.12629806259635165</v>
      </c>
      <c r="S54" s="82">
        <v>-116.78539066843386</v>
      </c>
      <c r="T54" s="82">
        <v>-898.49595680927973</v>
      </c>
      <c r="U54" s="82">
        <v>0</v>
      </c>
      <c r="V54" s="82">
        <v>-2484.8417495530703</v>
      </c>
      <c r="W54" s="82">
        <v>-4292.2991313999419</v>
      </c>
      <c r="X54" s="82">
        <v>-775.07579038609106</v>
      </c>
      <c r="Z54" s="82">
        <v>-8913.2166847283479</v>
      </c>
      <c r="AA54" s="82">
        <v>406.14106881618324</v>
      </c>
      <c r="AB54" s="82">
        <v>12.177654276722354</v>
      </c>
      <c r="AC54" s="82">
        <v>5749.7762647156669</v>
      </c>
      <c r="AF54" s="85">
        <v>426.1895584828743</v>
      </c>
      <c r="AG54" s="85">
        <v>10572.143410786881</v>
      </c>
      <c r="AH54" s="85">
        <v>-9339.4062432112223</v>
      </c>
      <c r="AI54" s="85">
        <v>-4822.3671460712139</v>
      </c>
      <c r="AK54" s="84">
        <v>426.1895584828743</v>
      </c>
      <c r="AL54" s="84">
        <v>245.94343688332708</v>
      </c>
      <c r="AM54" s="84">
        <v>12.30014196064471</v>
      </c>
      <c r="AO54" s="84">
        <v>-4272.0313214251892</v>
      </c>
      <c r="AP54" s="84">
        <v>-9339.4062432112223</v>
      </c>
      <c r="AQ54" s="84">
        <v>156.2268209411439</v>
      </c>
      <c r="AR54" s="84">
        <v>0</v>
      </c>
    </row>
    <row r="55" spans="1:44" x14ac:dyDescent="0.35">
      <c r="A55" s="88">
        <v>2069</v>
      </c>
      <c r="B55" s="82">
        <v>426.1895584828743</v>
      </c>
      <c r="C55" s="82">
        <v>245.94343688332708</v>
      </c>
      <c r="D55" s="82">
        <v>12.30014196064471</v>
      </c>
      <c r="E55" s="82">
        <v>10572.143410786881</v>
      </c>
      <c r="F55" s="82">
        <v>876.26005795995184</v>
      </c>
      <c r="G55" s="82">
        <v>-5247.7910729437963</v>
      </c>
      <c r="H55" s="82">
        <v>1830.0773848801896</v>
      </c>
      <c r="I55" s="82">
        <v>156.2268209411439</v>
      </c>
      <c r="J55" s="82">
        <v>0</v>
      </c>
      <c r="K55" s="82">
        <v>6205.9909778036472</v>
      </c>
      <c r="M55" s="82">
        <v>5.0041340667122451</v>
      </c>
      <c r="N55" s="82">
        <v>3.810378673994739E-3</v>
      </c>
      <c r="O55" s="82">
        <v>141.12550421655146</v>
      </c>
      <c r="P55" s="82">
        <v>-54.383357980400682</v>
      </c>
      <c r="Q55" s="82">
        <v>-1.033323075</v>
      </c>
      <c r="R55" s="82">
        <v>-0.12629806259635165</v>
      </c>
      <c r="S55" s="82">
        <v>-116.78539066843386</v>
      </c>
      <c r="T55" s="82">
        <v>-817.38202656116903</v>
      </c>
      <c r="U55" s="82">
        <v>0</v>
      </c>
      <c r="V55" s="82">
        <v>-1886.7159123348329</v>
      </c>
      <c r="W55" s="82">
        <v>-4139.0161782945597</v>
      </c>
      <c r="X55" s="82">
        <v>-775.07579038609106</v>
      </c>
      <c r="Z55" s="82">
        <v>-8916.0719526362627</v>
      </c>
      <c r="AA55" s="82">
        <v>406.14106881618324</v>
      </c>
      <c r="AB55" s="82">
        <v>12.177654276722354</v>
      </c>
      <c r="AC55" s="82">
        <v>5746.920996807753</v>
      </c>
      <c r="AF55" s="85">
        <v>426.1895584828743</v>
      </c>
      <c r="AG55" s="85">
        <v>10572.143410786881</v>
      </c>
      <c r="AH55" s="85">
        <v>-9342.2615111191371</v>
      </c>
      <c r="AI55" s="85">
        <v>-4825.2224139791279</v>
      </c>
      <c r="AK55" s="84">
        <v>426.1895584828743</v>
      </c>
      <c r="AL55" s="84">
        <v>245.94343688332708</v>
      </c>
      <c r="AM55" s="84">
        <v>12.30014196064471</v>
      </c>
      <c r="AO55" s="84">
        <v>-4428.169542438487</v>
      </c>
      <c r="AP55" s="84">
        <v>-9342.2615111191371</v>
      </c>
      <c r="AQ55" s="84">
        <v>156.2268209411439</v>
      </c>
      <c r="AR55" s="84">
        <v>0</v>
      </c>
    </row>
    <row r="56" spans="1:44" x14ac:dyDescent="0.35">
      <c r="A56" s="88">
        <v>2070</v>
      </c>
      <c r="B56" s="82">
        <v>426.1895584828743</v>
      </c>
      <c r="C56" s="82">
        <v>245.94343688332708</v>
      </c>
      <c r="D56" s="82">
        <v>12.30014196064471</v>
      </c>
      <c r="E56" s="82">
        <v>10572.143410786881</v>
      </c>
      <c r="F56" s="82">
        <v>1933.3206366330155</v>
      </c>
      <c r="G56" s="82">
        <v>-5332.4544099379318</v>
      </c>
      <c r="H56" s="82">
        <v>1830.0773848801896</v>
      </c>
      <c r="I56" s="82">
        <v>156.2268209411439</v>
      </c>
      <c r="J56" s="82">
        <v>0</v>
      </c>
      <c r="K56" s="82">
        <v>6205.9909778036472</v>
      </c>
      <c r="M56" s="82">
        <v>5.0041340667122451</v>
      </c>
      <c r="N56" s="82">
        <v>3.810378673994739E-3</v>
      </c>
      <c r="O56" s="82">
        <v>141.12550421655146</v>
      </c>
      <c r="P56" s="82">
        <v>-54.383357980400682</v>
      </c>
      <c r="Q56" s="82">
        <v>-1.033323075</v>
      </c>
      <c r="R56" s="82">
        <v>-0.12629806259635165</v>
      </c>
      <c r="S56" s="82">
        <v>-116.78539066843386</v>
      </c>
      <c r="T56" s="82">
        <v>-909.8942799544302</v>
      </c>
      <c r="U56" s="82">
        <v>0</v>
      </c>
      <c r="V56" s="82">
        <v>-2405.7989917126793</v>
      </c>
      <c r="W56" s="82">
        <v>-4419.8272626966864</v>
      </c>
      <c r="X56" s="82">
        <v>-775.07579038609106</v>
      </c>
      <c r="Z56" s="82">
        <v>-8743.5688747373079</v>
      </c>
      <c r="AA56" s="82">
        <v>406.14106881618324</v>
      </c>
      <c r="AB56" s="82">
        <v>12.177654276722354</v>
      </c>
      <c r="AC56" s="82">
        <v>5919.4240747067061</v>
      </c>
      <c r="AF56" s="85">
        <v>426.1895584828743</v>
      </c>
      <c r="AG56" s="85">
        <v>10572.143410786881</v>
      </c>
      <c r="AH56" s="85">
        <v>-9169.7584332201823</v>
      </c>
      <c r="AI56" s="85">
        <v>-4652.7193360801748</v>
      </c>
      <c r="AK56" s="84">
        <v>426.1895584828743</v>
      </c>
      <c r="AL56" s="84">
        <v>245.94343688332708</v>
      </c>
      <c r="AM56" s="84">
        <v>12.30014196064471</v>
      </c>
      <c r="AO56" s="84">
        <v>-3974.855380137406</v>
      </c>
      <c r="AP56" s="84">
        <v>-9169.7584332201823</v>
      </c>
      <c r="AQ56" s="84">
        <v>156.2268209411439</v>
      </c>
      <c r="AR56" s="84">
        <v>0</v>
      </c>
    </row>
    <row r="57" spans="1:44" x14ac:dyDescent="0.35">
      <c r="A57" s="88">
        <v>2071</v>
      </c>
      <c r="B57" s="82">
        <v>426.1895584828743</v>
      </c>
      <c r="C57" s="82">
        <v>245.94343688332708</v>
      </c>
      <c r="D57" s="82">
        <v>12.30014196064471</v>
      </c>
      <c r="E57" s="82">
        <v>10572.143410786881</v>
      </c>
      <c r="F57" s="82">
        <v>484.01228586910685</v>
      </c>
      <c r="G57" s="82">
        <v>-5462.5428301962247</v>
      </c>
      <c r="H57" s="82">
        <v>1830.0773848801896</v>
      </c>
      <c r="I57" s="82">
        <v>156.2268209411439</v>
      </c>
      <c r="J57" s="82">
        <v>0</v>
      </c>
      <c r="K57" s="82">
        <v>6205.9909778036472</v>
      </c>
      <c r="M57" s="82">
        <v>5.0041340667122451</v>
      </c>
      <c r="N57" s="82">
        <v>3.810378673994739E-3</v>
      </c>
      <c r="O57" s="82">
        <v>141.12550421655146</v>
      </c>
      <c r="P57" s="82">
        <v>-54.383357980400682</v>
      </c>
      <c r="Q57" s="82">
        <v>-1.033323075</v>
      </c>
      <c r="R57" s="82">
        <v>-0.12629806259635165</v>
      </c>
      <c r="S57" s="82">
        <v>-116.78539066843386</v>
      </c>
      <c r="T57" s="82">
        <v>-782.4919195705013</v>
      </c>
      <c r="U57" s="82">
        <v>0</v>
      </c>
      <c r="V57" s="82">
        <v>-1505.0140728384472</v>
      </c>
      <c r="W57" s="82">
        <v>-4171.734274215255</v>
      </c>
      <c r="X57" s="82">
        <v>-775.07579038609106</v>
      </c>
      <c r="Z57" s="82">
        <v>-9174.0877384038467</v>
      </c>
      <c r="AA57" s="82">
        <v>406.14106881618324</v>
      </c>
      <c r="AB57" s="82">
        <v>12.177654276722354</v>
      </c>
      <c r="AC57" s="82">
        <v>5488.9052110401681</v>
      </c>
      <c r="AF57" s="85">
        <v>426.1895584828743</v>
      </c>
      <c r="AG57" s="85">
        <v>10572.143410786881</v>
      </c>
      <c r="AH57" s="85">
        <v>-9600.2772968867212</v>
      </c>
      <c r="AI57" s="85">
        <v>-5083.2381997467128</v>
      </c>
      <c r="AK57" s="84">
        <v>426.1895584828743</v>
      </c>
      <c r="AL57" s="84">
        <v>245.94343688332708</v>
      </c>
      <c r="AM57" s="84">
        <v>12.30014196064471</v>
      </c>
      <c r="AO57" s="84">
        <v>-4653.4672322853758</v>
      </c>
      <c r="AP57" s="84">
        <v>-9600.2772968867212</v>
      </c>
      <c r="AQ57" s="84">
        <v>156.2268209411439</v>
      </c>
      <c r="AR57" s="84">
        <v>0</v>
      </c>
    </row>
    <row r="58" spans="1:44" x14ac:dyDescent="0.35">
      <c r="A58" s="88">
        <v>2072</v>
      </c>
      <c r="B58" s="82">
        <v>426.1895584828743</v>
      </c>
      <c r="C58" s="82">
        <v>245.94343688332708</v>
      </c>
      <c r="D58" s="82">
        <v>12.30014196064471</v>
      </c>
      <c r="E58" s="82">
        <v>10572.143410786881</v>
      </c>
      <c r="F58" s="82">
        <v>270.92361354926493</v>
      </c>
      <c r="G58" s="82">
        <v>-5500.6809421635326</v>
      </c>
      <c r="H58" s="82">
        <v>1830.0773848801896</v>
      </c>
      <c r="I58" s="82">
        <v>156.2268209411439</v>
      </c>
      <c r="J58" s="82">
        <v>0</v>
      </c>
      <c r="K58" s="82">
        <v>6205.9909778036472</v>
      </c>
      <c r="M58" s="82">
        <v>5.0041340667122451</v>
      </c>
      <c r="N58" s="82">
        <v>3.810378673994739E-3</v>
      </c>
      <c r="O58" s="82">
        <v>141.12550421655146</v>
      </c>
      <c r="P58" s="82">
        <v>-54.383357980400682</v>
      </c>
      <c r="Q58" s="82">
        <v>-1.033323075</v>
      </c>
      <c r="R58" s="82">
        <v>-0.12629806259635165</v>
      </c>
      <c r="S58" s="82">
        <v>-116.78539066843386</v>
      </c>
      <c r="T58" s="82">
        <v>-769.21337300834034</v>
      </c>
      <c r="U58" s="82">
        <v>0</v>
      </c>
      <c r="V58" s="82">
        <v>-1418.0637131547912</v>
      </c>
      <c r="W58" s="82">
        <v>-4073.6059157792042</v>
      </c>
      <c r="X58" s="82">
        <v>-775.07579038609106</v>
      </c>
      <c r="Z58" s="82">
        <v>-9240.2358045712899</v>
      </c>
      <c r="AA58" s="82">
        <v>406.14106881618324</v>
      </c>
      <c r="AB58" s="82">
        <v>12.177654276722354</v>
      </c>
      <c r="AC58" s="82">
        <v>5422.7571448727258</v>
      </c>
      <c r="AF58" s="85">
        <v>426.1895584828743</v>
      </c>
      <c r="AG58" s="85">
        <v>10572.143410786881</v>
      </c>
      <c r="AH58" s="85">
        <v>-9666.4253630541643</v>
      </c>
      <c r="AI58" s="85">
        <v>-5149.386265914155</v>
      </c>
      <c r="AK58" s="84">
        <v>426.1895584828743</v>
      </c>
      <c r="AL58" s="84">
        <v>245.94343688332708</v>
      </c>
      <c r="AM58" s="84">
        <v>12.30014196064471</v>
      </c>
      <c r="AO58" s="84">
        <v>-4817.7436568888697</v>
      </c>
      <c r="AP58" s="84">
        <v>-9666.4253630541643</v>
      </c>
      <c r="AQ58" s="84">
        <v>156.2268209411439</v>
      </c>
      <c r="AR58" s="84">
        <v>0</v>
      </c>
    </row>
    <row r="59" spans="1:44" x14ac:dyDescent="0.35">
      <c r="A59" s="88">
        <v>2073</v>
      </c>
      <c r="B59" s="82">
        <v>426.1895584828743</v>
      </c>
      <c r="C59" s="82">
        <v>245.94343688332708</v>
      </c>
      <c r="D59" s="82">
        <v>12.30014196064471</v>
      </c>
      <c r="E59" s="82">
        <v>10572.143410786881</v>
      </c>
      <c r="F59" s="82">
        <v>79.625193142269865</v>
      </c>
      <c r="G59" s="82">
        <v>-5652.6479606035018</v>
      </c>
      <c r="H59" s="82">
        <v>1830.0773848801896</v>
      </c>
      <c r="I59" s="82">
        <v>156.2268209411439</v>
      </c>
      <c r="J59" s="82">
        <v>0</v>
      </c>
      <c r="K59" s="82">
        <v>6205.9909778036472</v>
      </c>
      <c r="M59" s="82">
        <v>5.0041340667122451</v>
      </c>
      <c r="N59" s="82">
        <v>3.810378673994739E-3</v>
      </c>
      <c r="O59" s="82">
        <v>141.12550421655146</v>
      </c>
      <c r="P59" s="82">
        <v>-54.383357980400682</v>
      </c>
      <c r="Q59" s="82">
        <v>-1.033323075</v>
      </c>
      <c r="R59" s="82">
        <v>-0.12629806259635165</v>
      </c>
      <c r="S59" s="82">
        <v>-116.78539066843386</v>
      </c>
      <c r="T59" s="82">
        <v>-758.17577633535939</v>
      </c>
      <c r="U59" s="82">
        <v>0</v>
      </c>
      <c r="V59" s="82">
        <v>-1292.2880177419061</v>
      </c>
      <c r="W59" s="82">
        <v>-4091.5269873199754</v>
      </c>
      <c r="X59" s="82">
        <v>-775.07579038609106</v>
      </c>
      <c r="Z59" s="82">
        <v>-9475.6466195461398</v>
      </c>
      <c r="AA59" s="82">
        <v>406.14106881618324</v>
      </c>
      <c r="AB59" s="82">
        <v>12.177654276722354</v>
      </c>
      <c r="AC59" s="82">
        <v>5187.3463298978759</v>
      </c>
      <c r="AF59" s="85">
        <v>426.1895584828743</v>
      </c>
      <c r="AG59" s="85">
        <v>10572.143410786881</v>
      </c>
      <c r="AH59" s="85">
        <v>-9901.8361780290143</v>
      </c>
      <c r="AI59" s="85">
        <v>-5384.797080889005</v>
      </c>
      <c r="AK59" s="84">
        <v>426.1895584828743</v>
      </c>
      <c r="AL59" s="84">
        <v>245.94343688332708</v>
      </c>
      <c r="AM59" s="84">
        <v>12.30014196064471</v>
      </c>
      <c r="AO59" s="84">
        <v>-5035.233400322948</v>
      </c>
      <c r="AP59" s="84">
        <v>-9901.8361780290143</v>
      </c>
      <c r="AQ59" s="84">
        <v>156.2268209411439</v>
      </c>
      <c r="AR59" s="84">
        <v>0</v>
      </c>
    </row>
    <row r="60" spans="1:44" x14ac:dyDescent="0.35">
      <c r="A60" s="88">
        <v>2074</v>
      </c>
      <c r="B60" s="82">
        <v>426.1895584828743</v>
      </c>
      <c r="C60" s="82">
        <v>245.94343688332708</v>
      </c>
      <c r="D60" s="82">
        <v>12.30014196064471</v>
      </c>
      <c r="E60" s="82">
        <v>10572.143410786881</v>
      </c>
      <c r="F60" s="82">
        <v>1025.7943105017725</v>
      </c>
      <c r="G60" s="82">
        <v>-5802.5384151046992</v>
      </c>
      <c r="H60" s="82">
        <v>1830.0773848801896</v>
      </c>
      <c r="I60" s="82">
        <v>156.2268209411439</v>
      </c>
      <c r="J60" s="82">
        <v>0</v>
      </c>
      <c r="K60" s="82">
        <v>6205.9909778036472</v>
      </c>
      <c r="M60" s="82">
        <v>5.0041340667122451</v>
      </c>
      <c r="N60" s="82">
        <v>3.810378673994739E-3</v>
      </c>
      <c r="O60" s="82">
        <v>141.12550421655146</v>
      </c>
      <c r="P60" s="82">
        <v>-54.383357980400682</v>
      </c>
      <c r="Q60" s="82">
        <v>-1.033323075</v>
      </c>
      <c r="R60" s="82">
        <v>-0.12629806259635165</v>
      </c>
      <c r="S60" s="82">
        <v>-116.78539066843386</v>
      </c>
      <c r="T60" s="82">
        <v>-839.44430306976005</v>
      </c>
      <c r="U60" s="82">
        <v>0</v>
      </c>
      <c r="V60" s="82">
        <v>-1754.2729581653546</v>
      </c>
      <c r="W60" s="82">
        <v>-4343.5975949485774</v>
      </c>
      <c r="X60" s="82">
        <v>-775.07579038609106</v>
      </c>
      <c r="Z60" s="82">
        <v>-9393.4235047398852</v>
      </c>
      <c r="AA60" s="82">
        <v>406.14106881618324</v>
      </c>
      <c r="AB60" s="82">
        <v>12.177654276722354</v>
      </c>
      <c r="AC60" s="82">
        <v>5269.5694447041296</v>
      </c>
      <c r="AF60" s="85">
        <v>426.1895584828743</v>
      </c>
      <c r="AG60" s="85">
        <v>10572.143410786881</v>
      </c>
      <c r="AH60" s="85">
        <v>-9819.6130632227596</v>
      </c>
      <c r="AI60" s="85">
        <v>-5302.5739660827512</v>
      </c>
      <c r="AK60" s="84">
        <v>426.1895584828743</v>
      </c>
      <c r="AL60" s="84">
        <v>245.94343688332708</v>
      </c>
      <c r="AM60" s="84">
        <v>12.30014196064471</v>
      </c>
      <c r="AO60" s="84">
        <v>-4700.9396778880919</v>
      </c>
      <c r="AP60" s="84">
        <v>-9819.6130632227596</v>
      </c>
      <c r="AQ60" s="84">
        <v>156.2268209411439</v>
      </c>
      <c r="AR60" s="84">
        <v>0</v>
      </c>
    </row>
    <row r="61" spans="1:44" x14ac:dyDescent="0.35">
      <c r="A61" s="88">
        <v>2075</v>
      </c>
      <c r="B61" s="82">
        <v>426.1895584828743</v>
      </c>
      <c r="C61" s="82">
        <v>245.94343688332708</v>
      </c>
      <c r="D61" s="82">
        <v>12.30014196064471</v>
      </c>
      <c r="E61" s="82">
        <v>10572.143410786881</v>
      </c>
      <c r="F61" s="82">
        <v>1464.2654716766365</v>
      </c>
      <c r="G61" s="82">
        <v>-5951.6176681030656</v>
      </c>
      <c r="H61" s="82">
        <v>1830.0773848801896</v>
      </c>
      <c r="I61" s="82">
        <v>156.2268209411439</v>
      </c>
      <c r="J61" s="82">
        <v>0</v>
      </c>
      <c r="K61" s="82">
        <v>6205.9909778036472</v>
      </c>
      <c r="M61" s="82">
        <v>5.0041340667122451</v>
      </c>
      <c r="N61" s="82">
        <v>3.810378673994739E-3</v>
      </c>
      <c r="O61" s="82">
        <v>141.12550421655146</v>
      </c>
      <c r="P61" s="82">
        <v>-54.383357980400682</v>
      </c>
      <c r="Q61" s="82">
        <v>-1.033323075</v>
      </c>
      <c r="R61" s="82">
        <v>-0.12629806259635165</v>
      </c>
      <c r="S61" s="82">
        <v>-116.78539066843386</v>
      </c>
      <c r="T61" s="82">
        <v>-883.8943012872237</v>
      </c>
      <c r="U61" s="82">
        <v>0</v>
      </c>
      <c r="V61" s="82">
        <v>-1992.5225392594457</v>
      </c>
      <c r="W61" s="82">
        <v>-4461.454748510253</v>
      </c>
      <c r="X61" s="82">
        <v>-775.07579038609106</v>
      </c>
      <c r="Z61" s="82">
        <v>-9460.1383312191538</v>
      </c>
      <c r="AA61" s="82">
        <v>406.14106881618324</v>
      </c>
      <c r="AB61" s="82">
        <v>12.177654276722354</v>
      </c>
      <c r="AC61" s="82">
        <v>5202.854618224861</v>
      </c>
      <c r="AF61" s="85">
        <v>426.1895584828743</v>
      </c>
      <c r="AG61" s="85">
        <v>10572.143410786881</v>
      </c>
      <c r="AH61" s="85">
        <v>-9886.3278897020282</v>
      </c>
      <c r="AI61" s="85">
        <v>-5369.2887925620198</v>
      </c>
      <c r="AK61" s="84">
        <v>426.1895584828743</v>
      </c>
      <c r="AL61" s="84">
        <v>245.94343688332708</v>
      </c>
      <c r="AM61" s="84">
        <v>12.30014196064471</v>
      </c>
      <c r="AO61" s="84">
        <v>-4649.7973508056857</v>
      </c>
      <c r="AP61" s="84">
        <v>-9886.3278897020282</v>
      </c>
      <c r="AQ61" s="84">
        <v>156.2268209411439</v>
      </c>
      <c r="AR61" s="84">
        <v>0</v>
      </c>
    </row>
    <row r="62" spans="1:44" x14ac:dyDescent="0.35">
      <c r="A62" s="88">
        <v>2076</v>
      </c>
      <c r="B62" s="82">
        <v>426.1895584828743</v>
      </c>
      <c r="C62" s="82">
        <v>245.94343688332708</v>
      </c>
      <c r="D62" s="82">
        <v>12.30014196064471</v>
      </c>
      <c r="E62" s="82">
        <v>10572.143410786881</v>
      </c>
      <c r="F62" s="82">
        <v>2516.4487908882002</v>
      </c>
      <c r="G62" s="82">
        <v>-6105.6489735688874</v>
      </c>
      <c r="H62" s="82">
        <v>1830.0773848801896</v>
      </c>
      <c r="I62" s="82">
        <v>156.2268209411439</v>
      </c>
      <c r="J62" s="82">
        <v>0</v>
      </c>
      <c r="K62" s="82">
        <v>6205.9909778036472</v>
      </c>
      <c r="M62" s="82">
        <v>5.0041340667122451</v>
      </c>
      <c r="N62" s="82">
        <v>3.810378673994739E-3</v>
      </c>
      <c r="O62" s="82">
        <v>141.12550421655146</v>
      </c>
      <c r="P62" s="82">
        <v>-54.383357980400682</v>
      </c>
      <c r="Q62" s="82">
        <v>-1.033323075</v>
      </c>
      <c r="R62" s="82">
        <v>-0.12629806259635165</v>
      </c>
      <c r="S62" s="82">
        <v>-116.78539066843386</v>
      </c>
      <c r="T62" s="82">
        <v>-961.11870953562243</v>
      </c>
      <c r="U62" s="82">
        <v>0</v>
      </c>
      <c r="V62" s="82">
        <v>-2403.289990068914</v>
      </c>
      <c r="W62" s="82">
        <v>-4721.5545511636519</v>
      </c>
      <c r="X62" s="82">
        <v>-775.07579038609106</v>
      </c>
      <c r="Z62" s="82">
        <v>-9232.8535709362804</v>
      </c>
      <c r="AA62" s="82">
        <v>406.14106881618324</v>
      </c>
      <c r="AB62" s="82">
        <v>12.177654276722354</v>
      </c>
      <c r="AC62" s="82">
        <v>5430.1393785077371</v>
      </c>
      <c r="AF62" s="85">
        <v>426.1895584828743</v>
      </c>
      <c r="AG62" s="85">
        <v>10572.143410786881</v>
      </c>
      <c r="AH62" s="85">
        <v>-9659.0431294191549</v>
      </c>
      <c r="AI62" s="85">
        <v>-5142.0040322791438</v>
      </c>
      <c r="AK62" s="84">
        <v>426.1895584828743</v>
      </c>
      <c r="AL62" s="84">
        <v>245.94343688332708</v>
      </c>
      <c r="AM62" s="84">
        <v>12.30014196064471</v>
      </c>
      <c r="AO62" s="84">
        <v>-4162.4127878694117</v>
      </c>
      <c r="AP62" s="84">
        <v>-9659.0431294191549</v>
      </c>
      <c r="AQ62" s="84">
        <v>156.2268209411439</v>
      </c>
      <c r="AR62" s="84">
        <v>0</v>
      </c>
    </row>
    <row r="63" spans="1:44" x14ac:dyDescent="0.35">
      <c r="A63" s="88">
        <v>2077</v>
      </c>
      <c r="B63" s="82">
        <v>426.1895584828743</v>
      </c>
      <c r="C63" s="82">
        <v>245.94343688332708</v>
      </c>
      <c r="D63" s="82">
        <v>12.30014196064471</v>
      </c>
      <c r="E63" s="82">
        <v>10572.143410786881</v>
      </c>
      <c r="F63" s="82">
        <v>2026.0614278392866</v>
      </c>
      <c r="G63" s="82">
        <v>-6263.9131773878726</v>
      </c>
      <c r="H63" s="82">
        <v>1830.0773848801896</v>
      </c>
      <c r="I63" s="82">
        <v>156.2268209411439</v>
      </c>
      <c r="J63" s="82">
        <v>0</v>
      </c>
      <c r="K63" s="82">
        <v>6205.9909778036472</v>
      </c>
      <c r="M63" s="82">
        <v>5.0041340667122451</v>
      </c>
      <c r="N63" s="82">
        <v>3.810378673994739E-3</v>
      </c>
      <c r="O63" s="82">
        <v>141.12550421655146</v>
      </c>
      <c r="P63" s="82">
        <v>-54.383357980400682</v>
      </c>
      <c r="Q63" s="82">
        <v>-1.033323075</v>
      </c>
      <c r="R63" s="82">
        <v>-0.12629806259635165</v>
      </c>
      <c r="S63" s="82">
        <v>-116.78539066843386</v>
      </c>
      <c r="T63" s="82">
        <v>-912.01658346436557</v>
      </c>
      <c r="U63" s="82">
        <v>0</v>
      </c>
      <c r="V63" s="82">
        <v>-2013.9903796648953</v>
      </c>
      <c r="W63" s="82">
        <v>-4641.4556935990749</v>
      </c>
      <c r="X63" s="82">
        <v>-775.07579038609106</v>
      </c>
      <c r="Z63" s="82">
        <v>-9412.1066698355826</v>
      </c>
      <c r="AA63" s="82">
        <v>406.14106881618324</v>
      </c>
      <c r="AB63" s="82">
        <v>12.177654276722354</v>
      </c>
      <c r="AC63" s="82">
        <v>5250.8862796084331</v>
      </c>
      <c r="AF63" s="85">
        <v>426.1895584828743</v>
      </c>
      <c r="AG63" s="85">
        <v>10572.143410786881</v>
      </c>
      <c r="AH63" s="85">
        <v>-9838.296228318457</v>
      </c>
      <c r="AI63" s="85">
        <v>-5321.2571311784477</v>
      </c>
      <c r="AK63" s="84">
        <v>426.1895584828743</v>
      </c>
      <c r="AL63" s="84">
        <v>245.94343688332708</v>
      </c>
      <c r="AM63" s="84">
        <v>12.30014196064471</v>
      </c>
      <c r="AO63" s="84">
        <v>-4421.7647443332917</v>
      </c>
      <c r="AP63" s="84">
        <v>-9838.296228318457</v>
      </c>
      <c r="AQ63" s="84">
        <v>156.2268209411439</v>
      </c>
      <c r="AR63" s="84">
        <v>0</v>
      </c>
    </row>
    <row r="64" spans="1:44" x14ac:dyDescent="0.35">
      <c r="A64" s="88">
        <v>2078</v>
      </c>
      <c r="B64" s="82">
        <v>426.1895584828743</v>
      </c>
      <c r="C64" s="82">
        <v>245.94343688332708</v>
      </c>
      <c r="D64" s="82">
        <v>12.30014196064471</v>
      </c>
      <c r="E64" s="82">
        <v>10572.143410786881</v>
      </c>
      <c r="F64" s="82">
        <v>1623.4448354941615</v>
      </c>
      <c r="G64" s="82">
        <v>-6401.7037054402681</v>
      </c>
      <c r="H64" s="82">
        <v>1830.0773848801896</v>
      </c>
      <c r="I64" s="82">
        <v>156.2268209411439</v>
      </c>
      <c r="J64" s="82">
        <v>0</v>
      </c>
      <c r="K64" s="82">
        <v>6205.9909778036472</v>
      </c>
      <c r="M64" s="82">
        <v>5.0041340667122451</v>
      </c>
      <c r="N64" s="82">
        <v>3.810378673994739E-3</v>
      </c>
      <c r="O64" s="82">
        <v>141.12550421655146</v>
      </c>
      <c r="P64" s="82">
        <v>-54.383357980400682</v>
      </c>
      <c r="Q64" s="82">
        <v>-1.033323075</v>
      </c>
      <c r="R64" s="82">
        <v>-0.12629806259635165</v>
      </c>
      <c r="S64" s="82">
        <v>-116.78539066843386</v>
      </c>
      <c r="T64" s="82">
        <v>-888.88035936470646</v>
      </c>
      <c r="U64" s="82">
        <v>0</v>
      </c>
      <c r="V64" s="82">
        <v>-1801.7893484975107</v>
      </c>
      <c r="W64" s="82">
        <v>-4620.3554231514145</v>
      </c>
      <c r="X64" s="82">
        <v>-775.07579038609106</v>
      </c>
      <c r="Z64" s="82">
        <v>-9719.2124886180573</v>
      </c>
      <c r="AA64" s="82">
        <v>406.14106881618324</v>
      </c>
      <c r="AB64" s="82">
        <v>12.177654276722354</v>
      </c>
      <c r="AC64" s="82">
        <v>4943.7804608259576</v>
      </c>
      <c r="AF64" s="85">
        <v>426.1895584828743</v>
      </c>
      <c r="AG64" s="85">
        <v>10572.143410786881</v>
      </c>
      <c r="AH64" s="85">
        <v>-10145.402047100932</v>
      </c>
      <c r="AI64" s="85">
        <v>-5628.3629499609233</v>
      </c>
      <c r="AK64" s="84">
        <v>426.1895584828743</v>
      </c>
      <c r="AL64" s="84">
        <v>245.94343688332708</v>
      </c>
      <c r="AM64" s="84">
        <v>12.30014196064471</v>
      </c>
      <c r="AO64" s="84">
        <v>-4749.9708335634277</v>
      </c>
      <c r="AP64" s="84">
        <v>-10145.402047100932</v>
      </c>
      <c r="AQ64" s="84">
        <v>156.2268209411439</v>
      </c>
      <c r="AR64" s="84">
        <v>0</v>
      </c>
    </row>
    <row r="65" spans="1:44" x14ac:dyDescent="0.35">
      <c r="A65" s="88">
        <v>2079</v>
      </c>
      <c r="B65" s="82">
        <v>426.1895584828743</v>
      </c>
      <c r="C65" s="82">
        <v>245.94343688332708</v>
      </c>
      <c r="D65" s="82">
        <v>12.30014196064471</v>
      </c>
      <c r="E65" s="82">
        <v>10572.143410786881</v>
      </c>
      <c r="F65" s="82">
        <v>1606.6859155239331</v>
      </c>
      <c r="G65" s="82">
        <v>-6399.0994675132706</v>
      </c>
      <c r="H65" s="82">
        <v>1830.0773848801896</v>
      </c>
      <c r="I65" s="82">
        <v>156.2268209411439</v>
      </c>
      <c r="J65" s="82">
        <v>0</v>
      </c>
      <c r="K65" s="82">
        <v>6205.9909778036472</v>
      </c>
      <c r="M65" s="82">
        <v>5.0041340667122451</v>
      </c>
      <c r="N65" s="82">
        <v>3.810378673994739E-3</v>
      </c>
      <c r="O65" s="82">
        <v>141.12550421655146</v>
      </c>
      <c r="P65" s="82">
        <v>-54.383357980400682</v>
      </c>
      <c r="Q65" s="82">
        <v>-1.033323075</v>
      </c>
      <c r="R65" s="82">
        <v>-0.12629806259635165</v>
      </c>
      <c r="S65" s="82">
        <v>-116.78539066843386</v>
      </c>
      <c r="T65" s="82">
        <v>-898.48852301323268</v>
      </c>
      <c r="U65" s="82">
        <v>0</v>
      </c>
      <c r="V65" s="82">
        <v>-1777.5388902274085</v>
      </c>
      <c r="W65" s="82">
        <v>-4731.3991401696912</v>
      </c>
      <c r="X65" s="82">
        <v>-775.07579038609106</v>
      </c>
      <c r="Z65" s="82">
        <v>-9820.1604294094632</v>
      </c>
      <c r="AA65" s="82">
        <v>406.14106881618324</v>
      </c>
      <c r="AB65" s="82">
        <v>12.177654276722354</v>
      </c>
      <c r="AC65" s="82">
        <v>4842.8325200345525</v>
      </c>
      <c r="AF65" s="85">
        <v>426.1895584828743</v>
      </c>
      <c r="AG65" s="85">
        <v>10572.143410786881</v>
      </c>
      <c r="AH65" s="85">
        <v>-10246.349987892338</v>
      </c>
      <c r="AI65" s="85">
        <v>-5729.3108907523283</v>
      </c>
      <c r="AK65" s="84">
        <v>426.1895584828743</v>
      </c>
      <c r="AL65" s="84">
        <v>245.94343688332708</v>
      </c>
      <c r="AM65" s="84">
        <v>12.30014196064471</v>
      </c>
      <c r="AO65" s="84">
        <v>-4739.875057336556</v>
      </c>
      <c r="AP65" s="84">
        <v>-10246.349987892338</v>
      </c>
      <c r="AQ65" s="84">
        <v>156.2268209411439</v>
      </c>
      <c r="AR65" s="84">
        <v>0</v>
      </c>
    </row>
    <row r="66" spans="1:44" x14ac:dyDescent="0.35">
      <c r="A66" s="88">
        <v>2080</v>
      </c>
      <c r="B66" s="82">
        <v>426.1895584828743</v>
      </c>
      <c r="C66" s="82">
        <v>245.94343688332708</v>
      </c>
      <c r="D66" s="82">
        <v>12.30014196064471</v>
      </c>
      <c r="E66" s="82">
        <v>10572.143410786881</v>
      </c>
      <c r="F66" s="82">
        <v>1995.1766015271062</v>
      </c>
      <c r="G66" s="82">
        <v>-6532.4449650445013</v>
      </c>
      <c r="H66" s="82">
        <v>1830.0773848801896</v>
      </c>
      <c r="I66" s="82">
        <v>156.2268209411439</v>
      </c>
      <c r="J66" s="82">
        <v>0</v>
      </c>
      <c r="K66" s="82">
        <v>6205.9909778036472</v>
      </c>
      <c r="M66" s="82">
        <v>5.0041340667122451</v>
      </c>
      <c r="N66" s="82">
        <v>3.810378673994739E-3</v>
      </c>
      <c r="O66" s="82">
        <v>141.12550421655146</v>
      </c>
      <c r="P66" s="82">
        <v>-54.383357980400682</v>
      </c>
      <c r="Q66" s="82">
        <v>-1.033323075</v>
      </c>
      <c r="R66" s="82">
        <v>-0.12629806259635165</v>
      </c>
      <c r="S66" s="82">
        <v>-116.78539066843386</v>
      </c>
      <c r="T66" s="82">
        <v>-941.08013655534796</v>
      </c>
      <c r="U66" s="82">
        <v>0</v>
      </c>
      <c r="V66" s="82">
        <v>-1996.0478082975274</v>
      </c>
      <c r="W66" s="82">
        <v>-4859.5751269238817</v>
      </c>
      <c r="X66" s="82">
        <v>-775.07579038609106</v>
      </c>
      <c r="Z66" s="82">
        <v>-9911.7001457618317</v>
      </c>
      <c r="AA66" s="82">
        <v>406.14106881618324</v>
      </c>
      <c r="AB66" s="82">
        <v>12.177654276722354</v>
      </c>
      <c r="AC66" s="82">
        <v>4751.292803682185</v>
      </c>
      <c r="AF66" s="85">
        <v>426.1895584828743</v>
      </c>
      <c r="AG66" s="85">
        <v>10572.143410786881</v>
      </c>
      <c r="AH66" s="85">
        <v>-10337.889704244706</v>
      </c>
      <c r="AI66" s="85">
        <v>-5820.8506071046959</v>
      </c>
      <c r="AK66" s="84">
        <v>426.1895584828743</v>
      </c>
      <c r="AL66" s="84">
        <v>245.94343688332708</v>
      </c>
      <c r="AM66" s="84">
        <v>12.30014196064471</v>
      </c>
      <c r="AO66" s="84">
        <v>-4703.2387869347331</v>
      </c>
      <c r="AP66" s="84">
        <v>-10337.889704244706</v>
      </c>
      <c r="AQ66" s="84">
        <v>156.2268209411439</v>
      </c>
      <c r="AR66" s="84">
        <v>0</v>
      </c>
    </row>
    <row r="67" spans="1:44" x14ac:dyDescent="0.35">
      <c r="A67" s="88">
        <v>2081</v>
      </c>
      <c r="B67" s="82">
        <v>426.1895584828743</v>
      </c>
      <c r="C67" s="82">
        <v>245.94343688332708</v>
      </c>
      <c r="D67" s="82">
        <v>12.30014196064471</v>
      </c>
      <c r="E67" s="82">
        <v>10572.143410786881</v>
      </c>
      <c r="F67" s="82">
        <v>2315.1614209448508</v>
      </c>
      <c r="G67" s="82">
        <v>-6203.3328044754908</v>
      </c>
      <c r="H67" s="82">
        <v>1830.0773848801896</v>
      </c>
      <c r="I67" s="82">
        <v>156.2268209411439</v>
      </c>
      <c r="J67" s="82">
        <v>0</v>
      </c>
      <c r="K67" s="82">
        <v>6205.9909778036472</v>
      </c>
      <c r="M67" s="82">
        <v>5.0041340667122451</v>
      </c>
      <c r="N67" s="82">
        <v>3.810378673994739E-3</v>
      </c>
      <c r="O67" s="82">
        <v>141.12550421655146</v>
      </c>
      <c r="P67" s="82">
        <v>-54.383357980400682</v>
      </c>
      <c r="Q67" s="82">
        <v>-1.033323075</v>
      </c>
      <c r="R67" s="82">
        <v>-0.12629806259635165</v>
      </c>
      <c r="S67" s="82">
        <v>-116.78539066843386</v>
      </c>
      <c r="T67" s="82">
        <v>-992.19559259429252</v>
      </c>
      <c r="U67" s="82">
        <v>0</v>
      </c>
      <c r="V67" s="82">
        <v>-2233.6434324916863</v>
      </c>
      <c r="W67" s="82">
        <v>-5068.9886416652225</v>
      </c>
      <c r="X67" s="82">
        <v>-775.07579038609106</v>
      </c>
      <c r="Z67" s="82">
        <v>-9709.6123047105757</v>
      </c>
      <c r="AA67" s="82">
        <v>406.14106881618324</v>
      </c>
      <c r="AB67" s="82">
        <v>12.177654276722354</v>
      </c>
      <c r="AC67" s="82">
        <v>4953.38064473344</v>
      </c>
      <c r="AF67" s="85">
        <v>426.1895584828743</v>
      </c>
      <c r="AG67" s="85">
        <v>10572.143410786881</v>
      </c>
      <c r="AH67" s="85">
        <v>-10135.80186319345</v>
      </c>
      <c r="AI67" s="85">
        <v>-5618.7627660534408</v>
      </c>
      <c r="AK67" s="84">
        <v>426.1895584828743</v>
      </c>
      <c r="AL67" s="84">
        <v>245.94343688332708</v>
      </c>
      <c r="AM67" s="84">
        <v>12.30014196064471</v>
      </c>
      <c r="AO67" s="84">
        <v>-4291.7374311421372</v>
      </c>
      <c r="AP67" s="84">
        <v>-10135.80186319345</v>
      </c>
      <c r="AQ67" s="84">
        <v>156.2268209411439</v>
      </c>
      <c r="AR67" s="84">
        <v>0</v>
      </c>
    </row>
    <row r="68" spans="1:44" x14ac:dyDescent="0.35">
      <c r="A68" s="88">
        <v>2082</v>
      </c>
      <c r="B68" s="82">
        <v>426.1895584828743</v>
      </c>
      <c r="C68" s="82">
        <v>245.94343688332708</v>
      </c>
      <c r="D68" s="82">
        <v>12.30014196064471</v>
      </c>
      <c r="E68" s="82">
        <v>10572.143410786881</v>
      </c>
      <c r="F68" s="82">
        <v>1719.5853601262593</v>
      </c>
      <c r="G68" s="82">
        <v>-6272.2007459449433</v>
      </c>
      <c r="H68" s="82">
        <v>1830.0773848801896</v>
      </c>
      <c r="I68" s="82">
        <v>156.2268209411439</v>
      </c>
      <c r="J68" s="82">
        <v>0</v>
      </c>
      <c r="K68" s="82">
        <v>6205.9909778036472</v>
      </c>
      <c r="M68" s="82">
        <v>5.0041340667122451</v>
      </c>
      <c r="N68" s="82">
        <v>3.810378673994739E-3</v>
      </c>
      <c r="O68" s="82">
        <v>141.12550421655146</v>
      </c>
      <c r="P68" s="82">
        <v>-54.383357980400682</v>
      </c>
      <c r="Q68" s="82">
        <v>-1.033323075</v>
      </c>
      <c r="R68" s="82">
        <v>-0.12629806259635165</v>
      </c>
      <c r="S68" s="82">
        <v>-116.78539066843386</v>
      </c>
      <c r="T68" s="82">
        <v>-941.96188317985911</v>
      </c>
      <c r="U68" s="82">
        <v>0</v>
      </c>
      <c r="V68" s="82">
        <v>-1853.2866121568338</v>
      </c>
      <c r="W68" s="82">
        <v>-4961.7973378465167</v>
      </c>
      <c r="X68" s="82">
        <v>-775.07579038609106</v>
      </c>
      <c r="Z68" s="82">
        <v>-9886.5081828450602</v>
      </c>
      <c r="AA68" s="82">
        <v>406.14106881618324</v>
      </c>
      <c r="AB68" s="82">
        <v>12.177654276722354</v>
      </c>
      <c r="AC68" s="82">
        <v>4776.4847665989546</v>
      </c>
      <c r="AF68" s="85">
        <v>426.1895584828743</v>
      </c>
      <c r="AG68" s="85">
        <v>10572.143410786881</v>
      </c>
      <c r="AH68" s="85">
        <v>-10312.697741327935</v>
      </c>
      <c r="AI68" s="85">
        <v>-5795.6586441879263</v>
      </c>
      <c r="AK68" s="84">
        <v>426.1895584828743</v>
      </c>
      <c r="AL68" s="84">
        <v>245.94343688332708</v>
      </c>
      <c r="AM68" s="84">
        <v>12.30014196064471</v>
      </c>
      <c r="AO68" s="84">
        <v>-4575.8246130953285</v>
      </c>
      <c r="AP68" s="84">
        <v>-10312.697741327935</v>
      </c>
      <c r="AQ68" s="84">
        <v>156.2268209411439</v>
      </c>
      <c r="AR68" s="84">
        <v>0</v>
      </c>
    </row>
    <row r="69" spans="1:44" x14ac:dyDescent="0.35">
      <c r="A69" s="88">
        <v>2083</v>
      </c>
      <c r="B69" s="82">
        <v>426.1895584828743</v>
      </c>
      <c r="C69" s="82">
        <v>245.94343688332708</v>
      </c>
      <c r="D69" s="82">
        <v>12.30014196064471</v>
      </c>
      <c r="E69" s="82">
        <v>10572.143410786881</v>
      </c>
      <c r="F69" s="82">
        <v>1254.1977662558982</v>
      </c>
      <c r="G69" s="82">
        <v>-6315.9527027773311</v>
      </c>
      <c r="H69" s="82">
        <v>1830.0773848801896</v>
      </c>
      <c r="I69" s="82">
        <v>156.2268209411439</v>
      </c>
      <c r="J69" s="82">
        <v>0</v>
      </c>
      <c r="K69" s="82">
        <v>6205.9909778036472</v>
      </c>
      <c r="M69" s="82">
        <v>5.0041340667122451</v>
      </c>
      <c r="N69" s="82">
        <v>3.810378673994739E-3</v>
      </c>
      <c r="O69" s="82">
        <v>141.12550421655146</v>
      </c>
      <c r="P69" s="82">
        <v>-54.383357980400682</v>
      </c>
      <c r="Q69" s="82">
        <v>-1.033323075</v>
      </c>
      <c r="R69" s="82">
        <v>-0.12629806259635165</v>
      </c>
      <c r="S69" s="82">
        <v>-116.78539066843386</v>
      </c>
      <c r="T69" s="82">
        <v>-912.45177930102045</v>
      </c>
      <c r="U69" s="82">
        <v>0</v>
      </c>
      <c r="V69" s="82">
        <v>-1604.1079113814783</v>
      </c>
      <c r="W69" s="82">
        <v>-4925.2683264261213</v>
      </c>
      <c r="X69" s="82">
        <v>-775.07579038609106</v>
      </c>
      <c r="Z69" s="82">
        <v>-10109.940021352058</v>
      </c>
      <c r="AA69" s="82">
        <v>406.14106881618324</v>
      </c>
      <c r="AB69" s="82">
        <v>12.177654276722354</v>
      </c>
      <c r="AC69" s="82">
        <v>4553.0529280919573</v>
      </c>
      <c r="AF69" s="85">
        <v>426.1895584828743</v>
      </c>
      <c r="AG69" s="85">
        <v>10572.143410786881</v>
      </c>
      <c r="AH69" s="85">
        <v>-10536.129579834933</v>
      </c>
      <c r="AI69" s="85">
        <v>-6019.0904826949236</v>
      </c>
      <c r="AK69" s="84">
        <v>426.1895584828743</v>
      </c>
      <c r="AL69" s="84">
        <v>245.94343688332708</v>
      </c>
      <c r="AM69" s="84">
        <v>12.30014196064471</v>
      </c>
      <c r="AO69" s="84">
        <v>-4835.7854630227212</v>
      </c>
      <c r="AP69" s="84">
        <v>-10536.129579834933</v>
      </c>
      <c r="AQ69" s="84">
        <v>156.2268209411439</v>
      </c>
      <c r="AR69" s="84">
        <v>0</v>
      </c>
    </row>
    <row r="70" spans="1:44" x14ac:dyDescent="0.35">
      <c r="A70" s="88">
        <v>2084</v>
      </c>
      <c r="B70" s="82">
        <v>426.1895584828743</v>
      </c>
      <c r="C70" s="82">
        <v>245.94343688332708</v>
      </c>
      <c r="D70" s="82">
        <v>12.30014196064471</v>
      </c>
      <c r="E70" s="82">
        <v>10572.143410786881</v>
      </c>
      <c r="F70" s="82">
        <v>1037.9503175195082</v>
      </c>
      <c r="G70" s="82">
        <v>-6365.6842054296858</v>
      </c>
      <c r="H70" s="82">
        <v>1830.0773848801896</v>
      </c>
      <c r="I70" s="82">
        <v>156.2268209411439</v>
      </c>
      <c r="J70" s="82">
        <v>0</v>
      </c>
      <c r="K70" s="82">
        <v>6205.9909778036472</v>
      </c>
      <c r="M70" s="82">
        <v>5.0041340667122451</v>
      </c>
      <c r="N70" s="82">
        <v>3.810378673994739E-3</v>
      </c>
      <c r="O70" s="82">
        <v>141.12550421655146</v>
      </c>
      <c r="P70" s="82">
        <v>-54.383357980400682</v>
      </c>
      <c r="Q70" s="82">
        <v>-1.033323075</v>
      </c>
      <c r="R70" s="82">
        <v>-0.12629806259635165</v>
      </c>
      <c r="S70" s="82">
        <v>-116.78539066843386</v>
      </c>
      <c r="T70" s="82">
        <v>-893.85748642701765</v>
      </c>
      <c r="U70" s="82">
        <v>0</v>
      </c>
      <c r="V70" s="82">
        <v>-1433.2080957180456</v>
      </c>
      <c r="W70" s="82">
        <v>-4909.8790087701345</v>
      </c>
      <c r="X70" s="82">
        <v>-775.07579038609106</v>
      </c>
      <c r="Z70" s="82">
        <v>-10189.629839421385</v>
      </c>
      <c r="AA70" s="82">
        <v>406.14106881618324</v>
      </c>
      <c r="AB70" s="82">
        <v>12.177654276722354</v>
      </c>
      <c r="AC70" s="82">
        <v>4473.3631100226312</v>
      </c>
      <c r="AF70" s="85">
        <v>426.1895584828743</v>
      </c>
      <c r="AG70" s="85">
        <v>10572.143410786881</v>
      </c>
      <c r="AH70" s="85">
        <v>-10615.819397904259</v>
      </c>
      <c r="AI70" s="85">
        <v>-6098.7803007642497</v>
      </c>
      <c r="AK70" s="84">
        <v>426.1895584828743</v>
      </c>
      <c r="AL70" s="84">
        <v>245.94343688332708</v>
      </c>
      <c r="AM70" s="84">
        <v>12.30014196064471</v>
      </c>
      <c r="AO70" s="84">
        <v>-4930.8645987480331</v>
      </c>
      <c r="AP70" s="84">
        <v>-10615.819397904259</v>
      </c>
      <c r="AQ70" s="84">
        <v>156.2268209411439</v>
      </c>
      <c r="AR70" s="84">
        <v>0</v>
      </c>
    </row>
    <row r="71" spans="1:44" x14ac:dyDescent="0.35">
      <c r="A71" s="88">
        <v>2085</v>
      </c>
      <c r="B71" s="82">
        <v>426.1895584828743</v>
      </c>
      <c r="C71" s="82">
        <v>245.94343688332708</v>
      </c>
      <c r="D71" s="82">
        <v>12.30014196064471</v>
      </c>
      <c r="E71" s="82">
        <v>10572.143410786881</v>
      </c>
      <c r="F71" s="82">
        <v>2719.4097412284609</v>
      </c>
      <c r="G71" s="82">
        <v>-6416.6289140945173</v>
      </c>
      <c r="H71" s="82">
        <v>1830.0773848801896</v>
      </c>
      <c r="I71" s="82">
        <v>156.2268209411439</v>
      </c>
      <c r="J71" s="82">
        <v>0</v>
      </c>
      <c r="K71" s="82">
        <v>6205.9909778036472</v>
      </c>
      <c r="M71" s="82">
        <v>5.0041340667122451</v>
      </c>
      <c r="N71" s="82">
        <v>3.810378673994739E-3</v>
      </c>
      <c r="O71" s="82">
        <v>141.12550421655146</v>
      </c>
      <c r="P71" s="82">
        <v>-54.383357980400682</v>
      </c>
      <c r="Q71" s="82">
        <v>-1.033323075</v>
      </c>
      <c r="R71" s="82">
        <v>-0.12629806259635165</v>
      </c>
      <c r="S71" s="82">
        <v>-116.78539066843386</v>
      </c>
      <c r="T71" s="82">
        <v>-1055.2253352280359</v>
      </c>
      <c r="U71" s="82">
        <v>0</v>
      </c>
      <c r="V71" s="82">
        <v>-2411.0273428317605</v>
      </c>
      <c r="W71" s="82">
        <v>-5341.7420014482204</v>
      </c>
      <c r="X71" s="82">
        <v>-775.07579038609106</v>
      </c>
      <c r="Z71" s="82">
        <v>-9968.7973641690642</v>
      </c>
      <c r="AA71" s="82">
        <v>406.14106881618324</v>
      </c>
      <c r="AB71" s="82">
        <v>12.177654276722354</v>
      </c>
      <c r="AC71" s="82">
        <v>4694.1955852749506</v>
      </c>
      <c r="AF71" s="85">
        <v>426.1895584828743</v>
      </c>
      <c r="AG71" s="85">
        <v>10572.143410786881</v>
      </c>
      <c r="AH71" s="85">
        <v>-10394.986922651939</v>
      </c>
      <c r="AI71" s="85">
        <v>-5877.9478255119302</v>
      </c>
      <c r="AK71" s="84">
        <v>426.1895584828743</v>
      </c>
      <c r="AL71" s="84">
        <v>245.94343688332708</v>
      </c>
      <c r="AM71" s="84">
        <v>12.30014196064471</v>
      </c>
      <c r="AO71" s="84">
        <v>-4278.1691308176269</v>
      </c>
      <c r="AP71" s="84">
        <v>-10394.986922651937</v>
      </c>
      <c r="AQ71" s="84">
        <v>156.2268209411439</v>
      </c>
      <c r="AR71" s="84">
        <v>0</v>
      </c>
    </row>
    <row r="72" spans="1:44" x14ac:dyDescent="0.35">
      <c r="A72" s="88">
        <v>2086</v>
      </c>
      <c r="B72" s="82">
        <v>426.1895584828743</v>
      </c>
      <c r="C72" s="82">
        <v>245.94343688332708</v>
      </c>
      <c r="D72" s="82">
        <v>12.30014196064471</v>
      </c>
      <c r="E72" s="82">
        <v>10572.143410786881</v>
      </c>
      <c r="F72" s="82">
        <v>2689.1262362494508</v>
      </c>
      <c r="G72" s="82">
        <v>-6113.352718197968</v>
      </c>
      <c r="H72" s="82">
        <v>1830.0773848801896</v>
      </c>
      <c r="I72" s="82">
        <v>156.2268209411439</v>
      </c>
      <c r="J72" s="82">
        <v>0</v>
      </c>
      <c r="K72" s="82">
        <v>6205.9909778036472</v>
      </c>
      <c r="M72" s="82">
        <v>5.0041340667122451</v>
      </c>
      <c r="N72" s="82">
        <v>3.810378673994739E-3</v>
      </c>
      <c r="O72" s="82">
        <v>141.12550421655146</v>
      </c>
      <c r="P72" s="82">
        <v>-54.383357980400682</v>
      </c>
      <c r="Q72" s="82">
        <v>-1.033323075</v>
      </c>
      <c r="R72" s="82">
        <v>-0.12629806259635165</v>
      </c>
      <c r="S72" s="82">
        <v>-116.78539066843386</v>
      </c>
      <c r="T72" s="82">
        <v>-1059.7620907153653</v>
      </c>
      <c r="U72" s="82">
        <v>0</v>
      </c>
      <c r="V72" s="82">
        <v>-2356.6722107617561</v>
      </c>
      <c r="W72" s="82">
        <v>-5407.0921674520587</v>
      </c>
      <c r="X72" s="82">
        <v>-775.07579038609106</v>
      </c>
      <c r="Z72" s="82">
        <v>-9706.7997071853588</v>
      </c>
      <c r="AA72" s="82">
        <v>406.14106881618324</v>
      </c>
      <c r="AB72" s="82">
        <v>12.177654276722354</v>
      </c>
      <c r="AC72" s="82">
        <v>4956.193242258656</v>
      </c>
      <c r="AF72" s="85">
        <v>426.1895584828743</v>
      </c>
      <c r="AG72" s="85">
        <v>10572.143410786881</v>
      </c>
      <c r="AH72" s="85">
        <v>-10132.989265668233</v>
      </c>
      <c r="AI72" s="85">
        <v>-5615.9501685282248</v>
      </c>
      <c r="AK72" s="84">
        <v>426.1895584828743</v>
      </c>
      <c r="AL72" s="84">
        <v>245.94343688332708</v>
      </c>
      <c r="AM72" s="84">
        <v>12.30014196064471</v>
      </c>
      <c r="AO72" s="84">
        <v>-3950.8213078300837</v>
      </c>
      <c r="AP72" s="84">
        <v>-10132.989265668233</v>
      </c>
      <c r="AQ72" s="84">
        <v>156.2268209411439</v>
      </c>
      <c r="AR72" s="84">
        <v>0</v>
      </c>
    </row>
    <row r="73" spans="1:44" x14ac:dyDescent="0.35">
      <c r="A73" s="88">
        <v>2087</v>
      </c>
      <c r="B73" s="82">
        <v>426.1895584828743</v>
      </c>
      <c r="C73" s="82">
        <v>245.94343688332708</v>
      </c>
      <c r="D73" s="82">
        <v>12.30014196064471</v>
      </c>
      <c r="E73" s="82">
        <v>10572.143410786881</v>
      </c>
      <c r="F73" s="82">
        <v>2354.8642083499867</v>
      </c>
      <c r="G73" s="82">
        <v>-6115.5762270445375</v>
      </c>
      <c r="H73" s="82">
        <v>1830.0773848801896</v>
      </c>
      <c r="I73" s="82">
        <v>156.2268209411439</v>
      </c>
      <c r="J73" s="82">
        <v>0</v>
      </c>
      <c r="K73" s="82">
        <v>6205.9909778036472</v>
      </c>
      <c r="M73" s="82">
        <v>5.0041340667122451</v>
      </c>
      <c r="N73" s="82">
        <v>3.810378673994739E-3</v>
      </c>
      <c r="O73" s="82">
        <v>141.12550421655146</v>
      </c>
      <c r="P73" s="82">
        <v>-54.383357980400682</v>
      </c>
      <c r="Q73" s="82">
        <v>-1.033323075</v>
      </c>
      <c r="R73" s="82">
        <v>-0.12629806259635165</v>
      </c>
      <c r="S73" s="82">
        <v>-116.78539066843386</v>
      </c>
      <c r="T73" s="82">
        <v>-1024.2563328370748</v>
      </c>
      <c r="U73" s="82">
        <v>0</v>
      </c>
      <c r="V73" s="82">
        <v>-2053.302011631959</v>
      </c>
      <c r="W73" s="82">
        <v>-5364.1265197570438</v>
      </c>
      <c r="X73" s="82">
        <v>-775.07579038609106</v>
      </c>
      <c r="Z73" s="82">
        <v>-9696.9493971065804</v>
      </c>
      <c r="AA73" s="82">
        <v>406.14106881618324</v>
      </c>
      <c r="AB73" s="82">
        <v>12.177654276722354</v>
      </c>
      <c r="AC73" s="82">
        <v>4966.0435523374363</v>
      </c>
      <c r="AF73" s="85">
        <v>426.1895584828743</v>
      </c>
      <c r="AG73" s="85">
        <v>10572.143410786881</v>
      </c>
      <c r="AH73" s="85">
        <v>-10123.138955589455</v>
      </c>
      <c r="AI73" s="85">
        <v>-5606.0998584494446</v>
      </c>
      <c r="AK73" s="84">
        <v>426.1895584828743</v>
      </c>
      <c r="AL73" s="84">
        <v>245.94343688332708</v>
      </c>
      <c r="AM73" s="84">
        <v>12.30014196064471</v>
      </c>
      <c r="AO73" s="84">
        <v>-3983.9366454463202</v>
      </c>
      <c r="AP73" s="84">
        <v>-10123.138955589455</v>
      </c>
      <c r="AQ73" s="84">
        <v>156.2268209411439</v>
      </c>
      <c r="AR73" s="84">
        <v>0</v>
      </c>
    </row>
    <row r="74" spans="1:44" x14ac:dyDescent="0.35">
      <c r="A74" s="88">
        <v>2088</v>
      </c>
      <c r="B74" s="82">
        <v>426.1895584828743</v>
      </c>
      <c r="C74" s="82">
        <v>245.94343688332708</v>
      </c>
      <c r="D74" s="82">
        <v>12.30014196064471</v>
      </c>
      <c r="E74" s="82">
        <v>10572.143410786881</v>
      </c>
      <c r="F74" s="82">
        <v>2073.9236493537837</v>
      </c>
      <c r="G74" s="82">
        <v>-6103.6356429872685</v>
      </c>
      <c r="H74" s="82">
        <v>1830.0773848801896</v>
      </c>
      <c r="I74" s="82">
        <v>156.2268209411439</v>
      </c>
      <c r="J74" s="82">
        <v>0</v>
      </c>
      <c r="K74" s="82">
        <v>6205.9909778036472</v>
      </c>
      <c r="M74" s="82">
        <v>5.0041340667122451</v>
      </c>
      <c r="N74" s="82">
        <v>3.810378673994739E-3</v>
      </c>
      <c r="O74" s="82">
        <v>141.12550421655146</v>
      </c>
      <c r="P74" s="82">
        <v>-54.383357980400682</v>
      </c>
      <c r="Q74" s="82">
        <v>-1.033323075</v>
      </c>
      <c r="R74" s="82">
        <v>-0.12629806259635165</v>
      </c>
      <c r="S74" s="82">
        <v>-116.78539066843386</v>
      </c>
      <c r="T74" s="82">
        <v>-1004.7418597875674</v>
      </c>
      <c r="U74" s="82">
        <v>0</v>
      </c>
      <c r="V74" s="82">
        <v>-1868.0855526677437</v>
      </c>
      <c r="W74" s="82">
        <v>-5342.3084859154951</v>
      </c>
      <c r="X74" s="82">
        <v>-775.07579038609106</v>
      </c>
      <c r="Z74" s="82">
        <v>-9758.91487923975</v>
      </c>
      <c r="AA74" s="82">
        <v>406.14106881618324</v>
      </c>
      <c r="AB74" s="82">
        <v>12.177654276722354</v>
      </c>
      <c r="AC74" s="82">
        <v>4904.0780702042657</v>
      </c>
      <c r="AF74" s="85">
        <v>426.1895584828743</v>
      </c>
      <c r="AG74" s="85">
        <v>10572.143410786881</v>
      </c>
      <c r="AH74" s="85">
        <v>-10185.104437722624</v>
      </c>
      <c r="AI74" s="85">
        <v>-5668.0653405826151</v>
      </c>
      <c r="AK74" s="84">
        <v>426.1895584828743</v>
      </c>
      <c r="AL74" s="84">
        <v>245.94343688332708</v>
      </c>
      <c r="AM74" s="84">
        <v>12.30014196064471</v>
      </c>
      <c r="AO74" s="84">
        <v>-4067.7201614210389</v>
      </c>
      <c r="AP74" s="84">
        <v>-10185.104437722624</v>
      </c>
      <c r="AQ74" s="84">
        <v>156.2268209411439</v>
      </c>
      <c r="AR74" s="84">
        <v>0</v>
      </c>
    </row>
    <row r="75" spans="1:44" x14ac:dyDescent="0.35">
      <c r="A75" s="88">
        <v>2089</v>
      </c>
      <c r="B75" s="82">
        <v>426.1895584828743</v>
      </c>
      <c r="C75" s="82">
        <v>245.94343688332708</v>
      </c>
      <c r="D75" s="82">
        <v>12.30014196064471</v>
      </c>
      <c r="E75" s="82">
        <v>10572.143410786881</v>
      </c>
      <c r="F75" s="82">
        <v>2274.40962117547</v>
      </c>
      <c r="G75" s="82">
        <v>-6115.2703512936869</v>
      </c>
      <c r="H75" s="82">
        <v>1830.0773848801896</v>
      </c>
      <c r="I75" s="82">
        <v>156.2268209411439</v>
      </c>
      <c r="J75" s="82">
        <v>0</v>
      </c>
      <c r="K75" s="82">
        <v>6205.9909778036472</v>
      </c>
      <c r="M75" s="82">
        <v>5.0041340667122451</v>
      </c>
      <c r="N75" s="82">
        <v>3.810378673994739E-3</v>
      </c>
      <c r="O75" s="82">
        <v>141.12550421655146</v>
      </c>
      <c r="P75" s="82">
        <v>-54.383357980400682</v>
      </c>
      <c r="Q75" s="82">
        <v>-1.033323075</v>
      </c>
      <c r="R75" s="82">
        <v>-0.12629806259635165</v>
      </c>
      <c r="S75" s="82">
        <v>-116.78539066843386</v>
      </c>
      <c r="T75" s="82">
        <v>-1035.0427971875663</v>
      </c>
      <c r="U75" s="82">
        <v>0</v>
      </c>
      <c r="V75" s="82">
        <v>-1988.0278416046326</v>
      </c>
      <c r="W75" s="82">
        <v>-5476.4737852263615</v>
      </c>
      <c r="X75" s="82">
        <v>-775.07579038609106</v>
      </c>
      <c r="Z75" s="82">
        <v>-9824.171203972237</v>
      </c>
      <c r="AA75" s="82">
        <v>406.14106881618324</v>
      </c>
      <c r="AB75" s="82">
        <v>12.177654276722354</v>
      </c>
      <c r="AC75" s="82">
        <v>4838.8217454717778</v>
      </c>
      <c r="AF75" s="85">
        <v>426.1895584828743</v>
      </c>
      <c r="AG75" s="85">
        <v>10572.143410786881</v>
      </c>
      <c r="AH75" s="85">
        <v>-10250.360762455111</v>
      </c>
      <c r="AI75" s="85">
        <v>-5733.321665315103</v>
      </c>
      <c r="AK75" s="84">
        <v>426.1895584828743</v>
      </c>
      <c r="AL75" s="84">
        <v>245.94343688332708</v>
      </c>
      <c r="AM75" s="84">
        <v>12.30014196064471</v>
      </c>
      <c r="AO75" s="84">
        <v>-3998.8111868426599</v>
      </c>
      <c r="AP75" s="84">
        <v>-10250.360762455111</v>
      </c>
      <c r="AQ75" s="84">
        <v>156.2268209411439</v>
      </c>
      <c r="AR75" s="84">
        <v>0</v>
      </c>
    </row>
    <row r="76" spans="1:44" x14ac:dyDescent="0.35">
      <c r="A76" s="88">
        <v>2090</v>
      </c>
      <c r="B76" s="82">
        <v>426.1895584828743</v>
      </c>
      <c r="C76" s="82">
        <v>245.94343688332708</v>
      </c>
      <c r="D76" s="82">
        <v>12.30014196064471</v>
      </c>
      <c r="E76" s="82">
        <v>10572.143410786881</v>
      </c>
      <c r="F76" s="82">
        <v>1894.3440197947648</v>
      </c>
      <c r="G76" s="82">
        <v>-6091.2534614073729</v>
      </c>
      <c r="H76" s="82">
        <v>1830.0773848801896</v>
      </c>
      <c r="I76" s="82">
        <v>156.2268209411439</v>
      </c>
      <c r="J76" s="82">
        <v>0</v>
      </c>
      <c r="K76" s="82">
        <v>6205.9909778036472</v>
      </c>
      <c r="M76" s="82">
        <v>5.0041340667122451</v>
      </c>
      <c r="N76" s="82">
        <v>3.810378673994739E-3</v>
      </c>
      <c r="O76" s="82">
        <v>141.12550421655146</v>
      </c>
      <c r="P76" s="82">
        <v>-54.383357980400682</v>
      </c>
      <c r="Q76" s="82">
        <v>-1.033323075</v>
      </c>
      <c r="R76" s="82">
        <v>-0.12629806259635165</v>
      </c>
      <c r="S76" s="82">
        <v>-116.78539066843386</v>
      </c>
      <c r="T76" s="82">
        <v>-1002.238029897572</v>
      </c>
      <c r="U76" s="82">
        <v>0</v>
      </c>
      <c r="V76" s="82">
        <v>-1724.8914058882101</v>
      </c>
      <c r="W76" s="82">
        <v>-5411.4732872185432</v>
      </c>
      <c r="X76" s="82">
        <v>-775.07579038609106</v>
      </c>
      <c r="Z76" s="82">
        <v>-9852.0829817423873</v>
      </c>
      <c r="AA76" s="82">
        <v>406.14106881618324</v>
      </c>
      <c r="AB76" s="82">
        <v>12.177654276722354</v>
      </c>
      <c r="AC76" s="82">
        <v>4810.9099677016284</v>
      </c>
      <c r="AF76" s="85">
        <v>426.1895584828743</v>
      </c>
      <c r="AG76" s="85">
        <v>10572.143410786881</v>
      </c>
      <c r="AH76" s="85">
        <v>-10278.272540225262</v>
      </c>
      <c r="AI76" s="85">
        <v>-5761.2334430852525</v>
      </c>
      <c r="AK76" s="84">
        <v>426.1895584828743</v>
      </c>
      <c r="AL76" s="84">
        <v>245.94343688332708</v>
      </c>
      <c r="AM76" s="84">
        <v>12.30014196064471</v>
      </c>
      <c r="AO76" s="84">
        <v>-4091.7234626206287</v>
      </c>
      <c r="AP76" s="84">
        <v>-10278.272540225262</v>
      </c>
      <c r="AQ76" s="84">
        <v>156.2268209411439</v>
      </c>
      <c r="AR76" s="84">
        <v>0</v>
      </c>
    </row>
    <row r="77" spans="1:44" x14ac:dyDescent="0.35">
      <c r="A77" s="88">
        <v>2091</v>
      </c>
      <c r="B77" s="82">
        <v>426.1895584828743</v>
      </c>
      <c r="C77" s="82">
        <v>245.94343688332708</v>
      </c>
      <c r="D77" s="82">
        <v>12.30014196064471</v>
      </c>
      <c r="E77" s="82">
        <v>10572.143410786881</v>
      </c>
      <c r="F77" s="82">
        <v>1781.7761519381775</v>
      </c>
      <c r="G77" s="82">
        <v>-6055.207207734662</v>
      </c>
      <c r="H77" s="82">
        <v>1830.0773848801896</v>
      </c>
      <c r="I77" s="82">
        <v>156.2268209411439</v>
      </c>
      <c r="J77" s="82">
        <v>0</v>
      </c>
      <c r="K77" s="82">
        <v>6205.9909778036472</v>
      </c>
      <c r="M77" s="82">
        <v>5.0041340667122451</v>
      </c>
      <c r="N77" s="82">
        <v>3.810378673994739E-3</v>
      </c>
      <c r="O77" s="82">
        <v>141.12550421655146</v>
      </c>
      <c r="P77" s="82">
        <v>-54.383357980400682</v>
      </c>
      <c r="Q77" s="82">
        <v>-1.033323075</v>
      </c>
      <c r="R77" s="82">
        <v>-0.12629806259635165</v>
      </c>
      <c r="S77" s="82">
        <v>-116.78539066843386</v>
      </c>
      <c r="T77" s="82">
        <v>-992.86364869300496</v>
      </c>
      <c r="U77" s="82">
        <v>0</v>
      </c>
      <c r="V77" s="82">
        <v>-1613.7751325673119</v>
      </c>
      <c r="W77" s="82">
        <v>-5411.1726801503892</v>
      </c>
      <c r="X77" s="82">
        <v>-775.07579038609106</v>
      </c>
      <c r="Z77" s="82">
        <v>-9817.1877155372131</v>
      </c>
      <c r="AA77" s="82">
        <v>406.14106881618324</v>
      </c>
      <c r="AB77" s="82">
        <v>12.177654276722354</v>
      </c>
      <c r="AC77" s="82">
        <v>4845.8052339068036</v>
      </c>
      <c r="AF77" s="85">
        <v>426.1895584828743</v>
      </c>
      <c r="AG77" s="85">
        <v>10572.143410786881</v>
      </c>
      <c r="AH77" s="85">
        <v>-10243.377274020087</v>
      </c>
      <c r="AI77" s="85">
        <v>-5726.3381768800773</v>
      </c>
      <c r="AK77" s="84">
        <v>426.1895584828743</v>
      </c>
      <c r="AL77" s="84">
        <v>245.94343688332708</v>
      </c>
      <c r="AM77" s="84">
        <v>12.30014196064471</v>
      </c>
      <c r="AO77" s="84">
        <v>-4057.128803483607</v>
      </c>
      <c r="AP77" s="84">
        <v>-10243.377274020087</v>
      </c>
      <c r="AQ77" s="84">
        <v>156.2268209411439</v>
      </c>
      <c r="AR77" s="84">
        <v>0</v>
      </c>
    </row>
    <row r="78" spans="1:44" x14ac:dyDescent="0.35">
      <c r="A78" s="88">
        <v>2092</v>
      </c>
      <c r="B78" s="82">
        <v>426.1895584828743</v>
      </c>
      <c r="C78" s="82">
        <v>245.94343688332708</v>
      </c>
      <c r="D78" s="82">
        <v>12.30014196064471</v>
      </c>
      <c r="E78" s="82">
        <v>10572.143410786881</v>
      </c>
      <c r="F78" s="82">
        <v>2635.0824500988665</v>
      </c>
      <c r="G78" s="82">
        <v>-6038.4753643598142</v>
      </c>
      <c r="H78" s="82">
        <v>1830.0773848801896</v>
      </c>
      <c r="I78" s="82">
        <v>156.2268209411439</v>
      </c>
      <c r="J78" s="82">
        <v>0</v>
      </c>
      <c r="K78" s="82">
        <v>6205.9909778036472</v>
      </c>
      <c r="M78" s="82">
        <v>5.0041340667122451</v>
      </c>
      <c r="N78" s="82">
        <v>3.810378673994739E-3</v>
      </c>
      <c r="O78" s="82">
        <v>141.12550421655146</v>
      </c>
      <c r="P78" s="82">
        <v>-54.383357980400682</v>
      </c>
      <c r="Q78" s="82">
        <v>-1.033323075</v>
      </c>
      <c r="R78" s="82">
        <v>-0.12629806259635165</v>
      </c>
      <c r="S78" s="82">
        <v>-116.78539066843386</v>
      </c>
      <c r="T78" s="82">
        <v>-1068.4472060850212</v>
      </c>
      <c r="U78" s="82">
        <v>0</v>
      </c>
      <c r="V78" s="82">
        <v>-2018.8772229111244</v>
      </c>
      <c r="W78" s="82">
        <v>-5675.7197720974864</v>
      </c>
      <c r="X78" s="82">
        <v>-775.07579038609106</v>
      </c>
      <c r="Z78" s="82">
        <v>-9616.7987562925846</v>
      </c>
      <c r="AA78" s="82">
        <v>406.14106881618324</v>
      </c>
      <c r="AB78" s="82">
        <v>12.177654276722354</v>
      </c>
      <c r="AC78" s="82">
        <v>5046.194193151432</v>
      </c>
      <c r="AF78" s="85">
        <v>426.1895584828743</v>
      </c>
      <c r="AG78" s="85">
        <v>10572.143410786881</v>
      </c>
      <c r="AH78" s="85">
        <v>-10042.988314775459</v>
      </c>
      <c r="AI78" s="85">
        <v>-5525.9492176354488</v>
      </c>
      <c r="AK78" s="84">
        <v>426.1895584828743</v>
      </c>
      <c r="AL78" s="84">
        <v>245.94343688332708</v>
      </c>
      <c r="AM78" s="84">
        <v>12.30014196064471</v>
      </c>
      <c r="AO78" s="84">
        <v>-3592.1927522918822</v>
      </c>
      <c r="AP78" s="84">
        <v>-10042.988314775459</v>
      </c>
      <c r="AQ78" s="84">
        <v>156.2268209411439</v>
      </c>
      <c r="AR78" s="84">
        <v>0</v>
      </c>
    </row>
    <row r="79" spans="1:44" x14ac:dyDescent="0.35">
      <c r="A79" s="88">
        <v>2093</v>
      </c>
      <c r="B79" s="82">
        <v>426.1895584828743</v>
      </c>
      <c r="C79" s="82">
        <v>245.94343688332708</v>
      </c>
      <c r="D79" s="82">
        <v>12.30014196064471</v>
      </c>
      <c r="E79" s="82">
        <v>10572.143410786881</v>
      </c>
      <c r="F79" s="82">
        <v>2913.9254310961878</v>
      </c>
      <c r="G79" s="82">
        <v>-5940.4155059020477</v>
      </c>
      <c r="H79" s="82">
        <v>1830.0773848801896</v>
      </c>
      <c r="I79" s="82">
        <v>156.2268209411439</v>
      </c>
      <c r="J79" s="82">
        <v>0</v>
      </c>
      <c r="K79" s="82">
        <v>6205.9909778036472</v>
      </c>
      <c r="M79" s="82">
        <v>5.0041340667122451</v>
      </c>
      <c r="N79" s="82">
        <v>3.810378673994739E-3</v>
      </c>
      <c r="O79" s="82">
        <v>141.12550421655146</v>
      </c>
      <c r="P79" s="82">
        <v>-54.383357980400682</v>
      </c>
      <c r="Q79" s="82">
        <v>-1.033323075</v>
      </c>
      <c r="R79" s="82">
        <v>-0.12629806259635165</v>
      </c>
      <c r="S79" s="82">
        <v>-116.78539066843386</v>
      </c>
      <c r="T79" s="82">
        <v>-1100.9147932610817</v>
      </c>
      <c r="U79" s="82">
        <v>0</v>
      </c>
      <c r="V79" s="82">
        <v>-2156.0922516406727</v>
      </c>
      <c r="W79" s="82">
        <v>-5801.2893063036618</v>
      </c>
      <c r="X79" s="82">
        <v>-775.07579038609106</v>
      </c>
      <c r="Z79" s="82">
        <v>-9502.6804797732202</v>
      </c>
      <c r="AA79" s="82">
        <v>406.14106881618324</v>
      </c>
      <c r="AB79" s="82">
        <v>12.177654276722354</v>
      </c>
      <c r="AC79" s="82">
        <v>5160.3124696707946</v>
      </c>
      <c r="AF79" s="85">
        <v>426.1895584828743</v>
      </c>
      <c r="AG79" s="85">
        <v>10572.143410786881</v>
      </c>
      <c r="AH79" s="85">
        <v>-9928.8700382560946</v>
      </c>
      <c r="AI79" s="85">
        <v>-5411.8309411160863</v>
      </c>
      <c r="AK79" s="84">
        <v>426.1895584828743</v>
      </c>
      <c r="AL79" s="84">
        <v>245.94343688332708</v>
      </c>
      <c r="AM79" s="84">
        <v>12.30014196064471</v>
      </c>
      <c r="AO79" s="84">
        <v>-3352.5049415663429</v>
      </c>
      <c r="AP79" s="84">
        <v>-9928.8700382560946</v>
      </c>
      <c r="AQ79" s="84">
        <v>156.2268209411439</v>
      </c>
      <c r="AR79" s="84">
        <v>0</v>
      </c>
    </row>
    <row r="80" spans="1:44" x14ac:dyDescent="0.35">
      <c r="A80" s="88">
        <v>2094</v>
      </c>
      <c r="B80" s="82">
        <v>426.1895584828743</v>
      </c>
      <c r="C80" s="82">
        <v>245.94343688332708</v>
      </c>
      <c r="D80" s="82">
        <v>12.30014196064471</v>
      </c>
      <c r="E80" s="82">
        <v>10572.143410786881</v>
      </c>
      <c r="F80" s="82">
        <v>2061.2807374538038</v>
      </c>
      <c r="G80" s="82">
        <v>-5936.9937735385456</v>
      </c>
      <c r="H80" s="82">
        <v>1830.0773848801896</v>
      </c>
      <c r="I80" s="82">
        <v>156.2268209411439</v>
      </c>
      <c r="J80" s="82">
        <v>0</v>
      </c>
      <c r="K80" s="82">
        <v>6205.9909778036472</v>
      </c>
      <c r="M80" s="82">
        <v>5.0041340667122451</v>
      </c>
      <c r="N80" s="82">
        <v>3.810378673994739E-3</v>
      </c>
      <c r="O80" s="82">
        <v>141.12550421655146</v>
      </c>
      <c r="P80" s="82">
        <v>-54.383357980400682</v>
      </c>
      <c r="Q80" s="82">
        <v>-1.033323075</v>
      </c>
      <c r="R80" s="82">
        <v>-0.12629806259635165</v>
      </c>
      <c r="S80" s="82">
        <v>-116.78539066843386</v>
      </c>
      <c r="T80" s="82">
        <v>-1017.2601595780769</v>
      </c>
      <c r="U80" s="82">
        <v>0</v>
      </c>
      <c r="V80" s="82">
        <v>-1585.9846624678898</v>
      </c>
      <c r="W80" s="82">
        <v>-5569.054749942301</v>
      </c>
      <c r="X80" s="82">
        <v>-775.07579038609106</v>
      </c>
      <c r="Z80" s="82">
        <v>-9549.5612955179586</v>
      </c>
      <c r="AA80" s="82">
        <v>406.14106881618324</v>
      </c>
      <c r="AB80" s="82">
        <v>12.177654276722354</v>
      </c>
      <c r="AC80" s="82">
        <v>5113.4316539260553</v>
      </c>
      <c r="AF80" s="85">
        <v>426.1895584828743</v>
      </c>
      <c r="AG80" s="85">
        <v>10572.143410786881</v>
      </c>
      <c r="AH80" s="85">
        <v>-9975.750854000833</v>
      </c>
      <c r="AI80" s="85">
        <v>-5458.7117568608255</v>
      </c>
      <c r="AK80" s="84">
        <v>426.1895584828743</v>
      </c>
      <c r="AL80" s="84">
        <v>245.94343688332708</v>
      </c>
      <c r="AM80" s="84">
        <v>12.30014196064471</v>
      </c>
      <c r="AO80" s="84">
        <v>-3631.6203136724421</v>
      </c>
      <c r="AP80" s="84">
        <v>-9975.750854000833</v>
      </c>
      <c r="AQ80" s="84">
        <v>156.2268209411439</v>
      </c>
      <c r="AR80" s="84">
        <v>0</v>
      </c>
    </row>
    <row r="81" spans="1:44" x14ac:dyDescent="0.35">
      <c r="A81" s="88">
        <v>2095</v>
      </c>
      <c r="B81" s="82">
        <v>426.1895584828743</v>
      </c>
      <c r="C81" s="82">
        <v>245.94343688332708</v>
      </c>
      <c r="D81" s="82">
        <v>12.30014196064471</v>
      </c>
      <c r="E81" s="82">
        <v>10572.143410786881</v>
      </c>
      <c r="F81" s="82">
        <v>2160.7010520364774</v>
      </c>
      <c r="G81" s="82">
        <v>-5894.8984091944003</v>
      </c>
      <c r="H81" s="82">
        <v>1830.0773848801896</v>
      </c>
      <c r="I81" s="82">
        <v>156.2268209411439</v>
      </c>
      <c r="J81" s="82">
        <v>0</v>
      </c>
      <c r="K81" s="82">
        <v>6205.9909778036472</v>
      </c>
      <c r="M81" s="82">
        <v>5.0041340667122451</v>
      </c>
      <c r="N81" s="82">
        <v>3.810378673994739E-3</v>
      </c>
      <c r="O81" s="82">
        <v>141.12550421655146</v>
      </c>
      <c r="P81" s="82">
        <v>-54.383357980400682</v>
      </c>
      <c r="Q81" s="82">
        <v>-1.033323075</v>
      </c>
      <c r="R81" s="82">
        <v>-0.12629806259635165</v>
      </c>
      <c r="S81" s="82">
        <v>-116.78539066843386</v>
      </c>
      <c r="T81" s="82">
        <v>-1028.4321751586876</v>
      </c>
      <c r="U81" s="82">
        <v>0</v>
      </c>
      <c r="V81" s="82">
        <v>-1596.4735746940801</v>
      </c>
      <c r="W81" s="82">
        <v>-5644.5645089189893</v>
      </c>
      <c r="X81" s="82">
        <v>-775.07579038609106</v>
      </c>
      <c r="Z81" s="82">
        <v>-9494.0442877940186</v>
      </c>
      <c r="AA81" s="82">
        <v>406.14106881618324</v>
      </c>
      <c r="AB81" s="82">
        <v>12.177654276722354</v>
      </c>
      <c r="AC81" s="82">
        <v>5168.9486616499953</v>
      </c>
      <c r="AF81" s="85">
        <v>426.1895584828743</v>
      </c>
      <c r="AG81" s="85">
        <v>10572.143410786881</v>
      </c>
      <c r="AH81" s="85">
        <v>-9920.233846276893</v>
      </c>
      <c r="AI81" s="85">
        <v>-5403.1947491368855</v>
      </c>
      <c r="AK81" s="84">
        <v>426.1895584828743</v>
      </c>
      <c r="AL81" s="84">
        <v>245.94343688332708</v>
      </c>
      <c r="AM81" s="84">
        <v>12.30014196064471</v>
      </c>
      <c r="AO81" s="84">
        <v>-3500.5935469718133</v>
      </c>
      <c r="AP81" s="84">
        <v>-9920.233846276893</v>
      </c>
      <c r="AQ81" s="84">
        <v>156.2268209411439</v>
      </c>
      <c r="AR81" s="84">
        <v>0</v>
      </c>
    </row>
    <row r="82" spans="1:44" x14ac:dyDescent="0.35">
      <c r="A82" s="88">
        <v>2096</v>
      </c>
      <c r="B82" s="82">
        <v>426.1895584828743</v>
      </c>
      <c r="C82" s="82">
        <v>245.94343688332708</v>
      </c>
      <c r="D82" s="82">
        <v>12.30014196064471</v>
      </c>
      <c r="E82" s="82">
        <v>10572.143410786881</v>
      </c>
      <c r="F82" s="82">
        <v>2675.2523812859063</v>
      </c>
      <c r="G82" s="82">
        <v>-5732.5279553062082</v>
      </c>
      <c r="H82" s="82">
        <v>1830.0773848801896</v>
      </c>
      <c r="I82" s="82">
        <v>156.2268209411439</v>
      </c>
      <c r="J82" s="82">
        <v>0</v>
      </c>
      <c r="K82" s="82">
        <v>6205.9909778036472</v>
      </c>
      <c r="M82" s="82">
        <v>5.0041340667122451</v>
      </c>
      <c r="N82" s="82">
        <v>3.810378673994739E-3</v>
      </c>
      <c r="O82" s="82">
        <v>141.12550421655146</v>
      </c>
      <c r="P82" s="82">
        <v>-54.383357980400682</v>
      </c>
      <c r="Q82" s="82">
        <v>-1.033323075</v>
      </c>
      <c r="R82" s="82">
        <v>-0.12629806259635165</v>
      </c>
      <c r="S82" s="82">
        <v>-116.78539066843386</v>
      </c>
      <c r="T82" s="82">
        <v>-1095.7207863323365</v>
      </c>
      <c r="U82" s="82">
        <v>0</v>
      </c>
      <c r="V82" s="82">
        <v>-1957.3047565674487</v>
      </c>
      <c r="W82" s="82">
        <v>-5872.2482227618193</v>
      </c>
      <c r="X82" s="82">
        <v>-775.07579038609106</v>
      </c>
      <c r="Z82" s="82">
        <v>-9405.6374003725959</v>
      </c>
      <c r="AA82" s="82">
        <v>406.14106881618324</v>
      </c>
      <c r="AB82" s="82">
        <v>12.177654276722354</v>
      </c>
      <c r="AC82" s="82">
        <v>5257.3555490714207</v>
      </c>
      <c r="AF82" s="85">
        <v>426.1895584828743</v>
      </c>
      <c r="AG82" s="85">
        <v>10572.143410786881</v>
      </c>
      <c r="AH82" s="85">
        <v>-9831.8269588554704</v>
      </c>
      <c r="AI82" s="85">
        <v>-5314.7878617154602</v>
      </c>
      <c r="AK82" s="84">
        <v>426.1895584828743</v>
      </c>
      <c r="AL82" s="84">
        <v>245.94343688332708</v>
      </c>
      <c r="AM82" s="84">
        <v>12.30014196064471</v>
      </c>
      <c r="AO82" s="84">
        <v>-3184.5029457075611</v>
      </c>
      <c r="AP82" s="84">
        <v>-9831.8269588554704</v>
      </c>
      <c r="AQ82" s="84">
        <v>156.2268209411439</v>
      </c>
      <c r="AR82" s="84">
        <v>0</v>
      </c>
    </row>
    <row r="83" spans="1:44" x14ac:dyDescent="0.35">
      <c r="A83" s="88">
        <v>2097</v>
      </c>
      <c r="B83" s="82">
        <v>426.1895584828743</v>
      </c>
      <c r="C83" s="82">
        <v>245.94343688332708</v>
      </c>
      <c r="D83" s="82">
        <v>12.30014196064471</v>
      </c>
      <c r="E83" s="82">
        <v>10572.143410786881</v>
      </c>
      <c r="F83" s="82">
        <v>2760.5233441578316</v>
      </c>
      <c r="G83" s="82">
        <v>-5512.7042266549897</v>
      </c>
      <c r="H83" s="82">
        <v>1830.0773848801896</v>
      </c>
      <c r="I83" s="82">
        <v>156.2268209411439</v>
      </c>
      <c r="J83" s="82">
        <v>0</v>
      </c>
      <c r="K83" s="82">
        <v>6205.9909778036472</v>
      </c>
      <c r="M83" s="82">
        <v>5.0041340667122451</v>
      </c>
      <c r="N83" s="82">
        <v>3.810378673994739E-3</v>
      </c>
      <c r="O83" s="82">
        <v>141.12550421655146</v>
      </c>
      <c r="P83" s="82">
        <v>-54.383357980400682</v>
      </c>
      <c r="Q83" s="82">
        <v>-1.033323075</v>
      </c>
      <c r="R83" s="82">
        <v>-0.12629806259635165</v>
      </c>
      <c r="S83" s="82">
        <v>-116.78539066843386</v>
      </c>
      <c r="T83" s="82">
        <v>-1112.0049431028667</v>
      </c>
      <c r="U83" s="82">
        <v>0</v>
      </c>
      <c r="V83" s="82">
        <v>-1993.5208531415681</v>
      </c>
      <c r="W83" s="82">
        <v>-5956.5374034947454</v>
      </c>
      <c r="X83" s="82">
        <v>-775.07579038609106</v>
      </c>
      <c r="Z83" s="82">
        <v>-9221.0479861564982</v>
      </c>
      <c r="AA83" s="82">
        <v>406.14106881618324</v>
      </c>
      <c r="AB83" s="82">
        <v>12.177654276722354</v>
      </c>
      <c r="AC83" s="82">
        <v>5441.9449632875176</v>
      </c>
      <c r="AF83" s="85">
        <v>426.1895584828743</v>
      </c>
      <c r="AG83" s="85">
        <v>10572.143410786881</v>
      </c>
      <c r="AH83" s="85">
        <v>-9647.2375446393726</v>
      </c>
      <c r="AI83" s="85">
        <v>-5130.1984474993633</v>
      </c>
      <c r="AK83" s="84">
        <v>426.1895584828743</v>
      </c>
      <c r="AL83" s="84">
        <v>245.94343688332708</v>
      </c>
      <c r="AM83" s="84">
        <v>12.30014196064471</v>
      </c>
      <c r="AO83" s="84">
        <v>-2915.6243507585368</v>
      </c>
      <c r="AP83" s="84">
        <v>-9647.2375446393726</v>
      </c>
      <c r="AQ83" s="84">
        <v>156.2268209411439</v>
      </c>
      <c r="AR83" s="84">
        <v>0</v>
      </c>
    </row>
    <row r="84" spans="1:44" x14ac:dyDescent="0.35">
      <c r="A84" s="88">
        <v>2098</v>
      </c>
      <c r="B84" s="82">
        <v>426.1895584828743</v>
      </c>
      <c r="C84" s="82">
        <v>245.94343688332708</v>
      </c>
      <c r="D84" s="82">
        <v>12.30014196064471</v>
      </c>
      <c r="E84" s="82">
        <v>10572.143410786881</v>
      </c>
      <c r="F84" s="82">
        <v>2754.6425753711646</v>
      </c>
      <c r="G84" s="82">
        <v>-5389.446766175116</v>
      </c>
      <c r="H84" s="82">
        <v>1830.0773848801896</v>
      </c>
      <c r="I84" s="82">
        <v>156.2268209411439</v>
      </c>
      <c r="J84" s="82">
        <v>0</v>
      </c>
      <c r="K84" s="82">
        <v>6205.9909778036472</v>
      </c>
      <c r="M84" s="82">
        <v>5.0041340667122451</v>
      </c>
      <c r="N84" s="82">
        <v>3.810378673994739E-3</v>
      </c>
      <c r="O84" s="82">
        <v>141.12550421655146</v>
      </c>
      <c r="P84" s="82">
        <v>-54.383357980400682</v>
      </c>
      <c r="Q84" s="82">
        <v>-1.033323075</v>
      </c>
      <c r="R84" s="82">
        <v>-0.12629806259635165</v>
      </c>
      <c r="S84" s="82">
        <v>-116.78539066843386</v>
      </c>
      <c r="T84" s="82">
        <v>-1114.1082741720718</v>
      </c>
      <c r="U84" s="82">
        <v>0</v>
      </c>
      <c r="V84" s="82">
        <v>-1951.7438529364554</v>
      </c>
      <c r="W84" s="82">
        <v>-5979.4305513098416</v>
      </c>
      <c r="X84" s="82">
        <v>-775.07579038609106</v>
      </c>
      <c r="Z84" s="82">
        <v>-9084.7874420732751</v>
      </c>
      <c r="AA84" s="82">
        <v>406.14106881618324</v>
      </c>
      <c r="AB84" s="82">
        <v>12.177654276722354</v>
      </c>
      <c r="AC84" s="82">
        <v>5578.2055073707415</v>
      </c>
      <c r="AF84" s="85">
        <v>426.1895584828743</v>
      </c>
      <c r="AG84" s="85">
        <v>10572.143410786881</v>
      </c>
      <c r="AH84" s="85">
        <v>-9510.9770005561495</v>
      </c>
      <c r="AI84" s="85">
        <v>-4993.9379034161393</v>
      </c>
      <c r="AK84" s="84">
        <v>426.1895584828743</v>
      </c>
      <c r="AL84" s="84">
        <v>245.94343688332708</v>
      </c>
      <c r="AM84" s="84">
        <v>12.30014196064471</v>
      </c>
      <c r="AO84" s="84">
        <v>-2756.4706588602171</v>
      </c>
      <c r="AP84" s="84">
        <v>-9510.9770005561495</v>
      </c>
      <c r="AQ84" s="84">
        <v>156.2268209411439</v>
      </c>
      <c r="AR84" s="84">
        <v>0</v>
      </c>
    </row>
    <row r="85" spans="1:44" x14ac:dyDescent="0.35">
      <c r="A85" s="88">
        <v>2099</v>
      </c>
      <c r="B85" s="82">
        <v>426.1895584828743</v>
      </c>
      <c r="C85" s="82">
        <v>245.94343688332708</v>
      </c>
      <c r="D85" s="82">
        <v>12.30014196064471</v>
      </c>
      <c r="E85" s="82">
        <v>10572.143410786881</v>
      </c>
      <c r="F85" s="82">
        <v>1454.2551026181141</v>
      </c>
      <c r="G85" s="82">
        <v>-5295.2347664205417</v>
      </c>
      <c r="H85" s="82">
        <v>1830.0773848801896</v>
      </c>
      <c r="I85" s="82">
        <v>156.2268209411439</v>
      </c>
      <c r="J85" s="82">
        <v>0</v>
      </c>
      <c r="K85" s="82">
        <v>6205.9909778036472</v>
      </c>
      <c r="M85" s="82">
        <v>5.0041340667122451</v>
      </c>
      <c r="N85" s="82">
        <v>3.810378673994739E-3</v>
      </c>
      <c r="O85" s="82">
        <v>141.12550421655146</v>
      </c>
      <c r="P85" s="82">
        <v>-54.383357980400682</v>
      </c>
      <c r="Q85" s="82">
        <v>-1.033323075</v>
      </c>
      <c r="R85" s="82">
        <v>-0.12629806259635165</v>
      </c>
      <c r="S85" s="82">
        <v>-116.78539066843386</v>
      </c>
      <c r="T85" s="82">
        <v>-1003.8820219032779</v>
      </c>
      <c r="U85" s="82">
        <v>0</v>
      </c>
      <c r="V85" s="82">
        <v>-1189.0833473539947</v>
      </c>
      <c r="W85" s="82">
        <v>-5737.9205360320393</v>
      </c>
      <c r="X85" s="82">
        <v>-775.07579038609106</v>
      </c>
      <c r="Z85" s="82">
        <v>-9286.7923942114885</v>
      </c>
      <c r="AA85" s="82">
        <v>406.14106881618324</v>
      </c>
      <c r="AB85" s="82">
        <v>12.177654276722354</v>
      </c>
      <c r="AC85" s="82">
        <v>5376.2005552325272</v>
      </c>
      <c r="AF85" s="85">
        <v>426.1895584828743</v>
      </c>
      <c r="AG85" s="85">
        <v>10572.143410786881</v>
      </c>
      <c r="AH85" s="85">
        <v>-9712.9819526943629</v>
      </c>
      <c r="AI85" s="85">
        <v>-5195.9428555543536</v>
      </c>
      <c r="AK85" s="84">
        <v>426.1895584828743</v>
      </c>
      <c r="AL85" s="84">
        <v>245.94343688332708</v>
      </c>
      <c r="AM85" s="84">
        <v>12.30014196064471</v>
      </c>
      <c r="AO85" s="84">
        <v>-3199.9856262762328</v>
      </c>
      <c r="AP85" s="84">
        <v>-9712.9819526943629</v>
      </c>
      <c r="AQ85" s="84">
        <v>156.2268209411439</v>
      </c>
      <c r="AR85" s="84">
        <v>0</v>
      </c>
    </row>
    <row r="86" spans="1:44" x14ac:dyDescent="0.35">
      <c r="A86" s="88">
        <v>2100</v>
      </c>
      <c r="B86" s="82">
        <v>426.1895584828743</v>
      </c>
      <c r="C86" s="82">
        <v>245.94343688332708</v>
      </c>
      <c r="D86" s="82">
        <v>12.30014196064471</v>
      </c>
      <c r="E86" s="82">
        <v>10572.143410786881</v>
      </c>
      <c r="F86" s="82">
        <v>663.60433393581877</v>
      </c>
      <c r="G86" s="82">
        <v>-5249.6502238400763</v>
      </c>
      <c r="H86" s="82">
        <v>1830.0773848801896</v>
      </c>
      <c r="I86" s="82">
        <v>156.2268209411439</v>
      </c>
      <c r="J86" s="82">
        <v>0</v>
      </c>
      <c r="K86" s="82">
        <v>6205.9909778036472</v>
      </c>
      <c r="M86" s="82">
        <v>5.0041340667122451</v>
      </c>
      <c r="N86" s="82">
        <v>3.810378673994739E-3</v>
      </c>
      <c r="O86" s="82">
        <v>141.12550421655146</v>
      </c>
      <c r="P86" s="82">
        <v>-54.383357980400682</v>
      </c>
      <c r="Q86" s="82">
        <v>-1.033323075</v>
      </c>
      <c r="R86" s="82">
        <v>-0.12629806259635165</v>
      </c>
      <c r="S86" s="82">
        <v>-116.78539066843386</v>
      </c>
      <c r="T86" s="82">
        <v>-918.5861078482244</v>
      </c>
      <c r="U86" s="82">
        <v>0</v>
      </c>
      <c r="V86" s="82">
        <v>-615.08952553157462</v>
      </c>
      <c r="W86" s="82">
        <v>-5534.0213788480123</v>
      </c>
      <c r="X86" s="82">
        <v>-775.07579038609106</v>
      </c>
      <c r="Z86" s="82">
        <v>-9253.9656413068715</v>
      </c>
      <c r="AA86" s="82">
        <v>406.14106881618324</v>
      </c>
      <c r="AB86" s="82">
        <v>12.177654276722354</v>
      </c>
      <c r="AC86" s="82">
        <v>5409.0273081371424</v>
      </c>
      <c r="AF86" s="85">
        <v>426.1895584828743</v>
      </c>
      <c r="AG86" s="85">
        <v>10572.143410786881</v>
      </c>
      <c r="AH86" s="85">
        <v>-9680.1551997897459</v>
      </c>
      <c r="AI86" s="85">
        <v>-5163.1161026497384</v>
      </c>
      <c r="AK86" s="84">
        <v>426.1895584828743</v>
      </c>
      <c r="AL86" s="84">
        <v>245.94343688332708</v>
      </c>
      <c r="AM86" s="84">
        <v>12.30014196064471</v>
      </c>
      <c r="AO86" s="84">
        <v>-3371.0580305556427</v>
      </c>
      <c r="AP86" s="84">
        <v>-9680.1551997897459</v>
      </c>
      <c r="AQ86" s="84">
        <v>156.2268209411439</v>
      </c>
      <c r="AR86" s="84">
        <v>0</v>
      </c>
    </row>
    <row r="88" spans="1:44" x14ac:dyDescent="0.35">
      <c r="AE88" s="93"/>
      <c r="AG88" s="94"/>
      <c r="AI88" s="94"/>
    </row>
    <row r="89" spans="1:44" x14ac:dyDescent="0.35">
      <c r="AE89" s="93"/>
      <c r="AG89" s="94"/>
      <c r="AI89" s="94"/>
    </row>
    <row r="90" spans="1:44" x14ac:dyDescent="0.35">
      <c r="AE90" s="93"/>
      <c r="AG90" s="94"/>
      <c r="AI90" s="94"/>
    </row>
    <row r="91" spans="1:44" x14ac:dyDescent="0.35">
      <c r="AE91" s="93"/>
      <c r="AG91" s="94"/>
      <c r="AI91" s="94"/>
    </row>
  </sheetData>
  <mergeCells count="9">
    <mergeCell ref="AH4:AI4"/>
    <mergeCell ref="AK4:AM4"/>
    <mergeCell ref="AO4:AR4"/>
    <mergeCell ref="B4:E4"/>
    <mergeCell ref="H4:K4"/>
    <mergeCell ref="L4:O4"/>
    <mergeCell ref="P4:S4"/>
    <mergeCell ref="Z4:AC4"/>
    <mergeCell ref="AF4:AG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EB52F-E8F4-4877-BD4A-929FEBE7CC92}">
  <dimension ref="A1:BF96"/>
  <sheetViews>
    <sheetView workbookViewId="0">
      <selection activeCell="F2" sqref="F2"/>
    </sheetView>
  </sheetViews>
  <sheetFormatPr defaultRowHeight="14.5" x14ac:dyDescent="0.35"/>
  <cols>
    <col min="1" max="30" width="8.7265625" style="82"/>
    <col min="31" max="31" width="12.54296875" style="82" customWidth="1"/>
    <col min="32" max="33" width="8.7265625" style="83"/>
    <col min="34" max="34" width="16.453125" style="83" bestFit="1" customWidth="1"/>
    <col min="35" max="35" width="17" style="83" bestFit="1" customWidth="1"/>
    <col min="36" max="36" width="8.7265625" style="82"/>
    <col min="37" max="44" width="8.7265625" style="84"/>
    <col min="45" max="16384" width="8.7265625" style="82"/>
  </cols>
  <sheetData>
    <row r="1" spans="1:58" ht="18.5" x14ac:dyDescent="0.45">
      <c r="A1" s="81" t="s">
        <v>264</v>
      </c>
    </row>
    <row r="2" spans="1:58" x14ac:dyDescent="0.35">
      <c r="A2" s="82" t="s">
        <v>204</v>
      </c>
    </row>
    <row r="3" spans="1:58" x14ac:dyDescent="0.35">
      <c r="A3" s="82" t="s">
        <v>205</v>
      </c>
      <c r="B3" s="82" t="s">
        <v>245</v>
      </c>
      <c r="Z3" s="82" t="s">
        <v>250</v>
      </c>
    </row>
    <row r="4" spans="1:58" x14ac:dyDescent="0.35">
      <c r="B4" s="104" t="s">
        <v>206</v>
      </c>
      <c r="C4" s="104"/>
      <c r="D4" s="104"/>
      <c r="E4" s="104"/>
      <c r="F4" s="82" t="s">
        <v>207</v>
      </c>
      <c r="G4" s="82" t="s">
        <v>208</v>
      </c>
      <c r="H4" s="104" t="s">
        <v>209</v>
      </c>
      <c r="I4" s="104"/>
      <c r="J4" s="104"/>
      <c r="K4" s="104"/>
      <c r="L4" s="104" t="s">
        <v>210</v>
      </c>
      <c r="M4" s="104"/>
      <c r="N4" s="104"/>
      <c r="O4" s="104"/>
      <c r="P4" s="104" t="s">
        <v>211</v>
      </c>
      <c r="Q4" s="104"/>
      <c r="R4" s="104"/>
      <c r="S4" s="104"/>
      <c r="T4" s="83" t="s">
        <v>212</v>
      </c>
      <c r="U4" s="83" t="s">
        <v>213</v>
      </c>
      <c r="V4" s="83"/>
      <c r="W4" s="83"/>
      <c r="X4" s="83"/>
      <c r="Z4" s="104" t="s">
        <v>214</v>
      </c>
      <c r="AA4" s="104"/>
      <c r="AB4" s="104"/>
      <c r="AC4" s="104"/>
      <c r="AF4" s="102" t="s">
        <v>215</v>
      </c>
      <c r="AG4" s="102"/>
      <c r="AH4" s="102" t="s">
        <v>216</v>
      </c>
      <c r="AI4" s="102"/>
      <c r="AJ4" s="82" t="s">
        <v>247</v>
      </c>
      <c r="AK4" s="103" t="s">
        <v>217</v>
      </c>
      <c r="AL4" s="103"/>
      <c r="AM4" s="103"/>
      <c r="AN4" s="87"/>
      <c r="AO4" s="103" t="s">
        <v>218</v>
      </c>
      <c r="AP4" s="103"/>
      <c r="AQ4" s="103"/>
      <c r="AR4" s="103"/>
    </row>
    <row r="5" spans="1:58" x14ac:dyDescent="0.35">
      <c r="B5" s="82" t="s">
        <v>219</v>
      </c>
      <c r="C5" s="82" t="s">
        <v>220</v>
      </c>
      <c r="D5" s="82" t="s">
        <v>221</v>
      </c>
      <c r="E5" s="82" t="s">
        <v>222</v>
      </c>
      <c r="F5" s="82" t="s">
        <v>222</v>
      </c>
      <c r="G5" s="82" t="s">
        <v>222</v>
      </c>
      <c r="H5" s="82" t="s">
        <v>219</v>
      </c>
      <c r="I5" s="82" t="s">
        <v>220</v>
      </c>
      <c r="J5" s="82" t="s">
        <v>221</v>
      </c>
      <c r="K5" s="82" t="s">
        <v>222</v>
      </c>
      <c r="L5" s="82" t="s">
        <v>219</v>
      </c>
      <c r="M5" s="82" t="s">
        <v>220</v>
      </c>
      <c r="N5" s="82" t="s">
        <v>221</v>
      </c>
      <c r="O5" s="82" t="s">
        <v>222</v>
      </c>
      <c r="P5" s="82" t="s">
        <v>219</v>
      </c>
      <c r="Q5" s="82" t="s">
        <v>220</v>
      </c>
      <c r="R5" s="82" t="s">
        <v>221</v>
      </c>
      <c r="S5" s="82" t="s">
        <v>222</v>
      </c>
      <c r="T5" s="82" t="s">
        <v>222</v>
      </c>
      <c r="U5" s="82" t="s">
        <v>222</v>
      </c>
      <c r="V5" s="82" t="s">
        <v>223</v>
      </c>
      <c r="W5" s="82" t="s">
        <v>224</v>
      </c>
      <c r="X5" s="82" t="s">
        <v>225</v>
      </c>
      <c r="Z5" s="82" t="s">
        <v>219</v>
      </c>
      <c r="AA5" s="82" t="s">
        <v>220</v>
      </c>
      <c r="AB5" s="82" t="s">
        <v>221</v>
      </c>
      <c r="AC5" s="82" t="s">
        <v>222</v>
      </c>
      <c r="AF5" s="85" t="s">
        <v>219</v>
      </c>
      <c r="AG5" s="85" t="s">
        <v>222</v>
      </c>
      <c r="AH5" s="85" t="s">
        <v>219</v>
      </c>
      <c r="AI5" s="85" t="s">
        <v>222</v>
      </c>
      <c r="AJ5" s="82" t="s">
        <v>222</v>
      </c>
      <c r="AK5" s="86" t="s">
        <v>219</v>
      </c>
      <c r="AL5" s="86" t="s">
        <v>220</v>
      </c>
      <c r="AM5" s="86" t="s">
        <v>221</v>
      </c>
      <c r="AO5" s="86" t="s">
        <v>226</v>
      </c>
      <c r="AP5" s="86" t="s">
        <v>227</v>
      </c>
      <c r="AQ5" s="86" t="s">
        <v>220</v>
      </c>
      <c r="AR5" s="86" t="s">
        <v>221</v>
      </c>
    </row>
    <row r="6" spans="1:58" x14ac:dyDescent="0.35">
      <c r="A6" s="88">
        <v>2020</v>
      </c>
      <c r="B6" s="82">
        <v>515.05166188888859</v>
      </c>
      <c r="C6" s="82">
        <v>519.84411334132994</v>
      </c>
      <c r="D6" s="82">
        <v>27.52991566435372</v>
      </c>
      <c r="E6" s="82">
        <v>22366.114486499864</v>
      </c>
      <c r="F6" s="82">
        <v>-2082.3216869941434</v>
      </c>
      <c r="G6" s="82">
        <v>0</v>
      </c>
      <c r="H6" s="82">
        <v>3890</v>
      </c>
      <c r="I6" s="82">
        <v>130</v>
      </c>
      <c r="J6" s="82">
        <v>2.9000000000000001E-2</v>
      </c>
      <c r="K6" s="82">
        <v>7537.6850000000004</v>
      </c>
      <c r="M6" s="82">
        <v>0</v>
      </c>
      <c r="N6" s="82">
        <v>0</v>
      </c>
      <c r="O6" s="82">
        <v>0</v>
      </c>
      <c r="P6" s="82">
        <v>0</v>
      </c>
      <c r="Q6" s="82">
        <v>0</v>
      </c>
      <c r="R6" s="82">
        <v>0</v>
      </c>
      <c r="S6" s="82">
        <v>0</v>
      </c>
      <c r="U6" s="82">
        <v>0</v>
      </c>
      <c r="V6" s="82">
        <v>-809.02</v>
      </c>
      <c r="Z6" s="82">
        <v>1513.7099748947453</v>
      </c>
      <c r="AA6" s="82">
        <v>649.84411334132994</v>
      </c>
      <c r="AB6" s="82">
        <v>27.558915664353719</v>
      </c>
      <c r="AC6" s="82">
        <v>27012.457799505723</v>
      </c>
      <c r="AF6" s="85">
        <v>515.05166188888859</v>
      </c>
      <c r="AG6" s="85">
        <v>22366.114486499864</v>
      </c>
      <c r="AH6" s="85">
        <v>998.65831300585671</v>
      </c>
      <c r="AI6" s="85">
        <v>4646.3433130058584</v>
      </c>
      <c r="AK6" s="84">
        <v>515.05166188888859</v>
      </c>
      <c r="AL6" s="84">
        <v>519.84411334132994</v>
      </c>
      <c r="AM6" s="84">
        <v>27.52991566435372</v>
      </c>
      <c r="AO6" s="84">
        <v>998.6583130058566</v>
      </c>
      <c r="AP6" s="84">
        <v>998.6583130058566</v>
      </c>
      <c r="AQ6" s="84">
        <v>130</v>
      </c>
      <c r="AR6" s="84">
        <v>2.9000000000000001E-2</v>
      </c>
    </row>
    <row r="7" spans="1:58" x14ac:dyDescent="0.35">
      <c r="A7" s="88">
        <v>2021</v>
      </c>
      <c r="B7" s="82">
        <v>515.05166188888859</v>
      </c>
      <c r="C7" s="82">
        <v>519.84411334132994</v>
      </c>
      <c r="D7" s="82">
        <v>27.52991566435372</v>
      </c>
      <c r="E7" s="82">
        <v>22366.114486499864</v>
      </c>
      <c r="F7" s="82">
        <v>-1440.38</v>
      </c>
      <c r="G7" s="82">
        <v>0</v>
      </c>
      <c r="H7" s="82">
        <v>2745</v>
      </c>
      <c r="I7" s="82">
        <v>134</v>
      </c>
      <c r="J7" s="82">
        <v>2.9000000000000001E-2</v>
      </c>
      <c r="K7" s="82">
        <v>6504.6850000000004</v>
      </c>
      <c r="M7" s="82">
        <v>0</v>
      </c>
      <c r="N7" s="82">
        <v>0</v>
      </c>
      <c r="O7" s="82">
        <v>0</v>
      </c>
      <c r="P7" s="82">
        <v>0</v>
      </c>
      <c r="Q7" s="82">
        <v>0</v>
      </c>
      <c r="R7" s="82">
        <v>0</v>
      </c>
      <c r="S7" s="82">
        <v>0</v>
      </c>
      <c r="U7" s="82">
        <v>0</v>
      </c>
      <c r="V7" s="82">
        <v>-963</v>
      </c>
      <c r="Z7" s="82">
        <v>856.67166188888859</v>
      </c>
      <c r="AA7" s="82">
        <v>653.84411334132994</v>
      </c>
      <c r="AB7" s="82">
        <v>27.558915664353719</v>
      </c>
      <c r="AC7" s="82">
        <v>26467.419486499864</v>
      </c>
      <c r="AF7" s="85">
        <v>515.05166188888859</v>
      </c>
      <c r="AG7" s="85">
        <v>22366.114486499864</v>
      </c>
      <c r="AH7" s="85">
        <v>341.62</v>
      </c>
      <c r="AI7" s="85">
        <v>4101.3050000000003</v>
      </c>
      <c r="AK7" s="84">
        <v>515.05166188888859</v>
      </c>
      <c r="AL7" s="84">
        <v>519.84411334132994</v>
      </c>
      <c r="AM7" s="84">
        <v>27.52991566435372</v>
      </c>
      <c r="AO7" s="84">
        <v>341.61999999999989</v>
      </c>
      <c r="AP7" s="84">
        <v>341.61999999999989</v>
      </c>
      <c r="AQ7" s="84">
        <v>134</v>
      </c>
      <c r="AR7" s="84">
        <v>2.9000000000000001E-2</v>
      </c>
    </row>
    <row r="8" spans="1:58" x14ac:dyDescent="0.35">
      <c r="A8" s="88">
        <v>2022</v>
      </c>
      <c r="B8" s="82">
        <v>515.05166188888859</v>
      </c>
      <c r="C8" s="82">
        <v>519.84411334132994</v>
      </c>
      <c r="D8" s="82">
        <v>27.52991566435372</v>
      </c>
      <c r="E8" s="82">
        <v>22366.114486499864</v>
      </c>
      <c r="F8" s="82">
        <v>-1879</v>
      </c>
      <c r="G8" s="82">
        <v>0</v>
      </c>
      <c r="H8" s="82">
        <v>1934</v>
      </c>
      <c r="I8" s="82">
        <v>139</v>
      </c>
      <c r="J8" s="82">
        <v>2.9000000000000001E-2</v>
      </c>
      <c r="K8" s="82">
        <v>5813</v>
      </c>
      <c r="M8" s="82">
        <v>0</v>
      </c>
      <c r="N8" s="82">
        <v>0</v>
      </c>
      <c r="O8" s="82">
        <v>0</v>
      </c>
      <c r="P8" s="82">
        <v>0</v>
      </c>
      <c r="Q8" s="82">
        <v>0</v>
      </c>
      <c r="R8" s="82">
        <v>0</v>
      </c>
      <c r="S8" s="82">
        <v>0</v>
      </c>
      <c r="U8" s="82">
        <v>0</v>
      </c>
      <c r="V8" s="82">
        <v>-866</v>
      </c>
      <c r="Z8" s="82">
        <v>-295.9483381111113</v>
      </c>
      <c r="AA8" s="82">
        <v>658.84411334132994</v>
      </c>
      <c r="AB8" s="82">
        <v>27.558915664353719</v>
      </c>
      <c r="AC8" s="82">
        <v>25434.114486499864</v>
      </c>
      <c r="AF8" s="85">
        <v>515.05166188888859</v>
      </c>
      <c r="AG8" s="85">
        <v>22366.114486499864</v>
      </c>
      <c r="AH8" s="85">
        <v>-810.99999999999989</v>
      </c>
      <c r="AI8" s="85">
        <v>3068</v>
      </c>
      <c r="AK8" s="84">
        <v>515.05166188888859</v>
      </c>
      <c r="AL8" s="84">
        <v>519.84411334132994</v>
      </c>
      <c r="AM8" s="84">
        <v>27.52991566435372</v>
      </c>
      <c r="AO8" s="84">
        <v>-811</v>
      </c>
      <c r="AP8" s="84">
        <v>-811</v>
      </c>
      <c r="AQ8" s="84">
        <v>139</v>
      </c>
      <c r="AR8" s="84">
        <v>2.9000000000000001E-2</v>
      </c>
    </row>
    <row r="9" spans="1:58" x14ac:dyDescent="0.35">
      <c r="A9" s="88">
        <v>2023</v>
      </c>
      <c r="B9" s="82">
        <v>509.17238136859231</v>
      </c>
      <c r="C9" s="82">
        <v>513.07981549677947</v>
      </c>
      <c r="D9" s="82">
        <v>27.062751823528643</v>
      </c>
      <c r="E9" s="82">
        <v>22047.036448513511</v>
      </c>
      <c r="F9" s="82">
        <v>1080.7834079413799</v>
      </c>
      <c r="G9" s="82">
        <v>0</v>
      </c>
      <c r="H9" s="82">
        <v>1758</v>
      </c>
      <c r="I9" s="82">
        <v>140.69999999999999</v>
      </c>
      <c r="J9" s="82">
        <v>2.9000000000000001E-2</v>
      </c>
      <c r="K9" s="82">
        <v>5525.9314999999997</v>
      </c>
      <c r="M9" s="82">
        <v>0</v>
      </c>
      <c r="N9" s="82">
        <v>0</v>
      </c>
      <c r="O9" s="82">
        <v>0</v>
      </c>
      <c r="P9" s="82">
        <v>0</v>
      </c>
      <c r="Q9" s="82">
        <v>0</v>
      </c>
      <c r="R9" s="82">
        <v>0</v>
      </c>
      <c r="S9" s="82">
        <v>0</v>
      </c>
      <c r="U9" s="82">
        <v>0</v>
      </c>
      <c r="V9" s="82">
        <v>-1985.4994442147076</v>
      </c>
      <c r="Z9" s="82">
        <v>1362.4563450952646</v>
      </c>
      <c r="AA9" s="82">
        <v>653.77981549677952</v>
      </c>
      <c r="AB9" s="82">
        <v>27.091751823528643</v>
      </c>
      <c r="AC9" s="82">
        <v>26668.251912240183</v>
      </c>
      <c r="AF9" s="85">
        <v>509.17238136859231</v>
      </c>
      <c r="AG9" s="85">
        <v>22047.036448513511</v>
      </c>
      <c r="AH9" s="85">
        <v>853.28396372667225</v>
      </c>
      <c r="AI9" s="85">
        <v>4621.2154637266722</v>
      </c>
      <c r="AK9" s="84">
        <v>509.17238136859231</v>
      </c>
      <c r="AL9" s="84">
        <v>513.07981549677947</v>
      </c>
      <c r="AM9" s="84">
        <v>27.062751823528643</v>
      </c>
      <c r="AO9" s="84">
        <v>853.28396372667203</v>
      </c>
      <c r="AP9" s="84">
        <v>853.28396372667203</v>
      </c>
      <c r="AQ9" s="84">
        <v>140.69999999999999</v>
      </c>
      <c r="AR9" s="84">
        <v>2.9000000000000001E-2</v>
      </c>
      <c r="BE9" s="82" t="s">
        <v>251</v>
      </c>
      <c r="BF9" s="82" t="s">
        <v>232</v>
      </c>
    </row>
    <row r="10" spans="1:58" x14ac:dyDescent="0.35">
      <c r="A10" s="88">
        <v>2024</v>
      </c>
      <c r="B10" s="82">
        <v>503.29310084829604</v>
      </c>
      <c r="C10" s="82">
        <v>506.315517652229</v>
      </c>
      <c r="D10" s="82">
        <v>26.595587982703567</v>
      </c>
      <c r="E10" s="82">
        <v>21727.958410527157</v>
      </c>
      <c r="F10" s="82">
        <v>-1157.5010781179458</v>
      </c>
      <c r="G10" s="82">
        <v>-4.7818074744276471</v>
      </c>
      <c r="H10" s="82">
        <v>1582</v>
      </c>
      <c r="I10" s="82">
        <v>142.39999999999998</v>
      </c>
      <c r="J10" s="82">
        <v>2.9000000000000001E-2</v>
      </c>
      <c r="K10" s="82">
        <v>5238.8629999999994</v>
      </c>
      <c r="M10" s="82">
        <v>0</v>
      </c>
      <c r="N10" s="82">
        <v>0</v>
      </c>
      <c r="O10" s="82">
        <v>0</v>
      </c>
      <c r="P10" s="82">
        <v>0</v>
      </c>
      <c r="Q10" s="82">
        <v>0</v>
      </c>
      <c r="R10" s="82">
        <v>0</v>
      </c>
      <c r="S10" s="82">
        <v>0</v>
      </c>
      <c r="T10" s="82">
        <v>-3272.493261749014</v>
      </c>
      <c r="U10" s="82">
        <v>0</v>
      </c>
      <c r="V10" s="82">
        <v>-1235.560506199693</v>
      </c>
      <c r="W10" s="82">
        <v>0</v>
      </c>
      <c r="Z10" s="82">
        <v>-312.55029094377051</v>
      </c>
      <c r="AA10" s="82">
        <v>648.71551765222898</v>
      </c>
      <c r="AB10" s="82">
        <v>26.624587982703567</v>
      </c>
      <c r="AC10" s="82">
        <v>24568.978018735088</v>
      </c>
      <c r="AF10" s="85">
        <v>503.29310084829604</v>
      </c>
      <c r="AG10" s="85">
        <v>21727.958410527157</v>
      </c>
      <c r="AH10" s="85">
        <v>-815.84339179206654</v>
      </c>
      <c r="AI10" s="85">
        <v>2841.019608207931</v>
      </c>
      <c r="AJ10" s="82">
        <v>0</v>
      </c>
      <c r="AK10" s="84">
        <v>503.29310084829604</v>
      </c>
      <c r="AL10" s="84">
        <v>506.315517652229</v>
      </c>
      <c r="AM10" s="84">
        <v>26.595587982703567</v>
      </c>
      <c r="AO10" s="84">
        <v>-815.84339179206654</v>
      </c>
      <c r="AP10" s="84">
        <v>-815.84339179206654</v>
      </c>
      <c r="AQ10" s="84">
        <v>142.39999999999998</v>
      </c>
      <c r="AR10" s="84">
        <v>2.9000000000000001E-2</v>
      </c>
      <c r="BB10" s="82">
        <v>0</v>
      </c>
      <c r="BC10" s="82">
        <v>0</v>
      </c>
      <c r="BE10" s="82">
        <v>0</v>
      </c>
      <c r="BF10" s="82">
        <v>-3272.493261749014</v>
      </c>
    </row>
    <row r="11" spans="1:58" x14ac:dyDescent="0.35">
      <c r="A11" s="88">
        <v>2025</v>
      </c>
      <c r="B11" s="82">
        <v>497.41382032799976</v>
      </c>
      <c r="C11" s="82">
        <v>499.55121980767854</v>
      </c>
      <c r="D11" s="82">
        <v>26.12842414187849</v>
      </c>
      <c r="E11" s="82">
        <v>21408.880372540803</v>
      </c>
      <c r="F11" s="82">
        <v>800.0554784102826</v>
      </c>
      <c r="G11" s="82">
        <v>-14.992079451466006</v>
      </c>
      <c r="H11" s="82">
        <v>1406</v>
      </c>
      <c r="I11" s="82">
        <v>144.09999999999997</v>
      </c>
      <c r="J11" s="82">
        <v>2.9000000000000001E-2</v>
      </c>
      <c r="K11" s="82">
        <v>4951.7944999999991</v>
      </c>
      <c r="M11" s="82">
        <v>1.4683184983884734</v>
      </c>
      <c r="N11" s="82">
        <v>4.6242096344047939E-2</v>
      </c>
      <c r="O11" s="82">
        <v>53.367073486049961</v>
      </c>
      <c r="P11" s="82">
        <v>-127.48960484532009</v>
      </c>
      <c r="Q11" s="82">
        <v>0</v>
      </c>
      <c r="R11" s="82">
        <v>0</v>
      </c>
      <c r="S11" s="82">
        <v>-127.48960484532009</v>
      </c>
      <c r="T11" s="82">
        <v>-4780.7203646918033</v>
      </c>
      <c r="U11" s="82">
        <v>0</v>
      </c>
      <c r="V11" s="82">
        <v>-2145.4745146065966</v>
      </c>
      <c r="W11" s="82">
        <v>0</v>
      </c>
      <c r="X11" s="82">
        <v>0</v>
      </c>
      <c r="Z11" s="82">
        <v>543.00270468021972</v>
      </c>
      <c r="AA11" s="82">
        <v>645.11953830606694</v>
      </c>
      <c r="AB11" s="82">
        <v>26.203666238222539</v>
      </c>
      <c r="AC11" s="82">
        <v>25053.630830379072</v>
      </c>
      <c r="AF11" s="85">
        <v>497.41382032799976</v>
      </c>
      <c r="AG11" s="85">
        <v>21408.880372540803</v>
      </c>
      <c r="AH11" s="85">
        <v>45.588884352219964</v>
      </c>
      <c r="AI11" s="85">
        <v>3644.7504578382686</v>
      </c>
      <c r="AJ11" s="82">
        <v>-127.48960484532009</v>
      </c>
      <c r="AK11" s="84">
        <v>497.41382032799976</v>
      </c>
      <c r="AL11" s="84">
        <v>499.55121980767854</v>
      </c>
      <c r="AM11" s="84">
        <v>26.12842414187849</v>
      </c>
      <c r="AO11" s="84">
        <v>45.588884352220248</v>
      </c>
      <c r="AP11" s="84">
        <v>45.588884352220248</v>
      </c>
      <c r="AQ11" s="84">
        <v>144.09999999999997</v>
      </c>
      <c r="AR11" s="84">
        <v>2.9000000000000001E-2</v>
      </c>
      <c r="BB11" s="82">
        <v>0</v>
      </c>
      <c r="BC11" s="82">
        <v>0</v>
      </c>
      <c r="BE11" s="82">
        <v>0</v>
      </c>
      <c r="BF11" s="82">
        <v>-4780.7203646918033</v>
      </c>
    </row>
    <row r="12" spans="1:58" x14ac:dyDescent="0.35">
      <c r="A12" s="88">
        <v>2026</v>
      </c>
      <c r="B12" s="82">
        <v>491.53453980770348</v>
      </c>
      <c r="C12" s="82">
        <v>492.78692196312807</v>
      </c>
      <c r="D12" s="82">
        <v>25.661260301053414</v>
      </c>
      <c r="E12" s="82">
        <v>21089.80233455445</v>
      </c>
      <c r="F12" s="82">
        <v>415.77327072372668</v>
      </c>
      <c r="G12" s="82">
        <v>-35.642301904143885</v>
      </c>
      <c r="H12" s="82">
        <v>1230</v>
      </c>
      <c r="I12" s="82">
        <v>145.79999999999995</v>
      </c>
      <c r="J12" s="82">
        <v>2.9000000000000001E-2</v>
      </c>
      <c r="K12" s="82">
        <v>4664.7259999999987</v>
      </c>
      <c r="M12" s="82">
        <v>2.1756255898949743</v>
      </c>
      <c r="N12" s="82">
        <v>3.7755752810037291E-2</v>
      </c>
      <c r="O12" s="82">
        <v>70.92279101171917</v>
      </c>
      <c r="P12" s="82">
        <v>-388.64161160047479</v>
      </c>
      <c r="Q12" s="82">
        <v>-0.20666461500000002</v>
      </c>
      <c r="R12" s="82">
        <v>-2.5259612519270336E-2</v>
      </c>
      <c r="S12" s="82">
        <v>-401.12201813808144</v>
      </c>
      <c r="T12" s="82">
        <v>-4960.0792680372333</v>
      </c>
      <c r="U12" s="82">
        <v>0</v>
      </c>
      <c r="V12" s="82">
        <v>-1662.6952291045066</v>
      </c>
      <c r="W12" s="82">
        <v>0</v>
      </c>
      <c r="X12" s="82">
        <v>0</v>
      </c>
      <c r="Z12" s="82">
        <v>438.97027952277972</v>
      </c>
      <c r="AA12" s="82">
        <v>640.55588293802293</v>
      </c>
      <c r="AB12" s="82">
        <v>25.702756441344182</v>
      </c>
      <c r="AC12" s="82">
        <v>24542.886865281245</v>
      </c>
      <c r="AF12" s="85">
        <v>491.53453980770348</v>
      </c>
      <c r="AG12" s="85">
        <v>21089.80233455445</v>
      </c>
      <c r="AH12" s="85">
        <v>-52.564260284923762</v>
      </c>
      <c r="AI12" s="85">
        <v>3453.0845307267955</v>
      </c>
      <c r="AJ12" s="82">
        <v>-401.12201813808144</v>
      </c>
      <c r="AK12" s="84">
        <v>491.53453980770348</v>
      </c>
      <c r="AL12" s="84">
        <v>492.78692196312807</v>
      </c>
      <c r="AM12" s="84">
        <v>25.661260301053414</v>
      </c>
      <c r="AO12" s="84">
        <v>-52.564260284923648</v>
      </c>
      <c r="AP12" s="84">
        <v>-52.564260284923648</v>
      </c>
      <c r="AQ12" s="84">
        <v>145.79999999999995</v>
      </c>
      <c r="AR12" s="84">
        <v>2.9000000000000001E-2</v>
      </c>
      <c r="BB12" s="82">
        <v>0</v>
      </c>
      <c r="BC12" s="82">
        <v>-763.57036800000003</v>
      </c>
      <c r="BE12" s="82">
        <v>0</v>
      </c>
      <c r="BF12" s="82">
        <v>-5723.649636037233</v>
      </c>
    </row>
    <row r="13" spans="1:58" x14ac:dyDescent="0.35">
      <c r="A13" s="88">
        <v>2027</v>
      </c>
      <c r="B13" s="82">
        <v>485.6552592874072</v>
      </c>
      <c r="C13" s="82">
        <v>486.0226241185776</v>
      </c>
      <c r="D13" s="82">
        <v>25.194096460228337</v>
      </c>
      <c r="E13" s="82">
        <v>20770.724296568096</v>
      </c>
      <c r="F13" s="82">
        <v>320.2938559214615</v>
      </c>
      <c r="G13" s="82">
        <v>-67.450731507208459</v>
      </c>
      <c r="H13" s="82">
        <v>1054</v>
      </c>
      <c r="I13" s="82">
        <v>147.49999999999994</v>
      </c>
      <c r="J13" s="82">
        <v>2.9000000000000001E-2</v>
      </c>
      <c r="K13" s="82">
        <v>4377.6574999999984</v>
      </c>
      <c r="M13" s="82">
        <v>2.8827730057471812</v>
      </c>
      <c r="N13" s="82">
        <v>2.9269409276026642E-2</v>
      </c>
      <c r="O13" s="82">
        <v>88.474037619068127</v>
      </c>
      <c r="P13" s="82">
        <v>-649.76553050528821</v>
      </c>
      <c r="Q13" s="82">
        <v>-0.41332923000000005</v>
      </c>
      <c r="R13" s="82">
        <v>-5.0519225038540672E-2</v>
      </c>
      <c r="S13" s="82">
        <v>-674.72634358050152</v>
      </c>
      <c r="T13" s="82">
        <v>-5762.1018875945419</v>
      </c>
      <c r="U13" s="82">
        <v>0</v>
      </c>
      <c r="V13" s="82">
        <v>-1679.6491468036663</v>
      </c>
      <c r="W13" s="82">
        <v>0</v>
      </c>
      <c r="X13" s="82">
        <v>0</v>
      </c>
      <c r="Z13" s="82">
        <v>112.84923689799393</v>
      </c>
      <c r="AA13" s="82">
        <v>635.99206789432469</v>
      </c>
      <c r="AB13" s="82">
        <v>25.201846644465821</v>
      </c>
      <c r="AC13" s="82">
        <v>23810.049811797748</v>
      </c>
      <c r="AF13" s="85">
        <v>485.6552592874072</v>
      </c>
      <c r="AG13" s="85">
        <v>20770.724296568096</v>
      </c>
      <c r="AH13" s="85">
        <v>-372.80602238941327</v>
      </c>
      <c r="AI13" s="85">
        <v>3039.3255152296515</v>
      </c>
      <c r="AJ13" s="82">
        <v>-674.72634358050152</v>
      </c>
      <c r="AK13" s="84">
        <v>485.6552592874072</v>
      </c>
      <c r="AL13" s="84">
        <v>486.0226241185776</v>
      </c>
      <c r="AM13" s="84">
        <v>25.194096460228337</v>
      </c>
      <c r="AO13" s="84">
        <v>-372.80602238941333</v>
      </c>
      <c r="AP13" s="84">
        <v>-372.80602238941333</v>
      </c>
      <c r="AQ13" s="84">
        <v>147.49999999999994</v>
      </c>
      <c r="AR13" s="84">
        <v>2.9000000000000001E-2</v>
      </c>
      <c r="BB13" s="82">
        <v>0</v>
      </c>
      <c r="BC13" s="82">
        <v>-1527.1407360000001</v>
      </c>
      <c r="BE13" s="82">
        <v>0</v>
      </c>
      <c r="BF13" s="82">
        <v>-7289.2426235945422</v>
      </c>
    </row>
    <row r="14" spans="1:58" x14ac:dyDescent="0.35">
      <c r="A14" s="88">
        <v>2028</v>
      </c>
      <c r="B14" s="82">
        <v>479.77597876711093</v>
      </c>
      <c r="C14" s="82">
        <v>479.25832627402713</v>
      </c>
      <c r="D14" s="82">
        <v>24.726932619403261</v>
      </c>
      <c r="E14" s="82">
        <v>20451.646258581743</v>
      </c>
      <c r="F14" s="82">
        <v>615.79935660089041</v>
      </c>
      <c r="G14" s="82">
        <v>-110.61646788984935</v>
      </c>
      <c r="H14" s="82">
        <v>878</v>
      </c>
      <c r="I14" s="82">
        <v>149.19999999999993</v>
      </c>
      <c r="J14" s="82">
        <v>2.9000000000000001E-2</v>
      </c>
      <c r="K14" s="82">
        <v>4090.5889999999986</v>
      </c>
      <c r="M14" s="82">
        <v>3.5898990756865357</v>
      </c>
      <c r="N14" s="82">
        <v>2.0783065742016143E-2</v>
      </c>
      <c r="O14" s="82">
        <v>106.02468654085727</v>
      </c>
      <c r="P14" s="82">
        <v>-910.88569454334913</v>
      </c>
      <c r="Q14" s="82">
        <v>-0.61999384499999999</v>
      </c>
      <c r="R14" s="82">
        <v>-7.577883755781098E-2</v>
      </c>
      <c r="S14" s="82">
        <v>-948.32691415616898</v>
      </c>
      <c r="T14" s="82">
        <v>-6457.2494649580822</v>
      </c>
      <c r="U14" s="82">
        <v>0</v>
      </c>
      <c r="V14" s="82">
        <v>-1592.6208054148101</v>
      </c>
      <c r="W14" s="82">
        <v>0</v>
      </c>
      <c r="X14" s="82">
        <v>0</v>
      </c>
      <c r="Z14" s="82">
        <v>270.33806206334202</v>
      </c>
      <c r="AA14" s="82">
        <v>631.42823150471361</v>
      </c>
      <c r="AB14" s="82">
        <v>24.700936847587467</v>
      </c>
      <c r="AC14" s="82">
        <v>23560.822028418836</v>
      </c>
      <c r="AF14" s="85">
        <v>479.77597876711093</v>
      </c>
      <c r="AG14" s="85">
        <v>20451.646258581743</v>
      </c>
      <c r="AH14" s="85">
        <v>-209.43791670376891</v>
      </c>
      <c r="AI14" s="85">
        <v>3109.175769837093</v>
      </c>
      <c r="AJ14" s="82">
        <v>-948.32691415616898</v>
      </c>
      <c r="AK14" s="84">
        <v>479.77597876711093</v>
      </c>
      <c r="AL14" s="84">
        <v>479.25832627402713</v>
      </c>
      <c r="AM14" s="84">
        <v>24.726932619403261</v>
      </c>
      <c r="AO14" s="84">
        <v>-209.43791670376913</v>
      </c>
      <c r="AP14" s="84">
        <v>-209.43791670376913</v>
      </c>
      <c r="AQ14" s="84">
        <v>149.19999999999993</v>
      </c>
      <c r="AR14" s="84">
        <v>2.9000000000000001E-2</v>
      </c>
      <c r="BB14" s="82">
        <v>0</v>
      </c>
      <c r="BC14" s="82">
        <v>-2290.7111040000004</v>
      </c>
      <c r="BE14" s="82">
        <v>0</v>
      </c>
      <c r="BF14" s="82">
        <v>-8747.9605689580821</v>
      </c>
    </row>
    <row r="15" spans="1:58" x14ac:dyDescent="0.35">
      <c r="A15" s="88">
        <v>2029</v>
      </c>
      <c r="B15" s="82">
        <v>473.89669824681465</v>
      </c>
      <c r="C15" s="82">
        <v>472.49402842947666</v>
      </c>
      <c r="D15" s="82">
        <v>24.259768778578184</v>
      </c>
      <c r="E15" s="82">
        <v>20132.568220595389</v>
      </c>
      <c r="F15" s="82">
        <v>927.13790853441697</v>
      </c>
      <c r="G15" s="82">
        <v>-165.09281308429757</v>
      </c>
      <c r="H15" s="82">
        <v>702</v>
      </c>
      <c r="I15" s="82">
        <v>150.89999999999992</v>
      </c>
      <c r="J15" s="82">
        <v>2.9000000000000001E-2</v>
      </c>
      <c r="K15" s="82">
        <v>3803.5204999999987</v>
      </c>
      <c r="M15" s="82">
        <v>4.2970181485064609</v>
      </c>
      <c r="N15" s="82">
        <v>1.2296722208005362E-2</v>
      </c>
      <c r="O15" s="82">
        <v>123.57513954330233</v>
      </c>
      <c r="P15" s="82">
        <v>-1172.0046277485428</v>
      </c>
      <c r="Q15" s="82">
        <v>-0.82665846000000009</v>
      </c>
      <c r="R15" s="82">
        <v>-0.10103845007708134</v>
      </c>
      <c r="S15" s="82">
        <v>-1221.9262538989694</v>
      </c>
      <c r="T15" s="82">
        <v>-7536.6081823846434</v>
      </c>
      <c r="U15" s="82">
        <v>0</v>
      </c>
      <c r="V15" s="82">
        <v>-1796.9276913922718</v>
      </c>
      <c r="W15" s="82">
        <v>0</v>
      </c>
      <c r="X15" s="82">
        <v>0</v>
      </c>
      <c r="Z15" s="82">
        <v>141.01410230466217</v>
      </c>
      <c r="AA15" s="82">
        <v>626.86438811798303</v>
      </c>
      <c r="AB15" s="82">
        <v>24.20002705070911</v>
      </c>
      <c r="AC15" s="82">
        <v>23024.781264196536</v>
      </c>
      <c r="AF15" s="85">
        <v>473.89669824681465</v>
      </c>
      <c r="AG15" s="85">
        <v>20132.568220595389</v>
      </c>
      <c r="AH15" s="85">
        <v>-332.88259594215248</v>
      </c>
      <c r="AI15" s="85">
        <v>2892.2130436011466</v>
      </c>
      <c r="AJ15" s="82">
        <v>-1221.9262538989694</v>
      </c>
      <c r="AK15" s="84">
        <v>473.89669824681465</v>
      </c>
      <c r="AL15" s="84">
        <v>472.49402842947666</v>
      </c>
      <c r="AM15" s="84">
        <v>24.259768778578184</v>
      </c>
      <c r="AO15" s="84">
        <v>-332.88259594215242</v>
      </c>
      <c r="AP15" s="84">
        <v>-332.88259594215242</v>
      </c>
      <c r="AQ15" s="84">
        <v>150.89999999999992</v>
      </c>
      <c r="AR15" s="84">
        <v>2.9000000000000001E-2</v>
      </c>
      <c r="BB15" s="82">
        <v>0</v>
      </c>
      <c r="BC15" s="82">
        <v>-3054.2814720000001</v>
      </c>
      <c r="BE15" s="82">
        <v>0</v>
      </c>
      <c r="BF15" s="82">
        <v>-10590.889654384644</v>
      </c>
    </row>
    <row r="16" spans="1:58" x14ac:dyDescent="0.35">
      <c r="A16" s="88">
        <v>2030</v>
      </c>
      <c r="B16" s="82">
        <v>468.01741772651837</v>
      </c>
      <c r="C16" s="82">
        <v>465.72973058492619</v>
      </c>
      <c r="D16" s="82">
        <v>23.792604937753108</v>
      </c>
      <c r="E16" s="82">
        <v>19813.490182609035</v>
      </c>
      <c r="F16" s="82">
        <v>1691.5245305037524</v>
      </c>
      <c r="G16" s="82">
        <v>-230.65718736756585</v>
      </c>
      <c r="H16" s="82">
        <v>526</v>
      </c>
      <c r="I16" s="82">
        <v>147</v>
      </c>
      <c r="J16" s="82">
        <v>2.9000000000000001E-2</v>
      </c>
      <c r="K16" s="82">
        <v>4667</v>
      </c>
      <c r="M16" s="82">
        <v>5.0041340667122451</v>
      </c>
      <c r="N16" s="82">
        <v>3.810378673994739E-3</v>
      </c>
      <c r="O16" s="82">
        <v>141.12550421655146</v>
      </c>
      <c r="P16" s="82">
        <v>-1433.1230060392736</v>
      </c>
      <c r="Q16" s="82">
        <v>-1.033323075</v>
      </c>
      <c r="R16" s="82">
        <v>-0.12629806259635165</v>
      </c>
      <c r="S16" s="82">
        <v>-1495.5250387273068</v>
      </c>
      <c r="T16" s="82">
        <v>-9272.0477043797564</v>
      </c>
      <c r="U16" s="82">
        <v>590</v>
      </c>
      <c r="V16" s="82">
        <v>-1956.4954604826423</v>
      </c>
      <c r="W16" s="82">
        <v>0</v>
      </c>
      <c r="X16" s="82">
        <v>0</v>
      </c>
      <c r="Z16" s="82">
        <v>1088.3893003800624</v>
      </c>
      <c r="AA16" s="82">
        <v>616.70054157663844</v>
      </c>
      <c r="AB16" s="82">
        <v>23.69911725383075</v>
      </c>
      <c r="AC16" s="82">
        <v>24715.98756947913</v>
      </c>
      <c r="AF16" s="85">
        <v>468.01741772651837</v>
      </c>
      <c r="AG16" s="85">
        <v>19813.490182609035</v>
      </c>
      <c r="AH16" s="85">
        <v>620.37188265354405</v>
      </c>
      <c r="AI16" s="85">
        <v>4902.4973868700945</v>
      </c>
      <c r="AJ16" s="82">
        <v>-1495.5250387273068</v>
      </c>
      <c r="AK16" s="84">
        <v>468.01741772651837</v>
      </c>
      <c r="AL16" s="84">
        <v>465.72973058492619</v>
      </c>
      <c r="AM16" s="84">
        <v>23.792604937753108</v>
      </c>
      <c r="AO16" s="84">
        <v>30.371882653544162</v>
      </c>
      <c r="AP16" s="84">
        <v>30.371882653544162</v>
      </c>
      <c r="AQ16" s="84">
        <v>147</v>
      </c>
      <c r="AR16" s="84">
        <v>2.9000000000000001E-2</v>
      </c>
      <c r="BB16" s="82">
        <v>0</v>
      </c>
      <c r="BC16" s="82">
        <v>-3817.8518399999998</v>
      </c>
      <c r="BE16" s="82">
        <v>0</v>
      </c>
      <c r="BF16" s="82">
        <v>-13089.899544379756</v>
      </c>
    </row>
    <row r="17" spans="1:58" x14ac:dyDescent="0.35">
      <c r="A17" s="88">
        <v>2031</v>
      </c>
      <c r="B17" s="82">
        <v>462.1381372062221</v>
      </c>
      <c r="C17" s="82">
        <v>458.96543274037572</v>
      </c>
      <c r="D17" s="82">
        <v>23.325441096928031</v>
      </c>
      <c r="E17" s="82">
        <v>19494.412144622682</v>
      </c>
      <c r="F17" s="82">
        <v>2843.6487524301765</v>
      </c>
      <c r="G17" s="82">
        <v>-302.71966176985529</v>
      </c>
      <c r="H17" s="82">
        <v>568.25423924400945</v>
      </c>
      <c r="I17" s="82">
        <v>147.5897582070572</v>
      </c>
      <c r="J17" s="82">
        <v>2.7550000000000002E-2</v>
      </c>
      <c r="K17" s="82">
        <v>4724.5955993701828</v>
      </c>
      <c r="M17" s="82">
        <v>5.0041340667122451</v>
      </c>
      <c r="N17" s="82">
        <v>3.810378673994739E-3</v>
      </c>
      <c r="O17" s="82">
        <v>141.12550421655146</v>
      </c>
      <c r="P17" s="82">
        <v>-1433.1230060392736</v>
      </c>
      <c r="Q17" s="82">
        <v>-1.033323075</v>
      </c>
      <c r="R17" s="82">
        <v>-0.12629806259635165</v>
      </c>
      <c r="S17" s="82">
        <v>-1495.5250387273068</v>
      </c>
      <c r="T17" s="82">
        <v>-9145.9003308184783</v>
      </c>
      <c r="U17" s="82">
        <v>590</v>
      </c>
      <c r="V17" s="82">
        <v>-1811.0622432405469</v>
      </c>
      <c r="W17" s="82">
        <v>0</v>
      </c>
      <c r="X17" s="82">
        <v>0</v>
      </c>
      <c r="Z17" s="82">
        <v>2350.2592238700054</v>
      </c>
      <c r="AA17" s="82">
        <v>610.5260019391452</v>
      </c>
      <c r="AB17" s="82">
        <v>23.230503413005675</v>
      </c>
      <c r="AC17" s="82">
        <v>25680.000095629188</v>
      </c>
      <c r="AF17" s="85">
        <v>462.1381372062221</v>
      </c>
      <c r="AG17" s="85">
        <v>19494.412144622682</v>
      </c>
      <c r="AH17" s="85">
        <v>1888.1210866637832</v>
      </c>
      <c r="AI17" s="85">
        <v>6185.587951006506</v>
      </c>
      <c r="AJ17" s="82">
        <v>-1495.5250387273068</v>
      </c>
      <c r="AK17" s="84">
        <v>462.1381372062221</v>
      </c>
      <c r="AL17" s="84">
        <v>458.96543274037572</v>
      </c>
      <c r="AM17" s="84">
        <v>23.325441096928031</v>
      </c>
      <c r="AO17" s="84">
        <v>1298.1210866637837</v>
      </c>
      <c r="AP17" s="84">
        <v>1298.1210866637837</v>
      </c>
      <c r="AQ17" s="84">
        <v>147.5897582070572</v>
      </c>
      <c r="AR17" s="84">
        <v>2.7550000000000002E-2</v>
      </c>
      <c r="BB17" s="82">
        <v>0</v>
      </c>
      <c r="BC17" s="82">
        <v>-3817.8518399999998</v>
      </c>
      <c r="BE17" s="82">
        <v>0</v>
      </c>
      <c r="BF17" s="82">
        <v>-12963.752170818478</v>
      </c>
    </row>
    <row r="18" spans="1:58" x14ac:dyDescent="0.35">
      <c r="A18" s="88">
        <v>2032</v>
      </c>
      <c r="B18" s="82">
        <v>456.25885668592582</v>
      </c>
      <c r="C18" s="82">
        <v>452.20113489582525</v>
      </c>
      <c r="D18" s="82">
        <v>22.858277256102955</v>
      </c>
      <c r="E18" s="82">
        <v>19175.334106636328</v>
      </c>
      <c r="F18" s="82">
        <v>3437.8495934354878</v>
      </c>
      <c r="G18" s="82">
        <v>-383.83963883594845</v>
      </c>
      <c r="H18" s="82">
        <v>610.50847848801891</v>
      </c>
      <c r="I18" s="82">
        <v>148.1795164141144</v>
      </c>
      <c r="J18" s="82">
        <v>2.6100000000000002E-2</v>
      </c>
      <c r="K18" s="82">
        <v>4782.1911987403655</v>
      </c>
      <c r="M18" s="82">
        <v>5.0041340667122451</v>
      </c>
      <c r="N18" s="82">
        <v>3.810378673994739E-3</v>
      </c>
      <c r="O18" s="82">
        <v>141.12550421655146</v>
      </c>
      <c r="P18" s="82">
        <v>-1433.1230060392736</v>
      </c>
      <c r="Q18" s="82">
        <v>-1.033323075</v>
      </c>
      <c r="R18" s="82">
        <v>-0.12629806259635165</v>
      </c>
      <c r="S18" s="82">
        <v>-1495.5250387273068</v>
      </c>
      <c r="T18" s="82">
        <v>-8938.8500586034606</v>
      </c>
      <c r="U18" s="82">
        <v>590</v>
      </c>
      <c r="V18" s="82">
        <v>-1634.5771590572442</v>
      </c>
      <c r="W18" s="82">
        <v>0</v>
      </c>
      <c r="X18" s="82">
        <v>0</v>
      </c>
      <c r="Z18" s="82">
        <v>3076.20013071624</v>
      </c>
      <c r="AA18" s="82">
        <v>604.35146230165185</v>
      </c>
      <c r="AB18" s="82">
        <v>22.761889572180596</v>
      </c>
      <c r="AC18" s="82">
        <v>26108.08360513554</v>
      </c>
      <c r="AF18" s="85">
        <v>456.25885668592582</v>
      </c>
      <c r="AG18" s="85">
        <v>19175.334106636328</v>
      </c>
      <c r="AH18" s="85">
        <v>2619.9412740303142</v>
      </c>
      <c r="AI18" s="85">
        <v>6932.7494984992118</v>
      </c>
      <c r="AJ18" s="82">
        <v>-1495.5250387273068</v>
      </c>
      <c r="AK18" s="84">
        <v>456.25885668592582</v>
      </c>
      <c r="AL18" s="84">
        <v>452.20113489582525</v>
      </c>
      <c r="AM18" s="84">
        <v>22.858277256102955</v>
      </c>
      <c r="AO18" s="84">
        <v>2029.9412740303139</v>
      </c>
      <c r="AP18" s="84">
        <v>2029.9412740303139</v>
      </c>
      <c r="AQ18" s="84">
        <v>148.1795164141144</v>
      </c>
      <c r="AR18" s="84">
        <v>2.6100000000000002E-2</v>
      </c>
      <c r="BB18" s="82">
        <v>0</v>
      </c>
      <c r="BC18" s="82">
        <v>-3817.8518399999998</v>
      </c>
      <c r="BE18" s="82">
        <v>0</v>
      </c>
      <c r="BF18" s="82">
        <v>-12756.70189860346</v>
      </c>
    </row>
    <row r="19" spans="1:58" x14ac:dyDescent="0.35">
      <c r="A19" s="88">
        <v>2033</v>
      </c>
      <c r="B19" s="82">
        <v>450.37957616562954</v>
      </c>
      <c r="C19" s="82">
        <v>445.43683705127478</v>
      </c>
      <c r="D19" s="82">
        <v>22.391113415277879</v>
      </c>
      <c r="E19" s="82">
        <v>18856.256068649975</v>
      </c>
      <c r="F19" s="82">
        <v>3515.0234075075</v>
      </c>
      <c r="G19" s="82">
        <v>-481.58757143922321</v>
      </c>
      <c r="H19" s="82">
        <v>652.76271773202836</v>
      </c>
      <c r="I19" s="82">
        <v>148.7692746211716</v>
      </c>
      <c r="J19" s="82">
        <v>2.4650000000000002E-2</v>
      </c>
      <c r="K19" s="82">
        <v>4839.7867981105483</v>
      </c>
      <c r="M19" s="82">
        <v>5.0041340667122451</v>
      </c>
      <c r="N19" s="82">
        <v>3.810378673994739E-3</v>
      </c>
      <c r="O19" s="82">
        <v>141.12550421655146</v>
      </c>
      <c r="P19" s="82">
        <v>-1433.1230060392736</v>
      </c>
      <c r="Q19" s="82">
        <v>-1.033323075</v>
      </c>
      <c r="R19" s="82">
        <v>-0.12629806259635165</v>
      </c>
      <c r="S19" s="82">
        <v>-1495.5250387273068</v>
      </c>
      <c r="T19" s="82">
        <v>-9427.2506229245573</v>
      </c>
      <c r="U19" s="82">
        <v>590</v>
      </c>
      <c r="V19" s="82">
        <v>-1899.9811696992028</v>
      </c>
      <c r="W19" s="82">
        <v>0</v>
      </c>
      <c r="X19" s="82">
        <v>0</v>
      </c>
      <c r="Z19" s="82">
        <v>2826.5969602667319</v>
      </c>
      <c r="AA19" s="82">
        <v>598.17692266415861</v>
      </c>
      <c r="AB19" s="82">
        <v>22.293275731355521</v>
      </c>
      <c r="AC19" s="82">
        <v>25560.623037346148</v>
      </c>
      <c r="AF19" s="85">
        <v>450.37957616562954</v>
      </c>
      <c r="AG19" s="85">
        <v>18856.256068649975</v>
      </c>
      <c r="AH19" s="85">
        <v>2376.2173841011022</v>
      </c>
      <c r="AI19" s="85">
        <v>6704.366968696173</v>
      </c>
      <c r="AJ19" s="82">
        <v>-1495.5250387273068</v>
      </c>
      <c r="AK19" s="84">
        <v>450.37957616562954</v>
      </c>
      <c r="AL19" s="84">
        <v>445.43683705127478</v>
      </c>
      <c r="AM19" s="84">
        <v>22.391113415277879</v>
      </c>
      <c r="AO19" s="84">
        <v>1786.2173841011022</v>
      </c>
      <c r="AP19" s="84">
        <v>1786.2173841011022</v>
      </c>
      <c r="AQ19" s="84">
        <v>148.7692746211716</v>
      </c>
      <c r="AR19" s="84">
        <v>2.4650000000000002E-2</v>
      </c>
      <c r="BB19" s="82">
        <v>0</v>
      </c>
      <c r="BC19" s="82">
        <v>-3817.8518399999998</v>
      </c>
      <c r="BE19" s="82">
        <v>0</v>
      </c>
      <c r="BF19" s="82">
        <v>-13245.102462924557</v>
      </c>
    </row>
    <row r="20" spans="1:58" x14ac:dyDescent="0.35">
      <c r="A20" s="88">
        <v>2034</v>
      </c>
      <c r="B20" s="82">
        <v>444.50029564533327</v>
      </c>
      <c r="C20" s="82">
        <v>438.67253920672431</v>
      </c>
      <c r="D20" s="82">
        <v>21.923949574452802</v>
      </c>
      <c r="E20" s="82">
        <v>18537.178030663621</v>
      </c>
      <c r="F20" s="82">
        <v>5726.2045940086937</v>
      </c>
      <c r="G20" s="82">
        <v>-584.08240547619118</v>
      </c>
      <c r="H20" s="82">
        <v>695.01695697603782</v>
      </c>
      <c r="I20" s="82">
        <v>149.35903282822881</v>
      </c>
      <c r="J20" s="82">
        <v>2.3200000000000002E-2</v>
      </c>
      <c r="K20" s="82">
        <v>4897.382397480731</v>
      </c>
      <c r="M20" s="82">
        <v>5.0041340667122451</v>
      </c>
      <c r="N20" s="82">
        <v>3.810378673994739E-3</v>
      </c>
      <c r="O20" s="82">
        <v>141.12550421655146</v>
      </c>
      <c r="P20" s="82">
        <v>-1433.1230060392736</v>
      </c>
      <c r="Q20" s="82">
        <v>-1.033323075</v>
      </c>
      <c r="R20" s="82">
        <v>-0.12629806259635165</v>
      </c>
      <c r="S20" s="82">
        <v>-1495.5250387273068</v>
      </c>
      <c r="T20" s="82">
        <v>-10235.354550283073</v>
      </c>
      <c r="U20" s="82">
        <v>590</v>
      </c>
      <c r="V20" s="82">
        <v>-2314.343563197599</v>
      </c>
      <c r="W20" s="82">
        <v>0</v>
      </c>
      <c r="X20" s="82">
        <v>0</v>
      </c>
      <c r="Z20" s="82">
        <v>4557.2958779562741</v>
      </c>
      <c r="AA20" s="82">
        <v>592.00238302666537</v>
      </c>
      <c r="AB20" s="82">
        <v>21.824661890530443</v>
      </c>
      <c r="AC20" s="82">
        <v>26993.464557695806</v>
      </c>
      <c r="AF20" s="85">
        <v>444.50029564533327</v>
      </c>
      <c r="AG20" s="85">
        <v>18537.178030663621</v>
      </c>
      <c r="AH20" s="85">
        <v>4112.7955823109405</v>
      </c>
      <c r="AI20" s="85">
        <v>8456.2865270321854</v>
      </c>
      <c r="AJ20" s="82">
        <v>-1495.5250387273068</v>
      </c>
      <c r="AK20" s="84">
        <v>444.50029564533327</v>
      </c>
      <c r="AL20" s="84">
        <v>438.67253920672431</v>
      </c>
      <c r="AM20" s="84">
        <v>21.923949574452802</v>
      </c>
      <c r="AO20" s="84">
        <v>3522.7955823109405</v>
      </c>
      <c r="AP20" s="84">
        <v>3522.7955823109405</v>
      </c>
      <c r="AQ20" s="84">
        <v>149.35903282822881</v>
      </c>
      <c r="AR20" s="84">
        <v>2.3200000000000002E-2</v>
      </c>
      <c r="BB20" s="82">
        <v>0</v>
      </c>
      <c r="BC20" s="82">
        <v>-3817.8518399999998</v>
      </c>
      <c r="BE20" s="82">
        <v>0</v>
      </c>
      <c r="BF20" s="82">
        <v>-14053.206390283072</v>
      </c>
    </row>
    <row r="21" spans="1:58" x14ac:dyDescent="0.35">
      <c r="A21" s="88">
        <v>2035</v>
      </c>
      <c r="B21" s="82">
        <v>438.62101512503699</v>
      </c>
      <c r="C21" s="82">
        <v>431.90824136217384</v>
      </c>
      <c r="D21" s="82">
        <v>21.456785733627726</v>
      </c>
      <c r="E21" s="82">
        <v>18218.099992677267</v>
      </c>
      <c r="F21" s="82">
        <v>4854.3337586601465</v>
      </c>
      <c r="G21" s="82">
        <v>-704.63308511692321</v>
      </c>
      <c r="H21" s="82">
        <v>737.27119622004727</v>
      </c>
      <c r="I21" s="82">
        <v>149.94879103528601</v>
      </c>
      <c r="J21" s="82">
        <v>2.1750000000000002E-2</v>
      </c>
      <c r="K21" s="82">
        <v>4954.9779968509138</v>
      </c>
      <c r="M21" s="82">
        <v>5.0041340667122451</v>
      </c>
      <c r="N21" s="82">
        <v>3.810378673994739E-3</v>
      </c>
      <c r="O21" s="82">
        <v>141.12550421655146</v>
      </c>
      <c r="P21" s="82">
        <v>-1433.1230060392736</v>
      </c>
      <c r="Q21" s="82">
        <v>-1.033323075</v>
      </c>
      <c r="R21" s="82">
        <v>-0.12629806259635165</v>
      </c>
      <c r="S21" s="82">
        <v>-1495.5250387273068</v>
      </c>
      <c r="T21" s="82">
        <v>-9228.4043704531323</v>
      </c>
      <c r="U21" s="82">
        <v>590</v>
      </c>
      <c r="V21" s="82">
        <v>-1811.8800066471235</v>
      </c>
      <c r="W21" s="82">
        <v>-279.15420960753784</v>
      </c>
      <c r="X21" s="82">
        <v>0</v>
      </c>
      <c r="Z21" s="82">
        <v>3824.5586686336464</v>
      </c>
      <c r="AA21" s="82">
        <v>585.82784338917213</v>
      </c>
      <c r="AB21" s="82">
        <v>21.356048049705368</v>
      </c>
      <c r="AC21" s="82">
        <v>25962.869951033292</v>
      </c>
      <c r="AF21" s="85">
        <v>438.62101512503699</v>
      </c>
      <c r="AG21" s="85">
        <v>18218.099992677267</v>
      </c>
      <c r="AH21" s="85">
        <v>3385.9376535086094</v>
      </c>
      <c r="AI21" s="85">
        <v>7744.7699583560243</v>
      </c>
      <c r="AJ21" s="82">
        <v>-1495.5250387273068</v>
      </c>
      <c r="AK21" s="84">
        <v>438.62101512503699</v>
      </c>
      <c r="AL21" s="84">
        <v>431.90824136217384</v>
      </c>
      <c r="AM21" s="84">
        <v>21.456785733627726</v>
      </c>
      <c r="AO21" s="84">
        <v>3075.0918631161471</v>
      </c>
      <c r="AP21" s="84">
        <v>2795.9376535086094</v>
      </c>
      <c r="AQ21" s="84">
        <v>149.94879103528601</v>
      </c>
      <c r="AR21" s="84">
        <v>2.1750000000000002E-2</v>
      </c>
      <c r="BB21" s="82">
        <v>-193.77599999999998</v>
      </c>
      <c r="BC21" s="82">
        <v>-3703.3162848000002</v>
      </c>
      <c r="BE21" s="82">
        <v>-472.93020960753779</v>
      </c>
      <c r="BF21" s="82">
        <v>-12931.720655253132</v>
      </c>
    </row>
    <row r="22" spans="1:58" x14ac:dyDescent="0.35">
      <c r="A22" s="88">
        <v>2036</v>
      </c>
      <c r="B22" s="82">
        <v>432.74173460474071</v>
      </c>
      <c r="C22" s="82">
        <v>425.14394351762337</v>
      </c>
      <c r="D22" s="82">
        <v>20.989621892802649</v>
      </c>
      <c r="E22" s="82">
        <v>17899.021954690914</v>
      </c>
      <c r="F22" s="82">
        <v>4809.2266540097262</v>
      </c>
      <c r="G22" s="82">
        <v>-825.96348093374388</v>
      </c>
      <c r="H22" s="82">
        <v>779.52543546405673</v>
      </c>
      <c r="I22" s="82">
        <v>150.53854924234321</v>
      </c>
      <c r="J22" s="82">
        <v>2.0300000000000002E-2</v>
      </c>
      <c r="K22" s="82">
        <v>5012.5735962210965</v>
      </c>
      <c r="M22" s="82">
        <v>5.0041340667122451</v>
      </c>
      <c r="N22" s="82">
        <v>3.810378673994739E-3</v>
      </c>
      <c r="O22" s="82">
        <v>141.12550421655146</v>
      </c>
      <c r="P22" s="82">
        <v>-1433.1230060392736</v>
      </c>
      <c r="Q22" s="82">
        <v>-1.033323075</v>
      </c>
      <c r="R22" s="82">
        <v>-0.12629806259635165</v>
      </c>
      <c r="S22" s="82">
        <v>-1495.5250387273068</v>
      </c>
      <c r="T22" s="82">
        <v>-8998.9553203339292</v>
      </c>
      <c r="U22" s="82">
        <v>590</v>
      </c>
      <c r="V22" s="82">
        <v>-1778.6989447080155</v>
      </c>
      <c r="W22" s="82">
        <v>-563.18021915468307</v>
      </c>
      <c r="X22" s="82">
        <v>0</v>
      </c>
      <c r="Z22" s="82">
        <v>3443.6511792820806</v>
      </c>
      <c r="AA22" s="82">
        <v>579.65330375167889</v>
      </c>
      <c r="AB22" s="82">
        <v>20.88743420888029</v>
      </c>
      <c r="AC22" s="82">
        <v>25284.105064341842</v>
      </c>
      <c r="AF22" s="85">
        <v>432.74173460474071</v>
      </c>
      <c r="AG22" s="85">
        <v>17899.021954690914</v>
      </c>
      <c r="AH22" s="85">
        <v>3010.9094446773397</v>
      </c>
      <c r="AI22" s="85">
        <v>7385.0831096509282</v>
      </c>
      <c r="AJ22" s="82">
        <v>-1495.5250387273068</v>
      </c>
      <c r="AK22" s="84">
        <v>432.74173460474071</v>
      </c>
      <c r="AL22" s="84">
        <v>425.14394351762337</v>
      </c>
      <c r="AM22" s="84">
        <v>20.989621892802649</v>
      </c>
      <c r="AO22" s="84">
        <v>2984.0896638320232</v>
      </c>
      <c r="AP22" s="84">
        <v>2420.9094446773402</v>
      </c>
      <c r="AQ22" s="84">
        <v>150.53854924234321</v>
      </c>
      <c r="AR22" s="84">
        <v>2.0300000000000002E-2</v>
      </c>
      <c r="BB22" s="82">
        <v>-387.55199999999996</v>
      </c>
      <c r="BC22" s="82">
        <v>-3588.7807295999996</v>
      </c>
      <c r="BE22" s="82">
        <v>-950.73221915468298</v>
      </c>
      <c r="BF22" s="82">
        <v>-12587.736049933928</v>
      </c>
    </row>
    <row r="23" spans="1:58" x14ac:dyDescent="0.35">
      <c r="A23" s="88">
        <v>2037</v>
      </c>
      <c r="B23" s="82">
        <v>426.86245408444444</v>
      </c>
      <c r="C23" s="82">
        <v>418.3796456730729</v>
      </c>
      <c r="D23" s="82">
        <v>20.522458051977573</v>
      </c>
      <c r="E23" s="82">
        <v>17579.94391670456</v>
      </c>
      <c r="F23" s="82">
        <v>5262.6975157769302</v>
      </c>
      <c r="G23" s="82">
        <v>-949.16739741125753</v>
      </c>
      <c r="H23" s="82">
        <v>821.77967470806618</v>
      </c>
      <c r="I23" s="82">
        <v>151.12830744940041</v>
      </c>
      <c r="J23" s="82">
        <v>1.8850000000000002E-2</v>
      </c>
      <c r="K23" s="82">
        <v>5070.1691955912793</v>
      </c>
      <c r="M23" s="82">
        <v>5.0041340667122451</v>
      </c>
      <c r="N23" s="82">
        <v>3.810378673994739E-3</v>
      </c>
      <c r="O23" s="82">
        <v>141.12550421655146</v>
      </c>
      <c r="P23" s="82">
        <v>-1433.1230060392736</v>
      </c>
      <c r="Q23" s="82">
        <v>-1.033323075</v>
      </c>
      <c r="R23" s="82">
        <v>-0.12629806259635165</v>
      </c>
      <c r="S23" s="82">
        <v>-1495.5250387273068</v>
      </c>
      <c r="T23" s="82">
        <v>-8980.8503206945206</v>
      </c>
      <c r="U23" s="82">
        <v>590</v>
      </c>
      <c r="V23" s="82">
        <v>-1919.9583818056612</v>
      </c>
      <c r="W23" s="82">
        <v>-853.25792980747883</v>
      </c>
      <c r="X23" s="82">
        <v>0</v>
      </c>
      <c r="Z23" s="82">
        <v>3378.9559355450442</v>
      </c>
      <c r="AA23" s="82">
        <v>573.47876411418554</v>
      </c>
      <c r="AB23" s="82">
        <v>20.418820368055215</v>
      </c>
      <c r="AC23" s="82">
        <v>24921.552423264926</v>
      </c>
      <c r="AF23" s="85">
        <v>426.86245408444444</v>
      </c>
      <c r="AG23" s="85">
        <v>17579.94391670456</v>
      </c>
      <c r="AH23" s="85">
        <v>2952.0934814605998</v>
      </c>
      <c r="AI23" s="85">
        <v>7341.6085065603656</v>
      </c>
      <c r="AJ23" s="82">
        <v>-1495.5250387273068</v>
      </c>
      <c r="AK23" s="84">
        <v>426.86245408444444</v>
      </c>
      <c r="AL23" s="84">
        <v>418.3796456730729</v>
      </c>
      <c r="AM23" s="84">
        <v>20.522458051977573</v>
      </c>
      <c r="AO23" s="84">
        <v>3215.3514112680782</v>
      </c>
      <c r="AP23" s="84">
        <v>2362.0934814605994</v>
      </c>
      <c r="AQ23" s="84">
        <v>151.12830744940041</v>
      </c>
      <c r="AR23" s="84">
        <v>1.8850000000000002E-2</v>
      </c>
      <c r="BB23" s="82">
        <v>-581.32799999999997</v>
      </c>
      <c r="BC23" s="82">
        <v>-3474.2451744</v>
      </c>
      <c r="BE23" s="82">
        <v>-1434.5859298074788</v>
      </c>
      <c r="BF23" s="82">
        <v>-12455.09549509452</v>
      </c>
    </row>
    <row r="24" spans="1:58" x14ac:dyDescent="0.35">
      <c r="A24" s="88">
        <v>2038</v>
      </c>
      <c r="B24" s="82">
        <v>420.98317356414816</v>
      </c>
      <c r="C24" s="82">
        <v>411.61534782852243</v>
      </c>
      <c r="D24" s="82">
        <v>20.055294211152496</v>
      </c>
      <c r="E24" s="82">
        <v>17260.865878718207</v>
      </c>
      <c r="F24" s="82">
        <v>4646.1080675249541</v>
      </c>
      <c r="G24" s="82">
        <v>-1075.2206758657824</v>
      </c>
      <c r="H24" s="82">
        <v>864.03391395207564</v>
      </c>
      <c r="I24" s="82">
        <v>151.71806565645761</v>
      </c>
      <c r="J24" s="82">
        <v>1.7400000000000002E-2</v>
      </c>
      <c r="K24" s="82">
        <v>5127.764794961462</v>
      </c>
      <c r="M24" s="82">
        <v>5.0041340667122451</v>
      </c>
      <c r="N24" s="82">
        <v>3.810378673994739E-3</v>
      </c>
      <c r="O24" s="82">
        <v>141.12550421655146</v>
      </c>
      <c r="P24" s="82">
        <v>-1433.1230060392736</v>
      </c>
      <c r="Q24" s="82">
        <v>-1.033323075</v>
      </c>
      <c r="R24" s="82">
        <v>-0.12629806259635165</v>
      </c>
      <c r="S24" s="82">
        <v>-1495.5250387273068</v>
      </c>
      <c r="T24" s="82">
        <v>-8263.2184101542716</v>
      </c>
      <c r="U24" s="82">
        <v>590</v>
      </c>
      <c r="V24" s="82">
        <v>-1543.9393942902714</v>
      </c>
      <c r="W24" s="82">
        <v>-1128.9728783312253</v>
      </c>
      <c r="X24" s="82">
        <v>0</v>
      </c>
      <c r="Z24" s="82">
        <v>2772.992206553899</v>
      </c>
      <c r="AA24" s="82">
        <v>567.3042244766923</v>
      </c>
      <c r="AB24" s="82">
        <v>19.950206527230137</v>
      </c>
      <c r="AC24" s="82">
        <v>24017.731296933896</v>
      </c>
      <c r="AF24" s="85">
        <v>420.98317356414816</v>
      </c>
      <c r="AG24" s="85">
        <v>17260.865878718207</v>
      </c>
      <c r="AH24" s="85">
        <v>2352.0090329897507</v>
      </c>
      <c r="AI24" s="85">
        <v>6756.8654182156897</v>
      </c>
      <c r="AJ24" s="82">
        <v>-1495.5250387273068</v>
      </c>
      <c r="AK24" s="84">
        <v>420.98317356414816</v>
      </c>
      <c r="AL24" s="84">
        <v>411.61534782852243</v>
      </c>
      <c r="AM24" s="84">
        <v>20.055294211152496</v>
      </c>
      <c r="AO24" s="84">
        <v>2890.981911320976</v>
      </c>
      <c r="AP24" s="84">
        <v>1762.0090329897507</v>
      </c>
      <c r="AQ24" s="84">
        <v>151.71806565645761</v>
      </c>
      <c r="AR24" s="84">
        <v>1.7400000000000002E-2</v>
      </c>
      <c r="BB24" s="82">
        <v>-775.10399999999993</v>
      </c>
      <c r="BC24" s="82">
        <v>-3359.7096192000004</v>
      </c>
      <c r="BE24" s="82">
        <v>-1904.0768783312251</v>
      </c>
      <c r="BF24" s="82">
        <v>-11622.928029354272</v>
      </c>
    </row>
    <row r="25" spans="1:58" x14ac:dyDescent="0.35">
      <c r="A25" s="88">
        <v>2039</v>
      </c>
      <c r="B25" s="82">
        <v>415.10389304385188</v>
      </c>
      <c r="C25" s="82">
        <v>404.85104998397196</v>
      </c>
      <c r="D25" s="82">
        <v>19.58813037032742</v>
      </c>
      <c r="E25" s="82">
        <v>16941.787840731853</v>
      </c>
      <c r="F25" s="82">
        <v>4116.598708149847</v>
      </c>
      <c r="G25" s="82">
        <v>-1201.0809519520672</v>
      </c>
      <c r="H25" s="82">
        <v>906.28815319608509</v>
      </c>
      <c r="I25" s="82">
        <v>152.30782386351481</v>
      </c>
      <c r="J25" s="82">
        <v>1.5950000000000002E-2</v>
      </c>
      <c r="K25" s="82">
        <v>5185.3603943316448</v>
      </c>
      <c r="M25" s="82">
        <v>5.0041340667122451</v>
      </c>
      <c r="N25" s="82">
        <v>3.810378673994739E-3</v>
      </c>
      <c r="O25" s="82">
        <v>141.12550421655146</v>
      </c>
      <c r="P25" s="82">
        <v>-1433.1230060392736</v>
      </c>
      <c r="Q25" s="82">
        <v>-1.033323075</v>
      </c>
      <c r="R25" s="82">
        <v>-0.12629806259635165</v>
      </c>
      <c r="S25" s="82">
        <v>-1495.5250387273068</v>
      </c>
      <c r="T25" s="82">
        <v>-8057.4968696796313</v>
      </c>
      <c r="U25" s="82">
        <v>590</v>
      </c>
      <c r="V25" s="82">
        <v>-1531.6476555130387</v>
      </c>
      <c r="W25" s="82">
        <v>-1426.1116073806515</v>
      </c>
      <c r="X25" s="82">
        <v>0</v>
      </c>
      <c r="Z25" s="82">
        <v>1869.1505395440263</v>
      </c>
      <c r="AA25" s="82">
        <v>561.12968483919906</v>
      </c>
      <c r="AB25" s="82">
        <v>19.481592686405062</v>
      </c>
      <c r="AC25" s="82">
        <v>22816.032232584137</v>
      </c>
      <c r="AF25" s="85">
        <v>415.10389304385188</v>
      </c>
      <c r="AG25" s="85">
        <v>16941.787840731853</v>
      </c>
      <c r="AH25" s="85">
        <v>1454.0466465001743</v>
      </c>
      <c r="AI25" s="85">
        <v>5874.244391852284</v>
      </c>
      <c r="AJ25" s="82">
        <v>-1495.5250387273068</v>
      </c>
      <c r="AK25" s="84">
        <v>415.10389304385188</v>
      </c>
      <c r="AL25" s="84">
        <v>404.85104998397196</v>
      </c>
      <c r="AM25" s="84">
        <v>19.58813037032742</v>
      </c>
      <c r="AO25" s="84">
        <v>2290.1582538808261</v>
      </c>
      <c r="AP25" s="84">
        <v>864.04664650017457</v>
      </c>
      <c r="AQ25" s="84">
        <v>152.30782386351481</v>
      </c>
      <c r="AR25" s="84">
        <v>1.5950000000000002E-2</v>
      </c>
      <c r="BB25" s="82">
        <v>-968.88</v>
      </c>
      <c r="BC25" s="82">
        <v>-3245.1740639999998</v>
      </c>
      <c r="BE25" s="82">
        <v>-2394.9916073806517</v>
      </c>
      <c r="BF25" s="82">
        <v>-11302.67093367963</v>
      </c>
    </row>
    <row r="26" spans="1:58" x14ac:dyDescent="0.35">
      <c r="A26" s="88">
        <v>2040</v>
      </c>
      <c r="B26" s="82">
        <v>409.22461252355561</v>
      </c>
      <c r="C26" s="82">
        <v>398.08675213942149</v>
      </c>
      <c r="D26" s="82">
        <v>19.120966529502343</v>
      </c>
      <c r="E26" s="82">
        <v>16622.709802745499</v>
      </c>
      <c r="F26" s="82">
        <v>2370.9498067479672</v>
      </c>
      <c r="G26" s="82">
        <v>-1344.5040858847681</v>
      </c>
      <c r="H26" s="82">
        <v>948.54239244009455</v>
      </c>
      <c r="I26" s="82">
        <v>152.89758207057201</v>
      </c>
      <c r="J26" s="82">
        <v>1.4500000000000002E-2</v>
      </c>
      <c r="K26" s="82">
        <v>5242.9559937018275</v>
      </c>
      <c r="M26" s="82">
        <v>5.0041340667122451</v>
      </c>
      <c r="N26" s="82">
        <v>3.810378673994739E-3</v>
      </c>
      <c r="O26" s="82">
        <v>141.12550421655146</v>
      </c>
      <c r="P26" s="82">
        <v>-569.25259497180184</v>
      </c>
      <c r="Q26" s="82">
        <v>-1.033323075</v>
      </c>
      <c r="R26" s="82">
        <v>-0.12629806259635165</v>
      </c>
      <c r="S26" s="82">
        <v>-631.654627659835</v>
      </c>
      <c r="T26" s="82">
        <v>-7242.3976646014307</v>
      </c>
      <c r="U26" s="82">
        <v>590</v>
      </c>
      <c r="V26" s="82">
        <v>-1087.6405839752465</v>
      </c>
      <c r="W26" s="82">
        <v>-1677.9633138063041</v>
      </c>
      <c r="X26" s="82">
        <v>-156.17707523251673</v>
      </c>
      <c r="Z26" s="82">
        <v>52.431752812781951</v>
      </c>
      <c r="AA26" s="82">
        <v>554.9551452017057</v>
      </c>
      <c r="AB26" s="82">
        <v>19.012978845579987</v>
      </c>
      <c r="AC26" s="82">
        <v>20701.456048513006</v>
      </c>
      <c r="AF26" s="85">
        <v>409.22461252355561</v>
      </c>
      <c r="AG26" s="85">
        <v>16622.709802745499</v>
      </c>
      <c r="AH26" s="85">
        <v>-356.79285971077366</v>
      </c>
      <c r="AI26" s="85">
        <v>4078.7462457675065</v>
      </c>
      <c r="AJ26" s="82">
        <v>-631.654627659835</v>
      </c>
      <c r="AK26" s="84">
        <v>409.22461252355561</v>
      </c>
      <c r="AL26" s="84">
        <v>398.08675213942149</v>
      </c>
      <c r="AM26" s="84">
        <v>19.120966529502343</v>
      </c>
      <c r="AO26" s="84">
        <v>887.34752932804713</v>
      </c>
      <c r="AP26" s="84">
        <v>-946.79285971077366</v>
      </c>
      <c r="AQ26" s="84">
        <v>152.89758207057201</v>
      </c>
      <c r="AR26" s="84">
        <v>1.4500000000000002E-2</v>
      </c>
      <c r="BB26" s="82">
        <v>-1162.6559999999999</v>
      </c>
      <c r="BC26" s="82">
        <v>-3130.6385088000002</v>
      </c>
      <c r="BE26" s="82">
        <v>-2840.619313806304</v>
      </c>
      <c r="BF26" s="82">
        <v>-10373.036173401431</v>
      </c>
    </row>
    <row r="27" spans="1:58" x14ac:dyDescent="0.35">
      <c r="A27" s="88">
        <v>2041</v>
      </c>
      <c r="B27" s="82">
        <v>403.34533200325933</v>
      </c>
      <c r="C27" s="82">
        <v>391.32245429487102</v>
      </c>
      <c r="D27" s="82">
        <v>18.653802688677267</v>
      </c>
      <c r="E27" s="82">
        <v>16303.631764759144</v>
      </c>
      <c r="F27" s="82">
        <v>3673.0812441022972</v>
      </c>
      <c r="G27" s="82">
        <v>-1478.3881845121055</v>
      </c>
      <c r="H27" s="82">
        <v>990.796631684104</v>
      </c>
      <c r="I27" s="82">
        <v>153.48734027762922</v>
      </c>
      <c r="J27" s="82">
        <v>1.3050000000000003E-2</v>
      </c>
      <c r="K27" s="82">
        <v>5300.5515930720103</v>
      </c>
      <c r="M27" s="82">
        <v>5.0041340667122451</v>
      </c>
      <c r="N27" s="82">
        <v>3.810378673994739E-3</v>
      </c>
      <c r="O27" s="82">
        <v>141.12550421655146</v>
      </c>
      <c r="P27" s="82">
        <v>-547.79971009716007</v>
      </c>
      <c r="Q27" s="82">
        <v>-1.033323075</v>
      </c>
      <c r="R27" s="82">
        <v>-0.12629806259635165</v>
      </c>
      <c r="S27" s="82">
        <v>-610.20174278519323</v>
      </c>
      <c r="T27" s="82">
        <v>-8322.6660313527063</v>
      </c>
      <c r="U27" s="82">
        <v>590</v>
      </c>
      <c r="V27" s="82">
        <v>-2103.5552156492245</v>
      </c>
      <c r="W27" s="82">
        <v>-2076.1564457450495</v>
      </c>
      <c r="X27" s="82">
        <v>-182.13880927054373</v>
      </c>
      <c r="Z27" s="82">
        <v>-183.01544738726261</v>
      </c>
      <c r="AA27" s="82">
        <v>548.78060556421246</v>
      </c>
      <c r="AB27" s="82">
        <v>18.544365004754908</v>
      </c>
      <c r="AC27" s="82">
        <v>20168.151450973081</v>
      </c>
      <c r="AF27" s="85">
        <v>403.34533200325933</v>
      </c>
      <c r="AG27" s="85">
        <v>16303.631764759144</v>
      </c>
      <c r="AH27" s="85">
        <v>-586.36077939052188</v>
      </c>
      <c r="AI27" s="85">
        <v>3864.5196862139364</v>
      </c>
      <c r="AJ27" s="82">
        <v>-610.20174278519323</v>
      </c>
      <c r="AK27" s="84">
        <v>403.34533200325933</v>
      </c>
      <c r="AL27" s="84">
        <v>391.32245429487102</v>
      </c>
      <c r="AM27" s="84">
        <v>18.653802688677267</v>
      </c>
      <c r="AO27" s="84">
        <v>1081.9344756250712</v>
      </c>
      <c r="AP27" s="84">
        <v>-1176.3607793905221</v>
      </c>
      <c r="AQ27" s="84">
        <v>153.48734027762922</v>
      </c>
      <c r="AR27" s="84">
        <v>1.3050000000000003E-2</v>
      </c>
      <c r="BB27" s="82">
        <v>-1356.4319999999998</v>
      </c>
      <c r="BC27" s="82">
        <v>-3016.1029536000001</v>
      </c>
      <c r="BE27" s="82">
        <v>-3432.5884457450493</v>
      </c>
      <c r="BF27" s="82">
        <v>-11338.768984952707</v>
      </c>
    </row>
    <row r="28" spans="1:58" x14ac:dyDescent="0.35">
      <c r="A28" s="88">
        <v>2042</v>
      </c>
      <c r="B28" s="82">
        <v>397.46605148296305</v>
      </c>
      <c r="C28" s="82">
        <v>384.55815645032055</v>
      </c>
      <c r="D28" s="82">
        <v>18.186638847852191</v>
      </c>
      <c r="E28" s="82">
        <v>15984.553726772789</v>
      </c>
      <c r="F28" s="82">
        <v>2475.497293606611</v>
      </c>
      <c r="G28" s="82">
        <v>-1611.5437149068061</v>
      </c>
      <c r="H28" s="82">
        <v>1033.0508709281135</v>
      </c>
      <c r="I28" s="82">
        <v>154.07709848468642</v>
      </c>
      <c r="J28" s="82">
        <v>1.1600000000000003E-2</v>
      </c>
      <c r="K28" s="82">
        <v>5358.147192442193</v>
      </c>
      <c r="M28" s="82">
        <v>5.0041340667122451</v>
      </c>
      <c r="N28" s="82">
        <v>3.810378673994739E-3</v>
      </c>
      <c r="O28" s="82">
        <v>141.12550421655146</v>
      </c>
      <c r="P28" s="82">
        <v>-526.34682522251831</v>
      </c>
      <c r="Q28" s="82">
        <v>-1.033323075</v>
      </c>
      <c r="R28" s="82">
        <v>-0.12629806259635165</v>
      </c>
      <c r="S28" s="82">
        <v>-588.74885791055146</v>
      </c>
      <c r="T28" s="82">
        <v>-7350.0359318575793</v>
      </c>
      <c r="U28" s="82">
        <v>590</v>
      </c>
      <c r="V28" s="82">
        <v>-1495.7857351219691</v>
      </c>
      <c r="W28" s="82">
        <v>-2320.5589401181282</v>
      </c>
      <c r="X28" s="82">
        <v>-208.08117802264908</v>
      </c>
      <c r="Z28" s="82">
        <v>-1139.9553521518651</v>
      </c>
      <c r="AA28" s="82">
        <v>542.60606592671922</v>
      </c>
      <c r="AB28" s="82">
        <v>18.075751163929834</v>
      </c>
      <c r="AC28" s="82">
        <v>18913.354148868591</v>
      </c>
      <c r="AF28" s="85">
        <v>397.46605148296305</v>
      </c>
      <c r="AG28" s="85">
        <v>15984.553726772789</v>
      </c>
      <c r="AH28" s="85">
        <v>-1537.421403634828</v>
      </c>
      <c r="AI28" s="85">
        <v>2928.8004220958028</v>
      </c>
      <c r="AJ28" s="82">
        <v>-588.74885791055146</v>
      </c>
      <c r="AK28" s="84">
        <v>397.46605148296305</v>
      </c>
      <c r="AL28" s="84">
        <v>384.55815645032055</v>
      </c>
      <c r="AM28" s="84">
        <v>18.186638847852191</v>
      </c>
      <c r="AO28" s="84">
        <v>401.21871450594927</v>
      </c>
      <c r="AP28" s="84">
        <v>-2127.421403634828</v>
      </c>
      <c r="AQ28" s="84">
        <v>154.07709848468642</v>
      </c>
      <c r="AR28" s="84">
        <v>1.1600000000000003E-2</v>
      </c>
      <c r="BB28" s="82">
        <v>-1550.2079999999999</v>
      </c>
      <c r="BC28" s="82">
        <v>-2901.5673984</v>
      </c>
      <c r="BE28" s="82">
        <v>-3870.7669401181283</v>
      </c>
      <c r="BF28" s="82">
        <v>-10251.60333025758</v>
      </c>
    </row>
    <row r="29" spans="1:58" x14ac:dyDescent="0.35">
      <c r="A29" s="88">
        <v>2043</v>
      </c>
      <c r="B29" s="82">
        <v>391.58677096266678</v>
      </c>
      <c r="C29" s="82">
        <v>377.79385860577008</v>
      </c>
      <c r="D29" s="82">
        <v>17.719475007027114</v>
      </c>
      <c r="E29" s="82">
        <v>15665.475688786433</v>
      </c>
      <c r="F29" s="82">
        <v>1833.9077601151728</v>
      </c>
      <c r="G29" s="82">
        <v>-1736.5096432917878</v>
      </c>
      <c r="H29" s="82">
        <v>1075.305110172123</v>
      </c>
      <c r="I29" s="82">
        <v>154.66685669174362</v>
      </c>
      <c r="J29" s="82">
        <v>1.0150000000000003E-2</v>
      </c>
      <c r="K29" s="82">
        <v>5415.7427918123758</v>
      </c>
      <c r="M29" s="82">
        <v>5.0041340667122451</v>
      </c>
      <c r="N29" s="82">
        <v>3.810378673994739E-3</v>
      </c>
      <c r="O29" s="82">
        <v>141.12550421655146</v>
      </c>
      <c r="P29" s="82">
        <v>-504.89394034787659</v>
      </c>
      <c r="Q29" s="82">
        <v>-1.033323075</v>
      </c>
      <c r="R29" s="82">
        <v>-0.12629806259635165</v>
      </c>
      <c r="S29" s="82">
        <v>-567.29597303590981</v>
      </c>
      <c r="T29" s="82">
        <v>-6780.4518226113723</v>
      </c>
      <c r="U29" s="82">
        <v>590</v>
      </c>
      <c r="V29" s="82">
        <v>-1204.0166703497471</v>
      </c>
      <c r="W29" s="82">
        <v>-2590.3863453551758</v>
      </c>
      <c r="X29" s="82">
        <v>-234.00418148883284</v>
      </c>
      <c r="Z29" s="82">
        <v>-1874.1171992355808</v>
      </c>
      <c r="AA29" s="82">
        <v>536.43152628922599</v>
      </c>
      <c r="AB29" s="82">
        <v>17.607137323104755</v>
      </c>
      <c r="AC29" s="82">
        <v>17881.334904444993</v>
      </c>
      <c r="AF29" s="85">
        <v>391.58677096266678</v>
      </c>
      <c r="AG29" s="85">
        <v>15665.475688786433</v>
      </c>
      <c r="AH29" s="85">
        <v>-2265.7039701982476</v>
      </c>
      <c r="AI29" s="85">
        <v>2215.8592156585601</v>
      </c>
      <c r="AJ29" s="82">
        <v>-567.29597303590981</v>
      </c>
      <c r="AK29" s="84">
        <v>391.58677096266678</v>
      </c>
      <c r="AL29" s="84">
        <v>377.79385860577008</v>
      </c>
      <c r="AM29" s="84">
        <v>17.719475007027114</v>
      </c>
      <c r="AO29" s="84">
        <v>-31.313443354239098</v>
      </c>
      <c r="AP29" s="84">
        <v>-2855.7039701982476</v>
      </c>
      <c r="AQ29" s="84">
        <v>154.66685669174362</v>
      </c>
      <c r="AR29" s="84">
        <v>1.0150000000000003E-2</v>
      </c>
      <c r="BB29" s="82">
        <v>-1743.9840000000002</v>
      </c>
      <c r="BC29" s="82">
        <v>-2787.0318431999999</v>
      </c>
      <c r="BE29" s="82">
        <v>-4334.3703453551761</v>
      </c>
      <c r="BF29" s="82">
        <v>-9567.4836658113727</v>
      </c>
    </row>
    <row r="30" spans="1:58" x14ac:dyDescent="0.35">
      <c r="A30" s="88">
        <v>2044</v>
      </c>
      <c r="B30" s="82">
        <v>385.7074904423705</v>
      </c>
      <c r="C30" s="82">
        <v>371.02956076121961</v>
      </c>
      <c r="D30" s="82">
        <v>17.252311166202038</v>
      </c>
      <c r="E30" s="82">
        <v>15346.397650800078</v>
      </c>
      <c r="F30" s="82">
        <v>1876.9310133421493</v>
      </c>
      <c r="G30" s="82">
        <v>-1868.4583521273514</v>
      </c>
      <c r="H30" s="82">
        <v>1117.5593494161326</v>
      </c>
      <c r="I30" s="82">
        <v>155.25661489880082</v>
      </c>
      <c r="J30" s="82">
        <v>8.7000000000000029E-3</v>
      </c>
      <c r="K30" s="82">
        <v>5473.3383911825586</v>
      </c>
      <c r="M30" s="82">
        <v>5.0041340667122451</v>
      </c>
      <c r="N30" s="82">
        <v>3.810378673994739E-3</v>
      </c>
      <c r="O30" s="82">
        <v>141.12550421655146</v>
      </c>
      <c r="P30" s="82">
        <v>-483.44105547323483</v>
      </c>
      <c r="Q30" s="82">
        <v>-1.033323075</v>
      </c>
      <c r="R30" s="82">
        <v>-0.12629806259635165</v>
      </c>
      <c r="S30" s="82">
        <v>-545.84308816126804</v>
      </c>
      <c r="T30" s="82">
        <v>-6371.6887070834691</v>
      </c>
      <c r="U30" s="82">
        <v>590</v>
      </c>
      <c r="V30" s="82">
        <v>-1116.0162411654965</v>
      </c>
      <c r="W30" s="82">
        <v>-2824.1980791129181</v>
      </c>
      <c r="X30" s="82">
        <v>-259.90781966909498</v>
      </c>
      <c r="Z30" s="82">
        <v>-2098.3826388742086</v>
      </c>
      <c r="AA30" s="82">
        <v>530.25698665173275</v>
      </c>
      <c r="AB30" s="82">
        <v>17.13852348227968</v>
      </c>
      <c r="AC30" s="82">
        <v>17359.212067466477</v>
      </c>
      <c r="AF30" s="85">
        <v>385.7074904423705</v>
      </c>
      <c r="AG30" s="85">
        <v>15346.397650800078</v>
      </c>
      <c r="AH30" s="85">
        <v>-2484.0901293165789</v>
      </c>
      <c r="AI30" s="85">
        <v>2012.8144166663988</v>
      </c>
      <c r="AJ30" s="82">
        <v>-545.84308816126804</v>
      </c>
      <c r="AK30" s="84">
        <v>385.7074904423705</v>
      </c>
      <c r="AL30" s="84">
        <v>371.02956076121961</v>
      </c>
      <c r="AM30" s="84">
        <v>17.252311166202038</v>
      </c>
      <c r="AO30" s="84">
        <v>10.015769465434005</v>
      </c>
      <c r="AP30" s="84">
        <v>-3074.0901293165789</v>
      </c>
      <c r="AQ30" s="84">
        <v>155.25661489880082</v>
      </c>
      <c r="AR30" s="84">
        <v>8.7000000000000029E-3</v>
      </c>
      <c r="BB30" s="82">
        <v>-1937.76</v>
      </c>
      <c r="BC30" s="82">
        <v>-2672.4962879999998</v>
      </c>
      <c r="BE30" s="82">
        <v>-4761.9580791129183</v>
      </c>
      <c r="BF30" s="82">
        <v>-9044.1849950834694</v>
      </c>
    </row>
    <row r="31" spans="1:58" x14ac:dyDescent="0.35">
      <c r="A31" s="88">
        <v>2045</v>
      </c>
      <c r="B31" s="82">
        <v>379.82820992207422</v>
      </c>
      <c r="C31" s="82">
        <v>364.26526291666914</v>
      </c>
      <c r="D31" s="82">
        <v>16.785147325376961</v>
      </c>
      <c r="E31" s="82">
        <v>15027.319612813722</v>
      </c>
      <c r="F31" s="82">
        <v>1691.8211578093403</v>
      </c>
      <c r="G31" s="82">
        <v>-1993.98857274291</v>
      </c>
      <c r="H31" s="82">
        <v>1159.8135886601422</v>
      </c>
      <c r="I31" s="82">
        <v>155.84637310585802</v>
      </c>
      <c r="J31" s="82">
        <v>7.250000000000003E-3</v>
      </c>
      <c r="K31" s="82">
        <v>5530.9339905527413</v>
      </c>
      <c r="M31" s="82">
        <v>5.0041340667122451</v>
      </c>
      <c r="N31" s="82">
        <v>3.810378673994739E-3</v>
      </c>
      <c r="O31" s="82">
        <v>141.12550421655146</v>
      </c>
      <c r="P31" s="82">
        <v>-461.98817059859311</v>
      </c>
      <c r="Q31" s="82">
        <v>-1.033323075</v>
      </c>
      <c r="R31" s="82">
        <v>-0.12629806259635165</v>
      </c>
      <c r="S31" s="82">
        <v>-524.39020328662627</v>
      </c>
      <c r="T31" s="82">
        <v>-5913.0883220351261</v>
      </c>
      <c r="U31" s="82">
        <v>590</v>
      </c>
      <c r="V31" s="82">
        <v>-916.66605981583587</v>
      </c>
      <c r="W31" s="82">
        <v>-3079.6907707127189</v>
      </c>
      <c r="X31" s="82">
        <v>-285.7920925634354</v>
      </c>
      <c r="Z31" s="82">
        <v>-2454.6745394433433</v>
      </c>
      <c r="AA31" s="82">
        <v>524.08244701423939</v>
      </c>
      <c r="AB31" s="82">
        <v>16.669909641454602</v>
      </c>
      <c r="AC31" s="82">
        <v>16705.062769557455</v>
      </c>
      <c r="AF31" s="85">
        <v>379.82820992207422</v>
      </c>
      <c r="AG31" s="85">
        <v>15027.319612813722</v>
      </c>
      <c r="AH31" s="85">
        <v>-2834.5027493654175</v>
      </c>
      <c r="AI31" s="85">
        <v>1677.7431567437325</v>
      </c>
      <c r="AJ31" s="82">
        <v>-524.39020328662627</v>
      </c>
      <c r="AK31" s="84">
        <v>379.82820992207422</v>
      </c>
      <c r="AL31" s="84">
        <v>364.26526291666914</v>
      </c>
      <c r="AM31" s="84">
        <v>16.785147325376961</v>
      </c>
      <c r="AO31" s="84">
        <v>-59.019886089263423</v>
      </c>
      <c r="AP31" s="84">
        <v>-3424.5027493654175</v>
      </c>
      <c r="AQ31" s="84">
        <v>155.84637310585802</v>
      </c>
      <c r="AR31" s="84">
        <v>7.250000000000003E-3</v>
      </c>
      <c r="BB31" s="82">
        <v>-2131.5360000000001</v>
      </c>
      <c r="BC31" s="82">
        <v>-2557.9607327999993</v>
      </c>
      <c r="BE31" s="82">
        <v>-5211.2267707127194</v>
      </c>
      <c r="BF31" s="82">
        <v>-8471.0490548351263</v>
      </c>
    </row>
    <row r="32" spans="1:58" x14ac:dyDescent="0.35">
      <c r="A32" s="88">
        <v>2046</v>
      </c>
      <c r="B32" s="82">
        <v>373.94892940177795</v>
      </c>
      <c r="C32" s="82">
        <v>357.50096507211867</v>
      </c>
      <c r="D32" s="82">
        <v>16.317983484551885</v>
      </c>
      <c r="E32" s="82">
        <v>14708.241574827367</v>
      </c>
      <c r="F32" s="82">
        <v>1582.7483572644874</v>
      </c>
      <c r="G32" s="82">
        <v>-2121.1998436172416</v>
      </c>
      <c r="H32" s="82">
        <v>1202.0678279041517</v>
      </c>
      <c r="I32" s="82">
        <v>156.43613131291522</v>
      </c>
      <c r="J32" s="82">
        <v>5.8000000000000031E-3</v>
      </c>
      <c r="K32" s="82">
        <v>5588.5295899229241</v>
      </c>
      <c r="M32" s="82">
        <v>5.0041340667122451</v>
      </c>
      <c r="N32" s="82">
        <v>3.810378673994739E-3</v>
      </c>
      <c r="O32" s="82">
        <v>141.12550421655146</v>
      </c>
      <c r="P32" s="82">
        <v>-440.53528572395146</v>
      </c>
      <c r="Q32" s="82">
        <v>-1.033323075</v>
      </c>
      <c r="R32" s="82">
        <v>-0.12629806259635165</v>
      </c>
      <c r="S32" s="82">
        <v>-502.93731841198468</v>
      </c>
      <c r="T32" s="82">
        <v>-5678.0138071976926</v>
      </c>
      <c r="U32" s="82">
        <v>590</v>
      </c>
      <c r="V32" s="82">
        <v>-902.03656982434688</v>
      </c>
      <c r="W32" s="82">
        <v>-3382.9416831670642</v>
      </c>
      <c r="X32" s="82">
        <v>-311.65700017185418</v>
      </c>
      <c r="Z32" s="82">
        <v>-2969.0699822100896</v>
      </c>
      <c r="AA32" s="82">
        <v>517.90790737674615</v>
      </c>
      <c r="AB32" s="82">
        <v>16.201295800629527</v>
      </c>
      <c r="AC32" s="82">
        <v>15892.809929450821</v>
      </c>
      <c r="AF32" s="85">
        <v>373.94892940177795</v>
      </c>
      <c r="AG32" s="85">
        <v>14708.241574827367</v>
      </c>
      <c r="AH32" s="85">
        <v>-3343.0189116118677</v>
      </c>
      <c r="AI32" s="85">
        <v>1184.5683546234541</v>
      </c>
      <c r="AJ32" s="82">
        <v>-502.93731841198468</v>
      </c>
      <c r="AK32" s="84">
        <v>373.94892940177795</v>
      </c>
      <c r="AL32" s="84">
        <v>357.50096507211867</v>
      </c>
      <c r="AM32" s="84">
        <v>16.317983484551885</v>
      </c>
      <c r="AO32" s="84">
        <v>-238.42022827294943</v>
      </c>
      <c r="AP32" s="84">
        <v>-3933.0189116118677</v>
      </c>
      <c r="AQ32" s="84">
        <v>156.43613131291522</v>
      </c>
      <c r="AR32" s="84">
        <v>5.8000000000000031E-3</v>
      </c>
      <c r="BB32" s="82">
        <v>-2325.3119999999999</v>
      </c>
      <c r="BC32" s="82">
        <v>-2443.4251776000001</v>
      </c>
      <c r="BE32" s="82">
        <v>-5708.2536831670641</v>
      </c>
      <c r="BF32" s="82">
        <v>-8121.4389847976927</v>
      </c>
    </row>
    <row r="33" spans="1:58" x14ac:dyDescent="0.35">
      <c r="A33" s="88">
        <v>2047</v>
      </c>
      <c r="B33" s="82">
        <v>368.06964888148167</v>
      </c>
      <c r="C33" s="82">
        <v>350.7366672275682</v>
      </c>
      <c r="D33" s="82">
        <v>15.850819643726808</v>
      </c>
      <c r="E33" s="82">
        <v>14389.163536841012</v>
      </c>
      <c r="F33" s="82">
        <v>1573.3373626683042</v>
      </c>
      <c r="G33" s="82">
        <v>-2240.6345619223111</v>
      </c>
      <c r="H33" s="82">
        <v>1244.3220671481613</v>
      </c>
      <c r="I33" s="82">
        <v>157.02588951997242</v>
      </c>
      <c r="J33" s="82">
        <v>4.3500000000000032E-3</v>
      </c>
      <c r="K33" s="82">
        <v>5646.1251892931068</v>
      </c>
      <c r="M33" s="82">
        <v>5.0041340667122451</v>
      </c>
      <c r="N33" s="82">
        <v>3.810378673994739E-3</v>
      </c>
      <c r="O33" s="82">
        <v>141.12550421655146</v>
      </c>
      <c r="P33" s="82">
        <v>-419.08240084930975</v>
      </c>
      <c r="Q33" s="82">
        <v>-1.033323075</v>
      </c>
      <c r="R33" s="82">
        <v>-0.12629806259635165</v>
      </c>
      <c r="S33" s="82">
        <v>-481.48443353734297</v>
      </c>
      <c r="T33" s="82">
        <v>-5884.4641956398009</v>
      </c>
      <c r="U33" s="82">
        <v>590</v>
      </c>
      <c r="V33" s="82">
        <v>-1333.0265635472515</v>
      </c>
      <c r="W33" s="82">
        <v>-3784.1791606231836</v>
      </c>
      <c r="X33" s="82">
        <v>-337.50254249435147</v>
      </c>
      <c r="Z33" s="82">
        <v>-3919.6137498891503</v>
      </c>
      <c r="AA33" s="82">
        <v>511.73336773925291</v>
      </c>
      <c r="AB33" s="82">
        <v>15.732681959804452</v>
      </c>
      <c r="AC33" s="82">
        <v>14644.408764431875</v>
      </c>
      <c r="AF33" s="85">
        <v>368.06964888148167</v>
      </c>
      <c r="AG33" s="85">
        <v>14389.163536841012</v>
      </c>
      <c r="AH33" s="85">
        <v>-4287.6833987706323</v>
      </c>
      <c r="AI33" s="85">
        <v>255.24522759086358</v>
      </c>
      <c r="AJ33" s="82">
        <v>-481.48443353734297</v>
      </c>
      <c r="AK33" s="84">
        <v>368.06964888148167</v>
      </c>
      <c r="AL33" s="84">
        <v>350.7366672275682</v>
      </c>
      <c r="AM33" s="84">
        <v>15.850819643726808</v>
      </c>
      <c r="AO33" s="84">
        <v>-756.00169565309716</v>
      </c>
      <c r="AP33" s="84">
        <v>-4877.6833987706323</v>
      </c>
      <c r="AQ33" s="84">
        <v>157.02588951997242</v>
      </c>
      <c r="AR33" s="84">
        <v>4.3500000000000032E-3</v>
      </c>
      <c r="BB33" s="82">
        <v>-2519.0879999999997</v>
      </c>
      <c r="BC33" s="82">
        <v>-2328.8896224</v>
      </c>
      <c r="BE33" s="82">
        <v>-6303.2671606231834</v>
      </c>
      <c r="BF33" s="82">
        <v>-8213.3538180398009</v>
      </c>
    </row>
    <row r="34" spans="1:58" x14ac:dyDescent="0.35">
      <c r="A34" s="88">
        <v>2048</v>
      </c>
      <c r="B34" s="82">
        <v>362.19036836118539</v>
      </c>
      <c r="C34" s="82">
        <v>343.97236938301774</v>
      </c>
      <c r="D34" s="82">
        <v>15.383655802901732</v>
      </c>
      <c r="E34" s="82">
        <v>14070.085498854656</v>
      </c>
      <c r="F34" s="82">
        <v>2046.1420345952399</v>
      </c>
      <c r="G34" s="82">
        <v>-2354.1729272065973</v>
      </c>
      <c r="H34" s="82">
        <v>1286.5763063921709</v>
      </c>
      <c r="I34" s="82">
        <v>157.61564772702963</v>
      </c>
      <c r="J34" s="82">
        <v>2.9000000000000033E-3</v>
      </c>
      <c r="K34" s="82">
        <v>5703.7207886632896</v>
      </c>
      <c r="M34" s="82">
        <v>5.0041340667122451</v>
      </c>
      <c r="N34" s="82">
        <v>3.810378673994739E-3</v>
      </c>
      <c r="O34" s="82">
        <v>141.12550421655146</v>
      </c>
      <c r="P34" s="82">
        <v>-397.6295159746681</v>
      </c>
      <c r="Q34" s="82">
        <v>-1.033323075</v>
      </c>
      <c r="R34" s="82">
        <v>-0.12629806259635165</v>
      </c>
      <c r="S34" s="82">
        <v>-460.03154866270131</v>
      </c>
      <c r="T34" s="82">
        <v>-5633.0972952209777</v>
      </c>
      <c r="U34" s="82">
        <v>590</v>
      </c>
      <c r="V34" s="82">
        <v>-1340.4046458827381</v>
      </c>
      <c r="W34" s="82">
        <v>-4086.3453274935964</v>
      </c>
      <c r="X34" s="82">
        <v>-363.32871953092695</v>
      </c>
      <c r="Z34" s="82">
        <v>-3859.3429107652628</v>
      </c>
      <c r="AA34" s="82">
        <v>505.55882810175962</v>
      </c>
      <c r="AB34" s="82">
        <v>15.264068118979376</v>
      </c>
      <c r="AC34" s="82">
        <v>14406.822206215875</v>
      </c>
      <c r="AF34" s="85">
        <v>362.19036836118539</v>
      </c>
      <c r="AG34" s="85">
        <v>14070.085498854656</v>
      </c>
      <c r="AH34" s="85">
        <v>-4221.5332791264482</v>
      </c>
      <c r="AI34" s="85">
        <v>336.73670736121858</v>
      </c>
      <c r="AJ34" s="82">
        <v>-460.03154866270131</v>
      </c>
      <c r="AK34" s="84">
        <v>362.19036836118539</v>
      </c>
      <c r="AL34" s="84">
        <v>343.97236938301774</v>
      </c>
      <c r="AM34" s="84">
        <v>15.383655802901732</v>
      </c>
      <c r="AO34" s="84">
        <v>-361.85923210192459</v>
      </c>
      <c r="AP34" s="84">
        <v>-4811.5332791264473</v>
      </c>
      <c r="AQ34" s="84">
        <v>157.61564772702963</v>
      </c>
      <c r="AR34" s="84">
        <v>2.9000000000000033E-3</v>
      </c>
      <c r="BB34" s="82">
        <v>-2712.8639999999996</v>
      </c>
      <c r="BC34" s="82">
        <v>-2214.3540672000004</v>
      </c>
      <c r="BE34" s="82">
        <v>-6799.209327493596</v>
      </c>
      <c r="BF34" s="82">
        <v>-7847.4513624209776</v>
      </c>
    </row>
    <row r="35" spans="1:58" x14ac:dyDescent="0.35">
      <c r="A35" s="88">
        <v>2049</v>
      </c>
      <c r="B35" s="82">
        <v>356.31108784088912</v>
      </c>
      <c r="C35" s="82">
        <v>337.20807153846727</v>
      </c>
      <c r="D35" s="82">
        <v>14.916491962076655</v>
      </c>
      <c r="E35" s="82">
        <v>13751.007460868301</v>
      </c>
      <c r="F35" s="82">
        <v>1406.1180048587325</v>
      </c>
      <c r="G35" s="82">
        <v>-2464.0058705641204</v>
      </c>
      <c r="H35" s="82">
        <v>1328.8305456361804</v>
      </c>
      <c r="I35" s="82">
        <v>158.20540593408683</v>
      </c>
      <c r="J35" s="82">
        <v>1.4500000000000032E-3</v>
      </c>
      <c r="K35" s="82">
        <v>5761.3163880334723</v>
      </c>
      <c r="M35" s="82">
        <v>5.0041340667122451</v>
      </c>
      <c r="N35" s="82">
        <v>3.810378673994739E-3</v>
      </c>
      <c r="O35" s="82">
        <v>141.12550421655146</v>
      </c>
      <c r="P35" s="82">
        <v>-376.17663110002638</v>
      </c>
      <c r="Q35" s="82">
        <v>-1.033323075</v>
      </c>
      <c r="R35" s="82">
        <v>-0.12629806259635165</v>
      </c>
      <c r="S35" s="82">
        <v>-438.5786637880596</v>
      </c>
      <c r="T35" s="82">
        <v>-5122.7953475174036</v>
      </c>
      <c r="U35" s="82">
        <v>590</v>
      </c>
      <c r="V35" s="82">
        <v>-1010.4114117989203</v>
      </c>
      <c r="W35" s="82">
        <v>-4374.7979490765219</v>
      </c>
      <c r="X35" s="82">
        <v>-389.13553128158088</v>
      </c>
      <c r="Z35" s="82">
        <v>-4557.0911243853416</v>
      </c>
      <c r="AA35" s="82">
        <v>499.38428846426632</v>
      </c>
      <c r="AB35" s="82">
        <v>14.795454278154299</v>
      </c>
      <c r="AC35" s="82">
        <v>13411.216595255913</v>
      </c>
      <c r="AF35" s="85">
        <v>356.31108784088912</v>
      </c>
      <c r="AG35" s="85">
        <v>13751.007460868301</v>
      </c>
      <c r="AH35" s="85">
        <v>-4913.4022122262304</v>
      </c>
      <c r="AI35" s="85">
        <v>-339.79086561238728</v>
      </c>
      <c r="AJ35" s="82">
        <v>-438.5786637880596</v>
      </c>
      <c r="AK35" s="84">
        <v>356.31108784088912</v>
      </c>
      <c r="AL35" s="84">
        <v>337.20807153846727</v>
      </c>
      <c r="AM35" s="84">
        <v>14.916491962076655</v>
      </c>
      <c r="AO35" s="84">
        <v>-739.46873186812775</v>
      </c>
      <c r="AP35" s="84">
        <v>-5503.4022122262313</v>
      </c>
      <c r="AQ35" s="84">
        <v>158.20540593408683</v>
      </c>
      <c r="AR35" s="84">
        <v>1.4500000000000032E-3</v>
      </c>
      <c r="BB35" s="82">
        <v>-2906.64</v>
      </c>
      <c r="BC35" s="82">
        <v>-2099.8185120000003</v>
      </c>
      <c r="BE35" s="82">
        <v>-7281.4379490765223</v>
      </c>
      <c r="BF35" s="82">
        <v>-7222.6138595174034</v>
      </c>
    </row>
    <row r="36" spans="1:58" x14ac:dyDescent="0.35">
      <c r="A36" s="88">
        <v>2050</v>
      </c>
      <c r="B36" s="82">
        <v>350.43180732059312</v>
      </c>
      <c r="C36" s="82">
        <v>330.4437736939168</v>
      </c>
      <c r="D36" s="82">
        <v>14.44932812125157</v>
      </c>
      <c r="E36" s="82">
        <v>13431.929422881929</v>
      </c>
      <c r="F36" s="82">
        <v>2056.6316419915324</v>
      </c>
      <c r="G36" s="82">
        <v>-2564.4994751633103</v>
      </c>
      <c r="H36" s="82">
        <v>1371.0847848801895</v>
      </c>
      <c r="I36" s="82">
        <v>158.79516414114391</v>
      </c>
      <c r="J36" s="82">
        <v>0</v>
      </c>
      <c r="K36" s="82">
        <v>5818.9119874036478</v>
      </c>
      <c r="M36" s="82">
        <v>5.0041340667122451</v>
      </c>
      <c r="N36" s="82">
        <v>3.810378673994739E-3</v>
      </c>
      <c r="O36" s="82">
        <v>141.12550421655146</v>
      </c>
      <c r="P36" s="82">
        <v>-354.72374622538467</v>
      </c>
      <c r="Q36" s="82">
        <v>-1.033323075</v>
      </c>
      <c r="R36" s="82">
        <v>-0.12629806259635165</v>
      </c>
      <c r="S36" s="82">
        <v>-417.12577891341789</v>
      </c>
      <c r="T36" s="82">
        <v>-4917.1378851222489</v>
      </c>
      <c r="U36" s="82">
        <v>0</v>
      </c>
      <c r="V36" s="82">
        <v>-1120.7011536561051</v>
      </c>
      <c r="W36" s="82">
        <v>-4639.1772219921249</v>
      </c>
      <c r="X36" s="82">
        <v>-414.92297774631305</v>
      </c>
      <c r="Z36" s="82">
        <v>-4961.1525943655388</v>
      </c>
      <c r="AA36" s="82">
        <v>493.20974882677297</v>
      </c>
      <c r="AB36" s="82">
        <v>14.326840437329214</v>
      </c>
      <c r="AC36" s="82">
        <v>12709.297727935807</v>
      </c>
      <c r="AF36" s="85">
        <v>350.43180732059312</v>
      </c>
      <c r="AG36" s="85">
        <v>13431.929422881929</v>
      </c>
      <c r="AH36" s="85">
        <v>-5311.584401686132</v>
      </c>
      <c r="AI36" s="85">
        <v>-722.63169494612157</v>
      </c>
      <c r="AJ36" s="82">
        <v>-417.12577891341789</v>
      </c>
      <c r="AK36" s="84">
        <v>350.43180732059312</v>
      </c>
      <c r="AL36" s="84">
        <v>330.4437736939168</v>
      </c>
      <c r="AM36" s="84">
        <v>14.44932812125157</v>
      </c>
      <c r="AO36" s="84">
        <v>-257.48420194769346</v>
      </c>
      <c r="AP36" s="84">
        <v>-5311.584401686132</v>
      </c>
      <c r="AQ36" s="84">
        <v>158.79516414114391</v>
      </c>
      <c r="AR36" s="84">
        <v>0</v>
      </c>
      <c r="AT36" s="92"/>
      <c r="BB36" s="82">
        <v>-3100.4159999999997</v>
      </c>
      <c r="BC36" s="82">
        <v>-1985.2829568000002</v>
      </c>
      <c r="BE36" s="82">
        <v>-7739.5932219921251</v>
      </c>
      <c r="BF36" s="82">
        <v>-6902.4208419222487</v>
      </c>
    </row>
    <row r="37" spans="1:58" x14ac:dyDescent="0.35">
      <c r="A37" s="88">
        <v>2051</v>
      </c>
      <c r="B37" s="82">
        <v>350.43180732059312</v>
      </c>
      <c r="C37" s="82">
        <v>330.4437736939168</v>
      </c>
      <c r="D37" s="82">
        <v>14.44932812125157</v>
      </c>
      <c r="E37" s="82">
        <v>13431.929422881929</v>
      </c>
      <c r="F37" s="82">
        <v>1513.1377928609456</v>
      </c>
      <c r="G37" s="82">
        <v>-2585.3946384643928</v>
      </c>
      <c r="H37" s="82">
        <v>1371.0847848801895</v>
      </c>
      <c r="I37" s="82">
        <v>158.79516414114391</v>
      </c>
      <c r="J37" s="82">
        <v>0</v>
      </c>
      <c r="K37" s="82">
        <v>5818.9119874036478</v>
      </c>
      <c r="M37" s="82">
        <v>5.0041340667122451</v>
      </c>
      <c r="N37" s="82">
        <v>3.810378673994739E-3</v>
      </c>
      <c r="O37" s="82">
        <v>141.12550421655146</v>
      </c>
      <c r="P37" s="82">
        <v>-333.27086135074296</v>
      </c>
      <c r="Q37" s="82">
        <v>-1.033323075</v>
      </c>
      <c r="R37" s="82">
        <v>-0.12629806259635165</v>
      </c>
      <c r="S37" s="82">
        <v>-395.67289403877618</v>
      </c>
      <c r="T37" s="82">
        <v>-4878.4322045417412</v>
      </c>
      <c r="U37" s="82">
        <v>0</v>
      </c>
      <c r="V37" s="82">
        <v>-1435.7279344761791</v>
      </c>
      <c r="W37" s="82">
        <v>-4973.7942285984736</v>
      </c>
      <c r="X37" s="82">
        <v>-440.69105892512374</v>
      </c>
      <c r="Z37" s="82">
        <v>-6200.9534754024407</v>
      </c>
      <c r="AA37" s="82">
        <v>493.20974882677297</v>
      </c>
      <c r="AB37" s="82">
        <v>14.326840437329214</v>
      </c>
      <c r="AC37" s="82">
        <v>11469.496846898901</v>
      </c>
      <c r="AF37" s="85">
        <v>350.43180732059312</v>
      </c>
      <c r="AG37" s="85">
        <v>13431.929422881929</v>
      </c>
      <c r="AH37" s="85">
        <v>-6551.3852827230339</v>
      </c>
      <c r="AI37" s="85">
        <v>-1962.4325759830281</v>
      </c>
      <c r="AJ37" s="82">
        <v>-395.67289403877618</v>
      </c>
      <c r="AK37" s="84">
        <v>350.43180732059312</v>
      </c>
      <c r="AL37" s="84">
        <v>330.4437736939168</v>
      </c>
      <c r="AM37" s="84">
        <v>14.44932812125157</v>
      </c>
      <c r="AO37" s="84">
        <v>-1136.8999951994367</v>
      </c>
      <c r="AP37" s="84">
        <v>-6551.3852827230339</v>
      </c>
      <c r="AQ37" s="84">
        <v>158.79516414114391</v>
      </c>
      <c r="AR37" s="84">
        <v>0</v>
      </c>
      <c r="BB37" s="82">
        <v>-3294.192</v>
      </c>
      <c r="BC37" s="82">
        <v>-1870.7474016000001</v>
      </c>
      <c r="BE37" s="82">
        <v>-8267.9862285984746</v>
      </c>
      <c r="BF37" s="82">
        <v>-6749.1796061417408</v>
      </c>
    </row>
    <row r="38" spans="1:58" x14ac:dyDescent="0.35">
      <c r="A38" s="88">
        <v>2052</v>
      </c>
      <c r="B38" s="82">
        <v>350.43180732059312</v>
      </c>
      <c r="C38" s="82">
        <v>330.4437736939168</v>
      </c>
      <c r="D38" s="82">
        <v>14.44932812125157</v>
      </c>
      <c r="E38" s="82">
        <v>13431.929422881929</v>
      </c>
      <c r="F38" s="82">
        <v>136.20449216077219</v>
      </c>
      <c r="G38" s="82">
        <v>-2681.8253441377315</v>
      </c>
      <c r="H38" s="82">
        <v>1371.0847848801895</v>
      </c>
      <c r="I38" s="82">
        <v>158.79516414114391</v>
      </c>
      <c r="J38" s="82">
        <v>0</v>
      </c>
      <c r="K38" s="82">
        <v>5818.9119874036478</v>
      </c>
      <c r="M38" s="82">
        <v>5.0041340667122451</v>
      </c>
      <c r="N38" s="82">
        <v>3.810378673994739E-3</v>
      </c>
      <c r="O38" s="82">
        <v>141.12550421655146</v>
      </c>
      <c r="P38" s="82">
        <v>-311.81797647610114</v>
      </c>
      <c r="Q38" s="82">
        <v>-1.033323075</v>
      </c>
      <c r="R38" s="82">
        <v>-0.12629806259635165</v>
      </c>
      <c r="S38" s="82">
        <v>-374.22000916413435</v>
      </c>
      <c r="T38" s="82">
        <v>-4021.3065131489889</v>
      </c>
      <c r="U38" s="82">
        <v>0</v>
      </c>
      <c r="V38" s="82">
        <v>-633.2747853823887</v>
      </c>
      <c r="W38" s="82">
        <v>-5081.9177644798856</v>
      </c>
      <c r="X38" s="82">
        <v>-466.43977481801267</v>
      </c>
      <c r="Z38" s="82">
        <v>-7005.7365844564638</v>
      </c>
      <c r="AA38" s="82">
        <v>493.20974882677297</v>
      </c>
      <c r="AB38" s="82">
        <v>14.326840437329214</v>
      </c>
      <c r="AC38" s="82">
        <v>10664.713737844881</v>
      </c>
      <c r="AF38" s="85">
        <v>350.43180732059312</v>
      </c>
      <c r="AG38" s="85">
        <v>13431.929422881929</v>
      </c>
      <c r="AH38" s="85">
        <v>-7356.168391777057</v>
      </c>
      <c r="AI38" s="85">
        <v>-2767.2156850370484</v>
      </c>
      <c r="AJ38" s="82">
        <v>-374.22000916413435</v>
      </c>
      <c r="AK38" s="84">
        <v>350.43180732059312</v>
      </c>
      <c r="AL38" s="84">
        <v>330.4437736939168</v>
      </c>
      <c r="AM38" s="84">
        <v>14.44932812125157</v>
      </c>
      <c r="AO38" s="84">
        <v>-1807.8108524791585</v>
      </c>
      <c r="AP38" s="84">
        <v>-7356.168391777057</v>
      </c>
      <c r="AQ38" s="84">
        <v>158.79516414114391</v>
      </c>
      <c r="AR38" s="84">
        <v>0</v>
      </c>
      <c r="BB38" s="82">
        <v>-3487.9680000000003</v>
      </c>
      <c r="BC38" s="82">
        <v>-1756.2118464</v>
      </c>
      <c r="BE38" s="82">
        <v>-8569.8857644798863</v>
      </c>
      <c r="BF38" s="82">
        <v>-5777.5183595489889</v>
      </c>
    </row>
    <row r="39" spans="1:58" x14ac:dyDescent="0.35">
      <c r="A39" s="88">
        <v>2053</v>
      </c>
      <c r="B39" s="82">
        <v>350.43180732059312</v>
      </c>
      <c r="C39" s="82">
        <v>330.4437736939168</v>
      </c>
      <c r="D39" s="82">
        <v>14.44932812125157</v>
      </c>
      <c r="E39" s="82">
        <v>13431.929422881929</v>
      </c>
      <c r="F39" s="82">
        <v>110.35863596411735</v>
      </c>
      <c r="G39" s="82">
        <v>-2687.0001028457391</v>
      </c>
      <c r="H39" s="82">
        <v>1371.0847848801895</v>
      </c>
      <c r="I39" s="82">
        <v>158.79516414114391</v>
      </c>
      <c r="J39" s="82">
        <v>0</v>
      </c>
      <c r="K39" s="82">
        <v>5818.9119874036478</v>
      </c>
      <c r="M39" s="82">
        <v>5.0041340667122451</v>
      </c>
      <c r="N39" s="82">
        <v>3.810378673994739E-3</v>
      </c>
      <c r="O39" s="82">
        <v>141.12550421655146</v>
      </c>
      <c r="P39" s="82">
        <v>-290.36509160145948</v>
      </c>
      <c r="Q39" s="82">
        <v>-1.033323075</v>
      </c>
      <c r="R39" s="82">
        <v>-0.12629806259635165</v>
      </c>
      <c r="S39" s="82">
        <v>-352.7671242894927</v>
      </c>
      <c r="T39" s="82">
        <v>-3829.2028914616758</v>
      </c>
      <c r="U39" s="82">
        <v>0</v>
      </c>
      <c r="V39" s="82">
        <v>-714.88780236111313</v>
      </c>
      <c r="W39" s="82">
        <v>-5399.9518024123072</v>
      </c>
      <c r="X39" s="82">
        <v>-492.16912542497994</v>
      </c>
      <c r="Z39" s="82">
        <v>-7462.13360487924</v>
      </c>
      <c r="AA39" s="82">
        <v>493.20974882677297</v>
      </c>
      <c r="AB39" s="82">
        <v>14.326840437329214</v>
      </c>
      <c r="AC39" s="82">
        <v>10208.316717422103</v>
      </c>
      <c r="AF39" s="85">
        <v>350.43180732059312</v>
      </c>
      <c r="AG39" s="85">
        <v>13431.929422881929</v>
      </c>
      <c r="AH39" s="85">
        <v>-7812.5654121998332</v>
      </c>
      <c r="AI39" s="85">
        <v>-3223.6127054598255</v>
      </c>
      <c r="AJ39" s="82">
        <v>-352.7671242894927</v>
      </c>
      <c r="AK39" s="84">
        <v>350.43180732059312</v>
      </c>
      <c r="AL39" s="84">
        <v>330.4437736939168</v>
      </c>
      <c r="AM39" s="84">
        <v>14.44932812125157</v>
      </c>
      <c r="AO39" s="84">
        <v>-1920.4444843625456</v>
      </c>
      <c r="AP39" s="84">
        <v>-7812.5654121998323</v>
      </c>
      <c r="AQ39" s="84">
        <v>158.79516414114391</v>
      </c>
      <c r="AR39" s="84">
        <v>0</v>
      </c>
      <c r="BB39" s="82">
        <v>-3681.7439999999997</v>
      </c>
      <c r="BC39" s="82">
        <v>-1641.6762912000002</v>
      </c>
      <c r="BE39" s="82">
        <v>-9081.6958024123069</v>
      </c>
      <c r="BF39" s="82">
        <v>-5470.8791826616762</v>
      </c>
    </row>
    <row r="40" spans="1:58" x14ac:dyDescent="0.35">
      <c r="A40" s="88">
        <v>2054</v>
      </c>
      <c r="B40" s="82">
        <v>350.43180732059312</v>
      </c>
      <c r="C40" s="82">
        <v>330.4437736939168</v>
      </c>
      <c r="D40" s="82">
        <v>14.44932812125157</v>
      </c>
      <c r="E40" s="82">
        <v>13431.929422881929</v>
      </c>
      <c r="F40" s="82">
        <v>-53.967812637692816</v>
      </c>
      <c r="G40" s="82">
        <v>-2768.8722928899583</v>
      </c>
      <c r="H40" s="82">
        <v>1371.0847848801895</v>
      </c>
      <c r="I40" s="82">
        <v>158.79516414114391</v>
      </c>
      <c r="J40" s="82">
        <v>0</v>
      </c>
      <c r="K40" s="82">
        <v>5818.9119874036478</v>
      </c>
      <c r="M40" s="82">
        <v>5.0041340667122451</v>
      </c>
      <c r="N40" s="82">
        <v>3.810378673994739E-3</v>
      </c>
      <c r="O40" s="82">
        <v>141.12550421655146</v>
      </c>
      <c r="P40" s="82">
        <v>-268.91220672681777</v>
      </c>
      <c r="Q40" s="82">
        <v>-1.033323075</v>
      </c>
      <c r="R40" s="82">
        <v>-0.12629806259635165</v>
      </c>
      <c r="S40" s="82">
        <v>-331.31423941485099</v>
      </c>
      <c r="T40" s="82">
        <v>-3539.1591460018599</v>
      </c>
      <c r="U40" s="82">
        <v>0</v>
      </c>
      <c r="V40" s="82">
        <v>-660.31250520460856</v>
      </c>
      <c r="W40" s="82">
        <v>-5677.3057389154455</v>
      </c>
      <c r="X40" s="82">
        <v>-517.87911074602562</v>
      </c>
      <c r="Z40" s="82">
        <v>-7956.8208681929482</v>
      </c>
      <c r="AA40" s="82">
        <v>493.20974882677297</v>
      </c>
      <c r="AB40" s="82">
        <v>14.326840437329214</v>
      </c>
      <c r="AC40" s="82">
        <v>9713.6294541083971</v>
      </c>
      <c r="AF40" s="85">
        <v>350.43180732059312</v>
      </c>
      <c r="AG40" s="85">
        <v>13431.929422881929</v>
      </c>
      <c r="AH40" s="85">
        <v>-8307.2526755135405</v>
      </c>
      <c r="AI40" s="85">
        <v>-3718.2999687735319</v>
      </c>
      <c r="AJ40" s="82">
        <v>-331.31423941485099</v>
      </c>
      <c r="AK40" s="84">
        <v>350.43180732059312</v>
      </c>
      <c r="AL40" s="84">
        <v>330.4437736939168</v>
      </c>
      <c r="AM40" s="84">
        <v>14.44932812125157</v>
      </c>
      <c r="AO40" s="84">
        <v>-2112.0678258520702</v>
      </c>
      <c r="AP40" s="84">
        <v>-8307.2526755135405</v>
      </c>
      <c r="AQ40" s="84">
        <v>158.79516414114391</v>
      </c>
      <c r="AR40" s="84">
        <v>0</v>
      </c>
      <c r="BB40" s="82">
        <v>-3875.52</v>
      </c>
      <c r="BC40" s="82">
        <v>-1527.1407360000001</v>
      </c>
      <c r="BE40" s="82">
        <v>-9552.825738915446</v>
      </c>
      <c r="BF40" s="82">
        <v>-5066.2998820018602</v>
      </c>
    </row>
    <row r="41" spans="1:58" x14ac:dyDescent="0.35">
      <c r="A41" s="88">
        <v>2055</v>
      </c>
      <c r="B41" s="82">
        <v>350.43180732059312</v>
      </c>
      <c r="C41" s="82">
        <v>330.4437736939168</v>
      </c>
      <c r="D41" s="82">
        <v>14.44932812125157</v>
      </c>
      <c r="E41" s="82">
        <v>13431.929422881929</v>
      </c>
      <c r="F41" s="82">
        <v>-36.991319489088824</v>
      </c>
      <c r="G41" s="82">
        <v>-2644.0770288318054</v>
      </c>
      <c r="H41" s="82">
        <v>1371.0847848801895</v>
      </c>
      <c r="I41" s="82">
        <v>158.79516414114391</v>
      </c>
      <c r="J41" s="82">
        <v>0</v>
      </c>
      <c r="K41" s="82">
        <v>5818.9119874036478</v>
      </c>
      <c r="M41" s="82">
        <v>5.0041340667122451</v>
      </c>
      <c r="N41" s="82">
        <v>3.810378673994739E-3</v>
      </c>
      <c r="O41" s="82">
        <v>141.12550421655146</v>
      </c>
      <c r="P41" s="82">
        <v>-247.45932185217609</v>
      </c>
      <c r="Q41" s="82">
        <v>-1.033323075</v>
      </c>
      <c r="R41" s="82">
        <v>-0.12629806259635165</v>
      </c>
      <c r="S41" s="82">
        <v>-309.86135454020928</v>
      </c>
      <c r="T41" s="82">
        <v>-3355.9048527568621</v>
      </c>
      <c r="U41" s="82">
        <v>0</v>
      </c>
      <c r="V41" s="82">
        <v>-778.82184761490998</v>
      </c>
      <c r="W41" s="82">
        <v>-6010.7605161399988</v>
      </c>
      <c r="X41" s="82">
        <v>-543.56973078114981</v>
      </c>
      <c r="Z41" s="82">
        <v>-8292.7038506561694</v>
      </c>
      <c r="AA41" s="82">
        <v>493.20974882677297</v>
      </c>
      <c r="AB41" s="82">
        <v>14.326840437329214</v>
      </c>
      <c r="AC41" s="82">
        <v>9377.7464716451741</v>
      </c>
      <c r="AF41" s="85">
        <v>350.43180732059312</v>
      </c>
      <c r="AG41" s="85">
        <v>13431.929422881929</v>
      </c>
      <c r="AH41" s="85">
        <v>-8643.1356579767616</v>
      </c>
      <c r="AI41" s="85">
        <v>-4054.1829512367549</v>
      </c>
      <c r="AJ41" s="82">
        <v>-309.86135454020928</v>
      </c>
      <c r="AK41" s="84">
        <v>350.43180732059312</v>
      </c>
      <c r="AL41" s="84">
        <v>330.4437736939168</v>
      </c>
      <c r="AM41" s="84">
        <v>14.44932812125157</v>
      </c>
      <c r="AO41" s="84">
        <v>-2088.8054110556145</v>
      </c>
      <c r="AP41" s="84">
        <v>-8643.1356579767635</v>
      </c>
      <c r="AQ41" s="84">
        <v>158.79516414114391</v>
      </c>
      <c r="AR41" s="84">
        <v>0</v>
      </c>
      <c r="BB41" s="82">
        <v>-4069.2959999999998</v>
      </c>
      <c r="BC41" s="82">
        <v>-1412.6051808</v>
      </c>
      <c r="BE41" s="82">
        <v>-10080.056516139999</v>
      </c>
      <c r="BF41" s="82">
        <v>-4768.5100335568623</v>
      </c>
    </row>
    <row r="42" spans="1:58" x14ac:dyDescent="0.35">
      <c r="A42" s="88">
        <v>2056</v>
      </c>
      <c r="B42" s="82">
        <v>350.43180732059312</v>
      </c>
      <c r="C42" s="82">
        <v>330.4437736939168</v>
      </c>
      <c r="D42" s="82">
        <v>14.44932812125157</v>
      </c>
      <c r="E42" s="82">
        <v>13431.929422881929</v>
      </c>
      <c r="F42" s="82">
        <v>-509.10713777102058</v>
      </c>
      <c r="G42" s="82">
        <v>-2667.6002062488092</v>
      </c>
      <c r="H42" s="82">
        <v>1371.0847848801895</v>
      </c>
      <c r="I42" s="82">
        <v>158.79516414114391</v>
      </c>
      <c r="J42" s="82">
        <v>0</v>
      </c>
      <c r="K42" s="82">
        <v>5818.9119874036478</v>
      </c>
      <c r="M42" s="82">
        <v>5.0041340667122451</v>
      </c>
      <c r="N42" s="82">
        <v>3.810378673994739E-3</v>
      </c>
      <c r="O42" s="82">
        <v>141.12550421655146</v>
      </c>
      <c r="P42" s="82">
        <v>-226.00643697753438</v>
      </c>
      <c r="Q42" s="82">
        <v>-1.033323075</v>
      </c>
      <c r="R42" s="82">
        <v>-0.12629806259635165</v>
      </c>
      <c r="S42" s="82">
        <v>-288.40846966556757</v>
      </c>
      <c r="T42" s="82">
        <v>-2976.6462126830565</v>
      </c>
      <c r="U42" s="82">
        <v>0</v>
      </c>
      <c r="V42" s="82">
        <v>-558.82464327216996</v>
      </c>
      <c r="W42" s="82">
        <v>-6242.0945965737901</v>
      </c>
      <c r="X42" s="82">
        <v>-569.24098553035219</v>
      </c>
      <c r="Z42" s="82">
        <v>-8825.3509771953595</v>
      </c>
      <c r="AA42" s="82">
        <v>493.20974882677297</v>
      </c>
      <c r="AB42" s="82">
        <v>14.326840437329214</v>
      </c>
      <c r="AC42" s="82">
        <v>8845.0993451059876</v>
      </c>
      <c r="AF42" s="85">
        <v>350.43180732059312</v>
      </c>
      <c r="AG42" s="85">
        <v>13431.929422881929</v>
      </c>
      <c r="AH42" s="85">
        <v>-9175.7827845159518</v>
      </c>
      <c r="AI42" s="85">
        <v>-4586.8300777759414</v>
      </c>
      <c r="AJ42" s="82">
        <v>-288.40846966556757</v>
      </c>
      <c r="AK42" s="84">
        <v>350.43180732059312</v>
      </c>
      <c r="AL42" s="84">
        <v>330.4437736939168</v>
      </c>
      <c r="AM42" s="84">
        <v>14.44932812125157</v>
      </c>
      <c r="AO42" s="84">
        <v>-2364.4472024118099</v>
      </c>
      <c r="AP42" s="84">
        <v>-9175.7827845159518</v>
      </c>
      <c r="AQ42" s="84">
        <v>158.79516414114391</v>
      </c>
      <c r="AR42" s="84">
        <v>0</v>
      </c>
      <c r="BB42" s="82">
        <v>-4263.0720000000001</v>
      </c>
      <c r="BC42" s="82">
        <v>-1298.0696255999999</v>
      </c>
      <c r="BE42" s="82">
        <v>-10505.16659657379</v>
      </c>
      <c r="BF42" s="82">
        <v>-4274.7158382830567</v>
      </c>
    </row>
    <row r="43" spans="1:58" x14ac:dyDescent="0.35">
      <c r="A43" s="88">
        <v>2057</v>
      </c>
      <c r="B43" s="82">
        <v>350.43180732059312</v>
      </c>
      <c r="C43" s="82">
        <v>330.4437736939168</v>
      </c>
      <c r="D43" s="82">
        <v>14.44932812125157</v>
      </c>
      <c r="E43" s="82">
        <v>13431.929422881929</v>
      </c>
      <c r="F43" s="82">
        <v>-571.84780945204523</v>
      </c>
      <c r="G43" s="82">
        <v>-2716.8048218604245</v>
      </c>
      <c r="H43" s="82">
        <v>1371.0847848801895</v>
      </c>
      <c r="I43" s="82">
        <v>158.79516414114391</v>
      </c>
      <c r="J43" s="82">
        <v>0</v>
      </c>
      <c r="K43" s="82">
        <v>5818.9119874036478</v>
      </c>
      <c r="M43" s="82">
        <v>5.0041340667122451</v>
      </c>
      <c r="N43" s="82">
        <v>3.810378673994739E-3</v>
      </c>
      <c r="O43" s="82">
        <v>141.12550421655146</v>
      </c>
      <c r="P43" s="82">
        <v>-204.55355210289272</v>
      </c>
      <c r="Q43" s="82">
        <v>-1.033323075</v>
      </c>
      <c r="R43" s="82">
        <v>-0.12629806259635165</v>
      </c>
      <c r="S43" s="82">
        <v>-266.95558479092591</v>
      </c>
      <c r="T43" s="82">
        <v>-2723.0708645332152</v>
      </c>
      <c r="U43" s="82">
        <v>0</v>
      </c>
      <c r="V43" s="82">
        <v>-560.43776627269528</v>
      </c>
      <c r="W43" s="82">
        <v>-6538.0919503640089</v>
      </c>
      <c r="X43" s="82">
        <v>-594.89287499363286</v>
      </c>
      <c r="Z43" s="82">
        <v>-9260.5586307420235</v>
      </c>
      <c r="AA43" s="82">
        <v>493.20974882677297</v>
      </c>
      <c r="AB43" s="82">
        <v>14.326840437329214</v>
      </c>
      <c r="AC43" s="82">
        <v>8409.8916915593236</v>
      </c>
      <c r="AF43" s="85">
        <v>350.43180732059312</v>
      </c>
      <c r="AG43" s="85">
        <v>13431.929422881929</v>
      </c>
      <c r="AH43" s="85">
        <v>-9610.9904380626158</v>
      </c>
      <c r="AI43" s="85">
        <v>-5022.0377313226054</v>
      </c>
      <c r="AJ43" s="82">
        <v>-266.95558479092591</v>
      </c>
      <c r="AK43" s="84">
        <v>350.43180732059312</v>
      </c>
      <c r="AL43" s="84">
        <v>330.4437736939168</v>
      </c>
      <c r="AM43" s="84">
        <v>14.44932812125157</v>
      </c>
      <c r="AO43" s="84">
        <v>-2478.0056127049752</v>
      </c>
      <c r="AP43" s="84">
        <v>-9610.9904380626176</v>
      </c>
      <c r="AQ43" s="84">
        <v>158.79516414114391</v>
      </c>
      <c r="AR43" s="84">
        <v>0</v>
      </c>
      <c r="BB43" s="82">
        <v>-4456.847999999999</v>
      </c>
      <c r="BC43" s="82">
        <v>-1183.5340704</v>
      </c>
      <c r="BE43" s="82">
        <v>-10994.939950364009</v>
      </c>
      <c r="BF43" s="82">
        <v>-3906.6049349332152</v>
      </c>
    </row>
    <row r="44" spans="1:58" x14ac:dyDescent="0.35">
      <c r="A44" s="88">
        <v>2058</v>
      </c>
      <c r="B44" s="82">
        <v>350.43180732059312</v>
      </c>
      <c r="C44" s="82">
        <v>330.4437736939168</v>
      </c>
      <c r="D44" s="82">
        <v>14.44932812125157</v>
      </c>
      <c r="E44" s="82">
        <v>13431.929422881929</v>
      </c>
      <c r="F44" s="82">
        <v>883.97127650939649</v>
      </c>
      <c r="G44" s="82">
        <v>-2776.8487033504625</v>
      </c>
      <c r="H44" s="82">
        <v>1371.0847848801895</v>
      </c>
      <c r="I44" s="82">
        <v>158.79516414114391</v>
      </c>
      <c r="J44" s="82">
        <v>0</v>
      </c>
      <c r="K44" s="82">
        <v>5818.9119874036478</v>
      </c>
      <c r="M44" s="82">
        <v>5.0041340667122451</v>
      </c>
      <c r="N44" s="82">
        <v>3.810378673994739E-3</v>
      </c>
      <c r="O44" s="82">
        <v>141.12550421655146</v>
      </c>
      <c r="P44" s="82">
        <v>-183.10066722825098</v>
      </c>
      <c r="Q44" s="82">
        <v>-1.033323075</v>
      </c>
      <c r="R44" s="82">
        <v>-0.12629806259635165</v>
      </c>
      <c r="S44" s="82">
        <v>-245.5026999162842</v>
      </c>
      <c r="T44" s="82">
        <v>-2794.7281273955732</v>
      </c>
      <c r="U44" s="82">
        <v>0</v>
      </c>
      <c r="V44" s="82">
        <v>-1289.6826827591251</v>
      </c>
      <c r="W44" s="82">
        <v>-7091.6663675218642</v>
      </c>
      <c r="X44" s="82">
        <v>-620.52539917099216</v>
      </c>
      <c r="Z44" s="82">
        <v>-9173.2352840922649</v>
      </c>
      <c r="AA44" s="82">
        <v>493.20974882677297</v>
      </c>
      <c r="AB44" s="82">
        <v>14.326840437329214</v>
      </c>
      <c r="AC44" s="82">
        <v>8497.2150382090804</v>
      </c>
      <c r="AF44" s="85">
        <v>350.43180732059312</v>
      </c>
      <c r="AG44" s="85">
        <v>13431.929422881929</v>
      </c>
      <c r="AH44" s="85">
        <v>-9523.6670914128572</v>
      </c>
      <c r="AI44" s="85">
        <v>-4934.7143846728486</v>
      </c>
      <c r="AJ44" s="82">
        <v>-245.5026999162842</v>
      </c>
      <c r="AK44" s="84">
        <v>350.43180732059312</v>
      </c>
      <c r="AL44" s="84">
        <v>330.4437736939168</v>
      </c>
      <c r="AM44" s="84">
        <v>14.44932812125157</v>
      </c>
      <c r="AO44" s="84">
        <v>-1811.4753247200017</v>
      </c>
      <c r="AP44" s="84">
        <v>-9523.667091412859</v>
      </c>
      <c r="AQ44" s="84">
        <v>158.79516414114391</v>
      </c>
      <c r="AR44" s="84">
        <v>0</v>
      </c>
      <c r="BB44" s="82">
        <v>-4650.6239999999998</v>
      </c>
      <c r="BC44" s="82">
        <v>-1068.9985152000002</v>
      </c>
      <c r="BE44" s="82">
        <v>-11742.290367521864</v>
      </c>
      <c r="BF44" s="82">
        <v>-3863.7266425955731</v>
      </c>
    </row>
    <row r="45" spans="1:58" x14ac:dyDescent="0.35">
      <c r="A45" s="88">
        <v>2059</v>
      </c>
      <c r="B45" s="82">
        <v>350.43180732059312</v>
      </c>
      <c r="C45" s="82">
        <v>330.4437736939168</v>
      </c>
      <c r="D45" s="82">
        <v>14.44932812125157</v>
      </c>
      <c r="E45" s="82">
        <v>13431.929422881929</v>
      </c>
      <c r="F45" s="82">
        <v>934.14934438767921</v>
      </c>
      <c r="G45" s="82">
        <v>-2845.3856263436332</v>
      </c>
      <c r="H45" s="82">
        <v>1371.0847848801895</v>
      </c>
      <c r="I45" s="82">
        <v>158.79516414114391</v>
      </c>
      <c r="J45" s="82">
        <v>0</v>
      </c>
      <c r="K45" s="82">
        <v>5818.9119874036478</v>
      </c>
      <c r="M45" s="82">
        <v>5.0041340667122451</v>
      </c>
      <c r="N45" s="82">
        <v>3.810378673994739E-3</v>
      </c>
      <c r="O45" s="82">
        <v>141.12550421655146</v>
      </c>
      <c r="P45" s="82">
        <v>-161.64778235360927</v>
      </c>
      <c r="Q45" s="82">
        <v>-1.033323075</v>
      </c>
      <c r="R45" s="82">
        <v>-0.12629806259635165</v>
      </c>
      <c r="S45" s="82">
        <v>-224.04981504164249</v>
      </c>
      <c r="T45" s="82">
        <v>-2490.7459093565017</v>
      </c>
      <c r="U45" s="82">
        <v>0</v>
      </c>
      <c r="V45" s="82">
        <v>-1239.771877439211</v>
      </c>
      <c r="W45" s="82">
        <v>-7397.681597003424</v>
      </c>
      <c r="X45" s="82">
        <v>-646.13855806242952</v>
      </c>
      <c r="Z45" s="82">
        <v>-9473.3117222602359</v>
      </c>
      <c r="AA45" s="82">
        <v>493.20974882677297</v>
      </c>
      <c r="AB45" s="82">
        <v>14.326840437329214</v>
      </c>
      <c r="AC45" s="82">
        <v>8197.1386000411076</v>
      </c>
      <c r="AF45" s="85">
        <v>350.43180732059312</v>
      </c>
      <c r="AG45" s="85">
        <v>13431.929422881929</v>
      </c>
      <c r="AH45" s="85">
        <v>-9823.7435295808282</v>
      </c>
      <c r="AI45" s="85">
        <v>-5234.7908228408214</v>
      </c>
      <c r="AJ45" s="82">
        <v>-224.04981504164249</v>
      </c>
      <c r="AK45" s="84">
        <v>350.43180732059312</v>
      </c>
      <c r="AL45" s="84">
        <v>330.4437736939168</v>
      </c>
      <c r="AM45" s="84">
        <v>14.44932812125157</v>
      </c>
      <c r="AO45" s="84">
        <v>-1779.9233745149754</v>
      </c>
      <c r="AP45" s="84">
        <v>-9823.74352958083</v>
      </c>
      <c r="AQ45" s="84">
        <v>158.79516414114391</v>
      </c>
      <c r="AR45" s="84">
        <v>0</v>
      </c>
      <c r="BB45" s="82">
        <v>-4844.3999999999996</v>
      </c>
      <c r="BC45" s="82">
        <v>-954.46295999999995</v>
      </c>
      <c r="BE45" s="82">
        <v>-12242.081597003424</v>
      </c>
      <c r="BF45" s="82">
        <v>-3445.2088693565015</v>
      </c>
    </row>
    <row r="46" spans="1:58" x14ac:dyDescent="0.35">
      <c r="A46" s="88">
        <v>2060</v>
      </c>
      <c r="B46" s="82">
        <v>350.43180732059312</v>
      </c>
      <c r="C46" s="82">
        <v>330.4437736939168</v>
      </c>
      <c r="D46" s="82">
        <v>14.44932812125157</v>
      </c>
      <c r="E46" s="82">
        <v>13431.929422881929</v>
      </c>
      <c r="F46" s="82">
        <v>61.212490837973519</v>
      </c>
      <c r="G46" s="82">
        <v>-2629.5316905605087</v>
      </c>
      <c r="H46" s="82">
        <v>1371.0847848801895</v>
      </c>
      <c r="I46" s="82">
        <v>158.79516414114391</v>
      </c>
      <c r="J46" s="82">
        <v>0</v>
      </c>
      <c r="K46" s="82">
        <v>5818.9119874036478</v>
      </c>
      <c r="M46" s="82">
        <v>5.0041340667122451</v>
      </c>
      <c r="N46" s="82">
        <v>3.810378673994739E-3</v>
      </c>
      <c r="O46" s="82">
        <v>141.12550421655146</v>
      </c>
      <c r="P46" s="82">
        <v>-140.19489747896753</v>
      </c>
      <c r="Q46" s="82">
        <v>-1.033323075</v>
      </c>
      <c r="R46" s="82">
        <v>-0.12629806259635165</v>
      </c>
      <c r="S46" s="82">
        <v>-202.59693016700072</v>
      </c>
      <c r="T46" s="82">
        <v>-2062.3668281678711</v>
      </c>
      <c r="U46" s="82">
        <v>0</v>
      </c>
      <c r="V46" s="82">
        <v>-832.25321521652836</v>
      </c>
      <c r="W46" s="82">
        <v>-7574.5919386843616</v>
      </c>
      <c r="X46" s="82">
        <v>-671.73235166794541</v>
      </c>
      <c r="Z46" s="82">
        <v>-9925.3801130905886</v>
      </c>
      <c r="AA46" s="82">
        <v>493.20974882677297</v>
      </c>
      <c r="AB46" s="82">
        <v>14.326840437329214</v>
      </c>
      <c r="AC46" s="82">
        <v>7745.0702092107576</v>
      </c>
      <c r="AF46" s="85">
        <v>350.43180732059312</v>
      </c>
      <c r="AG46" s="85">
        <v>13431.929422881929</v>
      </c>
      <c r="AH46" s="85">
        <v>-10275.811920411181</v>
      </c>
      <c r="AI46" s="85">
        <v>-5686.8592136711713</v>
      </c>
      <c r="AJ46" s="82">
        <v>-202.59693016700072</v>
      </c>
      <c r="AK46" s="84">
        <v>350.43180732059312</v>
      </c>
      <c r="AL46" s="84">
        <v>330.4437736939168</v>
      </c>
      <c r="AM46" s="84">
        <v>14.44932812125157</v>
      </c>
      <c r="AO46" s="84">
        <v>-2029.4876300588737</v>
      </c>
      <c r="AP46" s="84">
        <v>-10275.811920411181</v>
      </c>
      <c r="AQ46" s="84">
        <v>158.79516414114391</v>
      </c>
      <c r="AR46" s="84">
        <v>0</v>
      </c>
      <c r="BB46" s="82">
        <v>-5038.1759999999995</v>
      </c>
      <c r="BC46" s="82">
        <v>-839.92740479999986</v>
      </c>
      <c r="BE46" s="82">
        <v>-12612.767938684361</v>
      </c>
      <c r="BF46" s="82">
        <v>-2902.2942329678708</v>
      </c>
    </row>
    <row r="47" spans="1:58" x14ac:dyDescent="0.35">
      <c r="A47" s="88">
        <v>2061</v>
      </c>
      <c r="B47" s="82">
        <v>350.43180732059312</v>
      </c>
      <c r="C47" s="82">
        <v>330.4437736939168</v>
      </c>
      <c r="D47" s="82">
        <v>14.44932812125157</v>
      </c>
      <c r="E47" s="82">
        <v>13431.929422881929</v>
      </c>
      <c r="F47" s="82">
        <v>66.329407997815053</v>
      </c>
      <c r="G47" s="82">
        <v>-2627.6796542165275</v>
      </c>
      <c r="H47" s="82">
        <v>1371.0847848801895</v>
      </c>
      <c r="I47" s="82">
        <v>158.79516414114391</v>
      </c>
      <c r="J47" s="82">
        <v>0</v>
      </c>
      <c r="K47" s="82">
        <v>5818.9119874036478</v>
      </c>
      <c r="M47" s="82">
        <v>5.0041340667122451</v>
      </c>
      <c r="N47" s="82">
        <v>3.810378673994739E-3</v>
      </c>
      <c r="O47" s="82">
        <v>141.12550421655146</v>
      </c>
      <c r="P47" s="82">
        <v>-118.74201260432578</v>
      </c>
      <c r="Q47" s="82">
        <v>-1.033323075</v>
      </c>
      <c r="R47" s="82">
        <v>-0.12629806259635165</v>
      </c>
      <c r="S47" s="82">
        <v>-181.14404529235895</v>
      </c>
      <c r="T47" s="82">
        <v>-1802.6693662204827</v>
      </c>
      <c r="U47" s="82">
        <v>0</v>
      </c>
      <c r="V47" s="82">
        <v>-881.6628752721864</v>
      </c>
      <c r="W47" s="82">
        <v>-7897.6841462825923</v>
      </c>
      <c r="X47" s="82">
        <v>-697.56821134748191</v>
      </c>
      <c r="Z47" s="82">
        <v>-10316.74888692019</v>
      </c>
      <c r="AA47" s="82">
        <v>493.20974882677297</v>
      </c>
      <c r="AB47" s="82">
        <v>14.326840437329214</v>
      </c>
      <c r="AC47" s="82">
        <v>7353.7014353811546</v>
      </c>
      <c r="AF47" s="85">
        <v>350.43180732059312</v>
      </c>
      <c r="AG47" s="85">
        <v>13431.929422881929</v>
      </c>
      <c r="AH47" s="85">
        <v>-10667.180694240782</v>
      </c>
      <c r="AI47" s="85">
        <v>-6078.2279875007744</v>
      </c>
      <c r="AJ47" s="82">
        <v>-181.14404529235895</v>
      </c>
      <c r="AK47" s="84">
        <v>350.43180732059312</v>
      </c>
      <c r="AL47" s="84">
        <v>330.4437736939168</v>
      </c>
      <c r="AM47" s="84">
        <v>14.44932812125157</v>
      </c>
      <c r="AO47" s="84">
        <v>-2071.9283366107093</v>
      </c>
      <c r="AP47" s="84">
        <v>-10667.180694240784</v>
      </c>
      <c r="AQ47" s="84">
        <v>158.79516414114391</v>
      </c>
      <c r="AR47" s="84">
        <v>0</v>
      </c>
      <c r="BB47" s="82">
        <v>-5231.9520000000002</v>
      </c>
      <c r="BC47" s="82">
        <v>-725.39184959999989</v>
      </c>
      <c r="BE47" s="82">
        <v>-13129.636146282592</v>
      </c>
      <c r="BF47" s="82">
        <v>-2528.0612158204826</v>
      </c>
    </row>
    <row r="48" spans="1:58" x14ac:dyDescent="0.35">
      <c r="A48" s="88">
        <v>2062</v>
      </c>
      <c r="B48" s="82">
        <v>350.43180732059312</v>
      </c>
      <c r="C48" s="82">
        <v>330.4437736939168</v>
      </c>
      <c r="D48" s="82">
        <v>14.44932812125157</v>
      </c>
      <c r="E48" s="82">
        <v>13431.929422881929</v>
      </c>
      <c r="F48" s="82">
        <v>-100.95797256602361</v>
      </c>
      <c r="G48" s="82">
        <v>-2665.4306705309982</v>
      </c>
      <c r="H48" s="82">
        <v>1371.0847848801895</v>
      </c>
      <c r="I48" s="82">
        <v>158.79516414114391</v>
      </c>
      <c r="J48" s="82">
        <v>0</v>
      </c>
      <c r="K48" s="82">
        <v>5818.9119874036478</v>
      </c>
      <c r="M48" s="82">
        <v>5.0041340667122451</v>
      </c>
      <c r="N48" s="82">
        <v>3.810378673994739E-3</v>
      </c>
      <c r="O48" s="82">
        <v>141.12550421655146</v>
      </c>
      <c r="P48" s="82">
        <v>-97.289127729684139</v>
      </c>
      <c r="Q48" s="82">
        <v>-1.033323075</v>
      </c>
      <c r="R48" s="82">
        <v>-0.12629806259635165</v>
      </c>
      <c r="S48" s="82">
        <v>-159.69116041771733</v>
      </c>
      <c r="T48" s="82">
        <v>-1491.6647354143884</v>
      </c>
      <c r="U48" s="82">
        <v>0</v>
      </c>
      <c r="V48" s="82">
        <v>-744.39476154015858</v>
      </c>
      <c r="W48" s="82">
        <v>-8174.6569045018805</v>
      </c>
      <c r="X48" s="82">
        <v>-723.40407102701818</v>
      </c>
      <c r="Z48" s="82">
        <v>-10687.327787965296</v>
      </c>
      <c r="AA48" s="82">
        <v>493.20974882677297</v>
      </c>
      <c r="AB48" s="82">
        <v>14.326840437329214</v>
      </c>
      <c r="AC48" s="82">
        <v>6983.1225343360475</v>
      </c>
      <c r="AF48" s="85">
        <v>350.43180732059312</v>
      </c>
      <c r="AG48" s="85">
        <v>13431.929422881929</v>
      </c>
      <c r="AH48" s="85">
        <v>-11037.759595285888</v>
      </c>
      <c r="AI48" s="85">
        <v>-6448.8068885458815</v>
      </c>
      <c r="AJ48" s="82">
        <v>-159.69116041771733</v>
      </c>
      <c r="AK48" s="84">
        <v>350.43180732059312</v>
      </c>
      <c r="AL48" s="84">
        <v>330.4437736939168</v>
      </c>
      <c r="AM48" s="84">
        <v>14.44932812125157</v>
      </c>
      <c r="AO48" s="84">
        <v>-2139.6986197569909</v>
      </c>
      <c r="AP48" s="84">
        <v>-11037.75959528589</v>
      </c>
      <c r="AQ48" s="84">
        <v>158.79516414114391</v>
      </c>
      <c r="AR48" s="84">
        <v>0</v>
      </c>
      <c r="BB48" s="82">
        <v>-5425.7279999999992</v>
      </c>
      <c r="BC48" s="82">
        <v>-610.85629440000014</v>
      </c>
      <c r="BE48" s="82">
        <v>-13600.38490450188</v>
      </c>
      <c r="BF48" s="82">
        <v>-2102.5210298143884</v>
      </c>
    </row>
    <row r="49" spans="1:58" x14ac:dyDescent="0.35">
      <c r="A49" s="88">
        <v>2063</v>
      </c>
      <c r="B49" s="82">
        <v>350.43180732059312</v>
      </c>
      <c r="C49" s="82">
        <v>330.4437736939168</v>
      </c>
      <c r="D49" s="82">
        <v>14.44932812125157</v>
      </c>
      <c r="E49" s="82">
        <v>13431.929422881929</v>
      </c>
      <c r="F49" s="82">
        <v>-105.63749744427128</v>
      </c>
      <c r="G49" s="82">
        <v>-2659.6623399401465</v>
      </c>
      <c r="H49" s="82">
        <v>1371.0847848801895</v>
      </c>
      <c r="I49" s="82">
        <v>158.79516414114391</v>
      </c>
      <c r="J49" s="82">
        <v>0</v>
      </c>
      <c r="K49" s="82">
        <v>5818.9119874036478</v>
      </c>
      <c r="M49" s="82">
        <v>5.0041340667122451</v>
      </c>
      <c r="N49" s="82">
        <v>3.810378673994739E-3</v>
      </c>
      <c r="O49" s="82">
        <v>141.12550421655146</v>
      </c>
      <c r="P49" s="82">
        <v>-75.836242855042414</v>
      </c>
      <c r="Q49" s="82">
        <v>-1.033323075</v>
      </c>
      <c r="R49" s="82">
        <v>-0.12629806259635165</v>
      </c>
      <c r="S49" s="82">
        <v>-138.23827554307559</v>
      </c>
      <c r="T49" s="82">
        <v>-1219.2962461306179</v>
      </c>
      <c r="U49" s="82">
        <v>0</v>
      </c>
      <c r="V49" s="82">
        <v>-755.7191194227903</v>
      </c>
      <c r="W49" s="82">
        <v>-8494.5790606376595</v>
      </c>
      <c r="X49" s="82">
        <v>-749.23993070655456</v>
      </c>
      <c r="Z49" s="82">
        <v>-11043.32135595064</v>
      </c>
      <c r="AA49" s="82">
        <v>493.20974882677297</v>
      </c>
      <c r="AB49" s="82">
        <v>14.326840437329214</v>
      </c>
      <c r="AC49" s="82">
        <v>6627.1289663507041</v>
      </c>
      <c r="AF49" s="85">
        <v>350.43180732059312</v>
      </c>
      <c r="AG49" s="85">
        <v>13431.929422881929</v>
      </c>
      <c r="AH49" s="85">
        <v>-11393.753163271233</v>
      </c>
      <c r="AI49" s="85">
        <v>-6804.8004565312249</v>
      </c>
      <c r="AJ49" s="82">
        <v>-138.23827554307559</v>
      </c>
      <c r="AK49" s="84">
        <v>350.43180732059312</v>
      </c>
      <c r="AL49" s="84">
        <v>330.4437736939168</v>
      </c>
      <c r="AM49" s="84">
        <v>14.44932812125157</v>
      </c>
      <c r="AO49" s="84">
        <v>-2149.9341719270183</v>
      </c>
      <c r="AP49" s="84">
        <v>-11393.753163271233</v>
      </c>
      <c r="AQ49" s="84">
        <v>158.79516414114391</v>
      </c>
      <c r="AR49" s="84">
        <v>0</v>
      </c>
      <c r="BB49" s="82">
        <v>-5619.5039999999999</v>
      </c>
      <c r="BC49" s="82">
        <v>-496.32073920000005</v>
      </c>
      <c r="BE49" s="82">
        <v>-14114.083060637658</v>
      </c>
      <c r="BF49" s="82">
        <v>-1715.6169853306178</v>
      </c>
    </row>
    <row r="50" spans="1:58" x14ac:dyDescent="0.35">
      <c r="A50" s="88">
        <v>2064</v>
      </c>
      <c r="B50" s="82">
        <v>350.43180732059312</v>
      </c>
      <c r="C50" s="82">
        <v>330.4437736939168</v>
      </c>
      <c r="D50" s="82">
        <v>14.44932812125157</v>
      </c>
      <c r="E50" s="82">
        <v>13431.929422881929</v>
      </c>
      <c r="F50" s="82">
        <v>-1048.4059222148944</v>
      </c>
      <c r="G50" s="82">
        <v>-2708.7664993855765</v>
      </c>
      <c r="H50" s="82">
        <v>1371.0847848801895</v>
      </c>
      <c r="I50" s="82">
        <v>158.79516414114391</v>
      </c>
      <c r="J50" s="82">
        <v>0</v>
      </c>
      <c r="K50" s="82">
        <v>5818.9119874036478</v>
      </c>
      <c r="M50" s="82">
        <v>5.0041340667122451</v>
      </c>
      <c r="N50" s="82">
        <v>3.810378673994739E-3</v>
      </c>
      <c r="O50" s="82">
        <v>141.12550421655146</v>
      </c>
      <c r="P50" s="82">
        <v>-54.383357980400682</v>
      </c>
      <c r="Q50" s="82">
        <v>-1.033323075</v>
      </c>
      <c r="R50" s="82">
        <v>-0.12629806259635165</v>
      </c>
      <c r="S50" s="82">
        <v>-116.78539066843386</v>
      </c>
      <c r="T50" s="82">
        <v>-856.36606237672606</v>
      </c>
      <c r="U50" s="82">
        <v>0</v>
      </c>
      <c r="V50" s="82">
        <v>-216.23847729463927</v>
      </c>
      <c r="W50" s="82">
        <v>-8591.726985388399</v>
      </c>
      <c r="X50" s="82">
        <v>-775.07579038609106</v>
      </c>
      <c r="Z50" s="82">
        <v>-11618.697082468818</v>
      </c>
      <c r="AA50" s="82">
        <v>493.20974882677297</v>
      </c>
      <c r="AB50" s="82">
        <v>14.326840437329214</v>
      </c>
      <c r="AC50" s="82">
        <v>6051.7532398325284</v>
      </c>
      <c r="AF50" s="85">
        <v>350.43180732059312</v>
      </c>
      <c r="AG50" s="85">
        <v>13431.929422881929</v>
      </c>
      <c r="AH50" s="85">
        <v>-11969.12888978941</v>
      </c>
      <c r="AI50" s="85">
        <v>-7380.1761830494006</v>
      </c>
      <c r="AJ50" s="82">
        <v>-116.78539066843386</v>
      </c>
      <c r="AK50" s="84">
        <v>350.43180732059312</v>
      </c>
      <c r="AL50" s="84">
        <v>330.4437736939168</v>
      </c>
      <c r="AM50" s="84">
        <v>14.44932812125157</v>
      </c>
      <c r="AO50" s="84">
        <v>-2602.3261140149207</v>
      </c>
      <c r="AP50" s="84">
        <v>-11969.12888978941</v>
      </c>
      <c r="AQ50" s="84">
        <v>158.79516414114391</v>
      </c>
      <c r="AR50" s="84">
        <v>0</v>
      </c>
      <c r="BB50" s="82">
        <v>-5813.28</v>
      </c>
      <c r="BC50" s="82">
        <v>-381.78518399999996</v>
      </c>
      <c r="BE50" s="82">
        <v>-14405.006985388398</v>
      </c>
      <c r="BF50" s="82">
        <v>-1238.151246376726</v>
      </c>
    </row>
    <row r="51" spans="1:58" x14ac:dyDescent="0.35">
      <c r="A51" s="88">
        <v>2065</v>
      </c>
      <c r="B51" s="82">
        <v>350.43180732059312</v>
      </c>
      <c r="C51" s="82">
        <v>330.4437736939168</v>
      </c>
      <c r="D51" s="82">
        <v>14.44932812125157</v>
      </c>
      <c r="E51" s="82">
        <v>13431.929422881929</v>
      </c>
      <c r="F51" s="82">
        <v>-436.16318511340069</v>
      </c>
      <c r="G51" s="82">
        <v>-2573.9381254744162</v>
      </c>
      <c r="H51" s="82">
        <v>1371.0847848801895</v>
      </c>
      <c r="I51" s="82">
        <v>158.79516414114391</v>
      </c>
      <c r="J51" s="82">
        <v>0</v>
      </c>
      <c r="K51" s="82">
        <v>5818.9119874036478</v>
      </c>
      <c r="M51" s="82">
        <v>5.0041340667122451</v>
      </c>
      <c r="N51" s="82">
        <v>3.810378673994739E-3</v>
      </c>
      <c r="O51" s="82">
        <v>141.12550421655146</v>
      </c>
      <c r="P51" s="82">
        <v>-54.383357980400682</v>
      </c>
      <c r="Q51" s="82">
        <v>-1.033323075</v>
      </c>
      <c r="R51" s="82">
        <v>-0.12629806259635165</v>
      </c>
      <c r="S51" s="82">
        <v>-116.78539066843386</v>
      </c>
      <c r="T51" s="82">
        <v>-935.67493455683064</v>
      </c>
      <c r="U51" s="82">
        <v>0</v>
      </c>
      <c r="V51" s="82">
        <v>-703.87485540205</v>
      </c>
      <c r="W51" s="82">
        <v>-8813.3764420114785</v>
      </c>
      <c r="X51" s="82">
        <v>-775.07579038609106</v>
      </c>
      <c r="Z51" s="82">
        <v>-11580.911806186654</v>
      </c>
      <c r="AA51" s="82">
        <v>493.20974882677297</v>
      </c>
      <c r="AB51" s="82">
        <v>14.326840437329214</v>
      </c>
      <c r="AC51" s="82">
        <v>6089.5385161146924</v>
      </c>
      <c r="AF51" s="85">
        <v>350.43180732059312</v>
      </c>
      <c r="AG51" s="85">
        <v>13431.929422881929</v>
      </c>
      <c r="AH51" s="85">
        <v>-11931.343613507246</v>
      </c>
      <c r="AI51" s="85">
        <v>-7342.3909067672366</v>
      </c>
      <c r="AJ51" s="82">
        <v>-116.78539066843386</v>
      </c>
      <c r="AK51" s="84">
        <v>350.43180732059312</v>
      </c>
      <c r="AL51" s="84">
        <v>330.4437736939168</v>
      </c>
      <c r="AM51" s="84">
        <v>14.44932812125157</v>
      </c>
      <c r="AO51" s="84">
        <v>-2342.8913811096772</v>
      </c>
      <c r="AP51" s="84">
        <v>-11931.343613507246</v>
      </c>
      <c r="AQ51" s="84">
        <v>158.79516414114391</v>
      </c>
      <c r="AR51" s="84">
        <v>0</v>
      </c>
      <c r="BB51" s="82">
        <v>-5813.28</v>
      </c>
      <c r="BC51" s="82">
        <v>-381.78518399999996</v>
      </c>
      <c r="BE51" s="82">
        <v>-14626.656442011477</v>
      </c>
      <c r="BF51" s="82">
        <v>-1317.4601185568306</v>
      </c>
    </row>
    <row r="52" spans="1:58" x14ac:dyDescent="0.35">
      <c r="A52" s="88">
        <v>2066</v>
      </c>
      <c r="B52" s="82">
        <v>350.43180732059312</v>
      </c>
      <c r="C52" s="82">
        <v>330.4437736939168</v>
      </c>
      <c r="D52" s="82">
        <v>14.44932812125157</v>
      </c>
      <c r="E52" s="82">
        <v>13431.929422881929</v>
      </c>
      <c r="F52" s="82">
        <v>-806.42018969138917</v>
      </c>
      <c r="G52" s="82">
        <v>-2602.3334823088148</v>
      </c>
      <c r="H52" s="82">
        <v>1371.0847848801895</v>
      </c>
      <c r="I52" s="82">
        <v>158.79516414114391</v>
      </c>
      <c r="J52" s="82">
        <v>0</v>
      </c>
      <c r="K52" s="82">
        <v>5818.9119874036478</v>
      </c>
      <c r="M52" s="82">
        <v>5.0041340667122451</v>
      </c>
      <c r="N52" s="82">
        <v>3.810378673994739E-3</v>
      </c>
      <c r="O52" s="82">
        <v>141.12550421655146</v>
      </c>
      <c r="P52" s="82">
        <v>-54.383357980400682</v>
      </c>
      <c r="Q52" s="82">
        <v>-1.033323075</v>
      </c>
      <c r="R52" s="82">
        <v>-0.12629806259635165</v>
      </c>
      <c r="S52" s="82">
        <v>-116.78539066843386</v>
      </c>
      <c r="T52" s="82">
        <v>-909.60143929442859</v>
      </c>
      <c r="U52" s="82">
        <v>0</v>
      </c>
      <c r="V52" s="82">
        <v>-522.52758290355337</v>
      </c>
      <c r="W52" s="82">
        <v>-8747.4396710866786</v>
      </c>
      <c r="X52" s="82">
        <v>-775.07579038609106</v>
      </c>
      <c r="Z52" s="82">
        <v>-11732.280124175744</v>
      </c>
      <c r="AA52" s="82">
        <v>493.20974882677297</v>
      </c>
      <c r="AB52" s="82">
        <v>14.326840437329214</v>
      </c>
      <c r="AC52" s="82">
        <v>5938.1701981256019</v>
      </c>
      <c r="AF52" s="85">
        <v>350.43180732059312</v>
      </c>
      <c r="AG52" s="85">
        <v>13431.929422881929</v>
      </c>
      <c r="AH52" s="85">
        <v>-12082.711931496337</v>
      </c>
      <c r="AI52" s="85">
        <v>-7493.7592247563271</v>
      </c>
      <c r="AJ52" s="82">
        <v>-116.78539066843386</v>
      </c>
      <c r="AK52" s="84">
        <v>350.43180732059312</v>
      </c>
      <c r="AL52" s="84">
        <v>330.4437736939168</v>
      </c>
      <c r="AM52" s="84">
        <v>14.44932812125157</v>
      </c>
      <c r="AO52" s="84">
        <v>-2560.1964700235676</v>
      </c>
      <c r="AP52" s="84">
        <v>-12082.711931496337</v>
      </c>
      <c r="AQ52" s="84">
        <v>158.79516414114391</v>
      </c>
      <c r="AR52" s="84">
        <v>0</v>
      </c>
      <c r="BB52" s="82">
        <v>-5813.28</v>
      </c>
      <c r="BC52" s="82">
        <v>-381.78518399999996</v>
      </c>
      <c r="BE52" s="82">
        <v>-14560.719671086677</v>
      </c>
      <c r="BF52" s="82">
        <v>-1291.3866232944285</v>
      </c>
    </row>
    <row r="53" spans="1:58" x14ac:dyDescent="0.35">
      <c r="A53" s="88">
        <v>2067</v>
      </c>
      <c r="B53" s="82">
        <v>350.43180732059312</v>
      </c>
      <c r="C53" s="82">
        <v>330.4437736939168</v>
      </c>
      <c r="D53" s="82">
        <v>14.44932812125157</v>
      </c>
      <c r="E53" s="82">
        <v>13431.929422881929</v>
      </c>
      <c r="F53" s="82">
        <v>-575.47205241535312</v>
      </c>
      <c r="G53" s="82">
        <v>-2524.2254533441678</v>
      </c>
      <c r="H53" s="82">
        <v>1371.0847848801895</v>
      </c>
      <c r="I53" s="82">
        <v>158.79516414114391</v>
      </c>
      <c r="J53" s="82">
        <v>0</v>
      </c>
      <c r="K53" s="82">
        <v>5818.9119874036478</v>
      </c>
      <c r="M53" s="82">
        <v>5.0041340667122451</v>
      </c>
      <c r="N53" s="82">
        <v>3.810378673994739E-3</v>
      </c>
      <c r="O53" s="82">
        <v>141.12550421655146</v>
      </c>
      <c r="P53" s="82">
        <v>-54.383357980400682</v>
      </c>
      <c r="Q53" s="82">
        <v>-1.033323075</v>
      </c>
      <c r="R53" s="82">
        <v>-0.12629806259635165</v>
      </c>
      <c r="S53" s="82">
        <v>-116.78539066843386</v>
      </c>
      <c r="T53" s="82">
        <v>-943.64170449642108</v>
      </c>
      <c r="U53" s="82">
        <v>0</v>
      </c>
      <c r="V53" s="82">
        <v>-721.0810493135956</v>
      </c>
      <c r="W53" s="82">
        <v>-8844.3023820149174</v>
      </c>
      <c r="X53" s="82">
        <v>-775.07579038609106</v>
      </c>
      <c r="Z53" s="82">
        <v>-11718.640135273341</v>
      </c>
      <c r="AA53" s="82">
        <v>493.20974882677297</v>
      </c>
      <c r="AB53" s="82">
        <v>14.326840437329214</v>
      </c>
      <c r="AC53" s="82">
        <v>5951.8101870280034</v>
      </c>
      <c r="AF53" s="85">
        <v>350.43180732059312</v>
      </c>
      <c r="AG53" s="85">
        <v>13431.929422881929</v>
      </c>
      <c r="AH53" s="85">
        <v>-12069.071942593933</v>
      </c>
      <c r="AI53" s="85">
        <v>-7480.1192358539256</v>
      </c>
      <c r="AJ53" s="82">
        <v>-116.78539066843386</v>
      </c>
      <c r="AK53" s="84">
        <v>350.43180732059312</v>
      </c>
      <c r="AL53" s="84">
        <v>330.4437736939168</v>
      </c>
      <c r="AM53" s="84">
        <v>14.44932812125157</v>
      </c>
      <c r="AO53" s="84">
        <v>-2449.6937701929269</v>
      </c>
      <c r="AP53" s="84">
        <v>-12069.071942593935</v>
      </c>
      <c r="AQ53" s="84">
        <v>158.79516414114391</v>
      </c>
      <c r="AR53" s="84">
        <v>0</v>
      </c>
      <c r="BB53" s="82">
        <v>-5813.28</v>
      </c>
      <c r="BC53" s="82">
        <v>-381.78518399999996</v>
      </c>
      <c r="BE53" s="82">
        <v>-14657.582382014916</v>
      </c>
      <c r="BF53" s="82">
        <v>-1325.426888496421</v>
      </c>
    </row>
    <row r="54" spans="1:58" x14ac:dyDescent="0.35">
      <c r="A54" s="88">
        <v>2068</v>
      </c>
      <c r="B54" s="82">
        <v>350.43180732059312</v>
      </c>
      <c r="C54" s="82">
        <v>330.4437736939168</v>
      </c>
      <c r="D54" s="82">
        <v>14.44932812125157</v>
      </c>
      <c r="E54" s="82">
        <v>13431.929422881929</v>
      </c>
      <c r="F54" s="82">
        <v>1617.065192746951</v>
      </c>
      <c r="G54" s="82">
        <v>-2562.6749805576633</v>
      </c>
      <c r="H54" s="82">
        <v>1371.0847848801895</v>
      </c>
      <c r="I54" s="82">
        <v>158.79516414114391</v>
      </c>
      <c r="J54" s="82">
        <v>0</v>
      </c>
      <c r="K54" s="82">
        <v>5818.9119874036478</v>
      </c>
      <c r="M54" s="82">
        <v>5.0041340667122451</v>
      </c>
      <c r="N54" s="82">
        <v>3.810378673994739E-3</v>
      </c>
      <c r="O54" s="82">
        <v>141.12550421655146</v>
      </c>
      <c r="P54" s="82">
        <v>-54.383357980400682</v>
      </c>
      <c r="Q54" s="82">
        <v>-1.033323075</v>
      </c>
      <c r="R54" s="82">
        <v>-0.12629806259635165</v>
      </c>
      <c r="S54" s="82">
        <v>-116.78539066843386</v>
      </c>
      <c r="T54" s="82">
        <v>-1135.5205304265492</v>
      </c>
      <c r="U54" s="82">
        <v>0</v>
      </c>
      <c r="V54" s="82">
        <v>-1908.1364780108806</v>
      </c>
      <c r="W54" s="82">
        <v>-9355.0222278781512</v>
      </c>
      <c r="X54" s="82">
        <v>-775.07579038609106</v>
      </c>
      <c r="Z54" s="82">
        <v>-11262.327691885052</v>
      </c>
      <c r="AA54" s="82">
        <v>493.20974882677297</v>
      </c>
      <c r="AB54" s="82">
        <v>14.326840437329214</v>
      </c>
      <c r="AC54" s="82">
        <v>6408.122630416291</v>
      </c>
      <c r="AF54" s="85">
        <v>350.43180732059312</v>
      </c>
      <c r="AG54" s="85">
        <v>13431.929422881929</v>
      </c>
      <c r="AH54" s="85">
        <v>-11612.759499205644</v>
      </c>
      <c r="AI54" s="85">
        <v>-7023.806792465638</v>
      </c>
      <c r="AJ54" s="82">
        <v>-116.78539066843386</v>
      </c>
      <c r="AK54" s="84">
        <v>350.43180732059312</v>
      </c>
      <c r="AL54" s="84">
        <v>330.4437736939168</v>
      </c>
      <c r="AM54" s="84">
        <v>14.44932812125157</v>
      </c>
      <c r="AO54" s="84">
        <v>-1482.6614809414034</v>
      </c>
      <c r="AP54" s="84">
        <v>-11612.759499205646</v>
      </c>
      <c r="AQ54" s="84">
        <v>158.79516414114391</v>
      </c>
      <c r="AR54" s="84">
        <v>0</v>
      </c>
      <c r="BB54" s="82">
        <v>-5813.28</v>
      </c>
      <c r="BC54" s="82">
        <v>-381.78518399999996</v>
      </c>
      <c r="BE54" s="82">
        <v>-15168.30222787815</v>
      </c>
      <c r="BF54" s="82">
        <v>-1517.305714426549</v>
      </c>
    </row>
    <row r="55" spans="1:58" x14ac:dyDescent="0.35">
      <c r="A55" s="88">
        <v>2069</v>
      </c>
      <c r="B55" s="82">
        <v>350.43180732059312</v>
      </c>
      <c r="C55" s="82">
        <v>330.4437736939168</v>
      </c>
      <c r="D55" s="82">
        <v>14.44932812125157</v>
      </c>
      <c r="E55" s="82">
        <v>13431.929422881929</v>
      </c>
      <c r="F55" s="82">
        <v>876.26005795995184</v>
      </c>
      <c r="G55" s="82">
        <v>-2602.5660373668952</v>
      </c>
      <c r="H55" s="82">
        <v>1371.0847848801895</v>
      </c>
      <c r="I55" s="82">
        <v>158.79516414114391</v>
      </c>
      <c r="J55" s="82">
        <v>0</v>
      </c>
      <c r="K55" s="82">
        <v>5818.9119874036478</v>
      </c>
      <c r="M55" s="82">
        <v>5.0041340667122451</v>
      </c>
      <c r="N55" s="82">
        <v>3.810378673994739E-3</v>
      </c>
      <c r="O55" s="82">
        <v>141.12550421655146</v>
      </c>
      <c r="P55" s="82">
        <v>-54.383357980400682</v>
      </c>
      <c r="Q55" s="82">
        <v>-1.033323075</v>
      </c>
      <c r="R55" s="82">
        <v>-0.12629806259635165</v>
      </c>
      <c r="S55" s="82">
        <v>-116.78539066843386</v>
      </c>
      <c r="T55" s="82">
        <v>-1044.4239528045111</v>
      </c>
      <c r="U55" s="82">
        <v>0</v>
      </c>
      <c r="V55" s="82">
        <v>-1265.4848457013784</v>
      </c>
      <c r="W55" s="82">
        <v>-9166.2548320929491</v>
      </c>
      <c r="X55" s="82">
        <v>-775.07579038609106</v>
      </c>
      <c r="Z55" s="82">
        <v>-11211.604855386578</v>
      </c>
      <c r="AA55" s="82">
        <v>493.20974882677297</v>
      </c>
      <c r="AB55" s="82">
        <v>14.326840437329214</v>
      </c>
      <c r="AC55" s="82">
        <v>6458.8454669147641</v>
      </c>
      <c r="AF55" s="85">
        <v>350.43180732059312</v>
      </c>
      <c r="AG55" s="85">
        <v>13431.929422881929</v>
      </c>
      <c r="AH55" s="85">
        <v>-11562.036662707171</v>
      </c>
      <c r="AI55" s="85">
        <v>-6973.0839559671649</v>
      </c>
      <c r="AJ55" s="82">
        <v>-116.78539066843386</v>
      </c>
      <c r="AK55" s="84">
        <v>350.43180732059312</v>
      </c>
      <c r="AL55" s="84">
        <v>330.4437736939168</v>
      </c>
      <c r="AM55" s="84">
        <v>14.44932812125157</v>
      </c>
      <c r="AO55" s="84">
        <v>-1620.7060402281322</v>
      </c>
      <c r="AP55" s="84">
        <v>-11562.036662707171</v>
      </c>
      <c r="AQ55" s="84">
        <v>158.79516414114391</v>
      </c>
      <c r="AR55" s="84">
        <v>0</v>
      </c>
      <c r="BB55" s="82">
        <v>-5813.28</v>
      </c>
      <c r="BC55" s="82">
        <v>-381.78518399999996</v>
      </c>
      <c r="BE55" s="82">
        <v>-14979.534832092948</v>
      </c>
      <c r="BF55" s="82">
        <v>-1426.2091368045112</v>
      </c>
    </row>
    <row r="56" spans="1:58" x14ac:dyDescent="0.35">
      <c r="A56" s="88">
        <v>2070</v>
      </c>
      <c r="B56" s="82">
        <v>350.43180732059312</v>
      </c>
      <c r="C56" s="82">
        <v>330.4437736939168</v>
      </c>
      <c r="D56" s="82">
        <v>14.44932812125157</v>
      </c>
      <c r="E56" s="82">
        <v>13431.929422881929</v>
      </c>
      <c r="F56" s="82">
        <v>1933.3206366330155</v>
      </c>
      <c r="G56" s="82">
        <v>-2662.5428450832037</v>
      </c>
      <c r="H56" s="82">
        <v>1371.0847848801895</v>
      </c>
      <c r="I56" s="82">
        <v>158.79516414114391</v>
      </c>
      <c r="J56" s="82">
        <v>0</v>
      </c>
      <c r="K56" s="82">
        <v>5818.9119874036478</v>
      </c>
      <c r="M56" s="82">
        <v>5.0041340667122451</v>
      </c>
      <c r="N56" s="82">
        <v>3.810378673994739E-3</v>
      </c>
      <c r="O56" s="82">
        <v>141.12550421655146</v>
      </c>
      <c r="P56" s="82">
        <v>-54.383357980400682</v>
      </c>
      <c r="Q56" s="82">
        <v>-1.033323075</v>
      </c>
      <c r="R56" s="82">
        <v>-0.12629806259635165</v>
      </c>
      <c r="S56" s="82">
        <v>-116.78539066843386</v>
      </c>
      <c r="T56" s="82">
        <v>-1130.9928300978918</v>
      </c>
      <c r="U56" s="82">
        <v>0</v>
      </c>
      <c r="V56" s="82">
        <v>-1773.6737696763735</v>
      </c>
      <c r="W56" s="82">
        <v>-9407.8165332511908</v>
      </c>
      <c r="X56" s="82">
        <v>-775.07579038609106</v>
      </c>
      <c r="Z56" s="82">
        <v>-10964.27170956306</v>
      </c>
      <c r="AA56" s="82">
        <v>493.20974882677297</v>
      </c>
      <c r="AB56" s="82">
        <v>14.326840437329214</v>
      </c>
      <c r="AC56" s="82">
        <v>6706.1786127382848</v>
      </c>
      <c r="AF56" s="85">
        <v>350.43180732059312</v>
      </c>
      <c r="AG56" s="85">
        <v>13431.929422881929</v>
      </c>
      <c r="AH56" s="85">
        <v>-11314.703516883652</v>
      </c>
      <c r="AI56" s="85">
        <v>-6725.7508101436442</v>
      </c>
      <c r="AJ56" s="82">
        <v>-116.78539066843386</v>
      </c>
      <c r="AK56" s="84">
        <v>350.43180732059312</v>
      </c>
      <c r="AL56" s="84">
        <v>330.4437736939168</v>
      </c>
      <c r="AM56" s="84">
        <v>14.44932812125157</v>
      </c>
      <c r="AO56" s="84">
        <v>-1131.8111932463721</v>
      </c>
      <c r="AP56" s="84">
        <v>-11314.703516883654</v>
      </c>
      <c r="AQ56" s="84">
        <v>158.79516414114391</v>
      </c>
      <c r="AR56" s="84">
        <v>0</v>
      </c>
      <c r="BB56" s="82">
        <v>-5813.28</v>
      </c>
      <c r="BC56" s="82">
        <v>-381.78518399999996</v>
      </c>
      <c r="BE56" s="82">
        <v>-15221.096533251191</v>
      </c>
      <c r="BF56" s="82">
        <v>-1512.7780140978916</v>
      </c>
    </row>
    <row r="57" spans="1:58" x14ac:dyDescent="0.35">
      <c r="A57" s="88">
        <v>2071</v>
      </c>
      <c r="B57" s="82">
        <v>350.43180732059312</v>
      </c>
      <c r="C57" s="82">
        <v>330.4437736939168</v>
      </c>
      <c r="D57" s="82">
        <v>14.44932812125157</v>
      </c>
      <c r="E57" s="82">
        <v>13431.929422881929</v>
      </c>
      <c r="F57" s="82">
        <v>484.01228586910685</v>
      </c>
      <c r="G57" s="82">
        <v>-2723.5190542291539</v>
      </c>
      <c r="H57" s="82">
        <v>1371.0847848801895</v>
      </c>
      <c r="I57" s="82">
        <v>158.79516414114391</v>
      </c>
      <c r="J57" s="82">
        <v>0</v>
      </c>
      <c r="K57" s="82">
        <v>5818.9119874036478</v>
      </c>
      <c r="M57" s="82">
        <v>5.0041340667122451</v>
      </c>
      <c r="N57" s="82">
        <v>3.810378673994739E-3</v>
      </c>
      <c r="O57" s="82">
        <v>141.12550421655146</v>
      </c>
      <c r="P57" s="82">
        <v>-54.383357980400682</v>
      </c>
      <c r="Q57" s="82">
        <v>-1.033323075</v>
      </c>
      <c r="R57" s="82">
        <v>-0.12629806259635165</v>
      </c>
      <c r="S57" s="82">
        <v>-116.78539066843386</v>
      </c>
      <c r="T57" s="82">
        <v>-997.7514255105167</v>
      </c>
      <c r="U57" s="82">
        <v>0</v>
      </c>
      <c r="V57" s="82">
        <v>-882.76169233881262</v>
      </c>
      <c r="W57" s="82">
        <v>-9080.9630976094268</v>
      </c>
      <c r="X57" s="82">
        <v>-775.07579038609106</v>
      </c>
      <c r="Z57" s="82">
        <v>-11256.790756493594</v>
      </c>
      <c r="AA57" s="82">
        <v>493.20974882677297</v>
      </c>
      <c r="AB57" s="82">
        <v>14.326840437329214</v>
      </c>
      <c r="AC57" s="82">
        <v>6413.6595658077522</v>
      </c>
      <c r="AF57" s="85">
        <v>350.43180732059312</v>
      </c>
      <c r="AG57" s="85">
        <v>13431.929422881929</v>
      </c>
      <c r="AH57" s="85">
        <v>-11607.222563814186</v>
      </c>
      <c r="AI57" s="85">
        <v>-7018.2698570741768</v>
      </c>
      <c r="AJ57" s="82">
        <v>-116.78539066843386</v>
      </c>
      <c r="AK57" s="84">
        <v>350.43180732059312</v>
      </c>
      <c r="AL57" s="84">
        <v>330.4437736939168</v>
      </c>
      <c r="AM57" s="84">
        <v>14.44932812125157</v>
      </c>
      <c r="AO57" s="84">
        <v>-1751.1836758186701</v>
      </c>
      <c r="AP57" s="84">
        <v>-11607.222563814186</v>
      </c>
      <c r="AQ57" s="84">
        <v>158.79516414114391</v>
      </c>
      <c r="AR57" s="84">
        <v>0</v>
      </c>
      <c r="BB57" s="82">
        <v>-5813.28</v>
      </c>
      <c r="BC57" s="82">
        <v>-381.78518399999996</v>
      </c>
      <c r="BE57" s="82">
        <v>-14894.243097609426</v>
      </c>
      <c r="BF57" s="82">
        <v>-1379.5366095105167</v>
      </c>
    </row>
    <row r="58" spans="1:58" x14ac:dyDescent="0.35">
      <c r="A58" s="88">
        <v>2072</v>
      </c>
      <c r="B58" s="82">
        <v>350.43180732059312</v>
      </c>
      <c r="C58" s="82">
        <v>330.4437736939168</v>
      </c>
      <c r="D58" s="82">
        <v>14.44932812125157</v>
      </c>
      <c r="E58" s="82">
        <v>13431.929422881929</v>
      </c>
      <c r="F58" s="82">
        <v>270.92361354926493</v>
      </c>
      <c r="G58" s="82">
        <v>-2792.299221573423</v>
      </c>
      <c r="H58" s="82">
        <v>1371.0847848801895</v>
      </c>
      <c r="I58" s="82">
        <v>158.79516414114391</v>
      </c>
      <c r="J58" s="82">
        <v>0</v>
      </c>
      <c r="K58" s="82">
        <v>5818.9119874036478</v>
      </c>
      <c r="M58" s="82">
        <v>5.0041340667122451</v>
      </c>
      <c r="N58" s="82">
        <v>3.810378673994739E-3</v>
      </c>
      <c r="O58" s="82">
        <v>141.12550421655146</v>
      </c>
      <c r="P58" s="82">
        <v>-54.383357980400682</v>
      </c>
      <c r="Q58" s="82">
        <v>-1.033323075</v>
      </c>
      <c r="R58" s="82">
        <v>-0.12629806259635165</v>
      </c>
      <c r="S58" s="82">
        <v>-116.78539066843386</v>
      </c>
      <c r="T58" s="82">
        <v>-981.61180896372912</v>
      </c>
      <c r="U58" s="82">
        <v>0</v>
      </c>
      <c r="V58" s="82">
        <v>-749.86322579973853</v>
      </c>
      <c r="W58" s="82">
        <v>-9060.7644211973675</v>
      </c>
      <c r="X58" s="82">
        <v>-775.07579038609106</v>
      </c>
      <c r="Z58" s="82">
        <v>-11385.562453206572</v>
      </c>
      <c r="AA58" s="82">
        <v>493.20974882677297</v>
      </c>
      <c r="AB58" s="82">
        <v>14.326840437329214</v>
      </c>
      <c r="AC58" s="82">
        <v>6284.8878690947704</v>
      </c>
      <c r="AF58" s="85">
        <v>350.43180732059312</v>
      </c>
      <c r="AG58" s="85">
        <v>13431.929422881929</v>
      </c>
      <c r="AH58" s="85">
        <v>-11735.994260527164</v>
      </c>
      <c r="AI58" s="85">
        <v>-7147.0415537871586</v>
      </c>
      <c r="AJ58" s="82">
        <v>-116.78539066843386</v>
      </c>
      <c r="AK58" s="84">
        <v>350.43180732059312</v>
      </c>
      <c r="AL58" s="84">
        <v>330.4437736939168</v>
      </c>
      <c r="AM58" s="84">
        <v>14.44932812125157</v>
      </c>
      <c r="AO58" s="84">
        <v>-1900.1540489437073</v>
      </c>
      <c r="AP58" s="84">
        <v>-11735.994260527164</v>
      </c>
      <c r="AQ58" s="84">
        <v>158.79516414114391</v>
      </c>
      <c r="AR58" s="84">
        <v>0</v>
      </c>
      <c r="BB58" s="82">
        <v>-5813.28</v>
      </c>
      <c r="BC58" s="82">
        <v>-381.78518399999996</v>
      </c>
      <c r="BE58" s="82">
        <v>-14874.044421197366</v>
      </c>
      <c r="BF58" s="82">
        <v>-1363.3969929637292</v>
      </c>
    </row>
    <row r="59" spans="1:58" x14ac:dyDescent="0.35">
      <c r="A59" s="88">
        <v>2073</v>
      </c>
      <c r="B59" s="82">
        <v>350.43180732059312</v>
      </c>
      <c r="C59" s="82">
        <v>330.4437736939168</v>
      </c>
      <c r="D59" s="82">
        <v>14.44932812125157</v>
      </c>
      <c r="E59" s="82">
        <v>13431.929422881929</v>
      </c>
      <c r="F59" s="82">
        <v>79.625193142269865</v>
      </c>
      <c r="G59" s="82">
        <v>-2857.7650445277118</v>
      </c>
      <c r="H59" s="82">
        <v>1371.0847848801895</v>
      </c>
      <c r="I59" s="82">
        <v>158.79516414114391</v>
      </c>
      <c r="J59" s="82">
        <v>0</v>
      </c>
      <c r="K59" s="82">
        <v>5818.9119874036478</v>
      </c>
      <c r="M59" s="82">
        <v>5.0041340667122451</v>
      </c>
      <c r="N59" s="82">
        <v>3.810378673994739E-3</v>
      </c>
      <c r="O59" s="82">
        <v>141.12550421655146</v>
      </c>
      <c r="P59" s="82">
        <v>-54.383357980400682</v>
      </c>
      <c r="Q59" s="82">
        <v>-1.033323075</v>
      </c>
      <c r="R59" s="82">
        <v>-0.12629806259635165</v>
      </c>
      <c r="S59" s="82">
        <v>-116.78539066843386</v>
      </c>
      <c r="T59" s="82">
        <v>-967.17298804353106</v>
      </c>
      <c r="U59" s="82">
        <v>0</v>
      </c>
      <c r="V59" s="82">
        <v>-633.56656644289285</v>
      </c>
      <c r="W59" s="82">
        <v>-9039.5239714475356</v>
      </c>
      <c r="X59" s="82">
        <v>-775.07579038609106</v>
      </c>
      <c r="Z59" s="82">
        <v>-11504.789587461179</v>
      </c>
      <c r="AA59" s="82">
        <v>493.20974882677297</v>
      </c>
      <c r="AB59" s="82">
        <v>14.326840437329214</v>
      </c>
      <c r="AC59" s="82">
        <v>6165.6607348401658</v>
      </c>
      <c r="AF59" s="85">
        <v>350.43180732059312</v>
      </c>
      <c r="AG59" s="85">
        <v>13431.929422881929</v>
      </c>
      <c r="AH59" s="85">
        <v>-11855.221394781771</v>
      </c>
      <c r="AI59" s="85">
        <v>-7266.2686880417632</v>
      </c>
      <c r="AJ59" s="82">
        <v>-116.78539066843386</v>
      </c>
      <c r="AK59" s="84">
        <v>350.43180732059312</v>
      </c>
      <c r="AL59" s="84">
        <v>330.4437736939168</v>
      </c>
      <c r="AM59" s="84">
        <v>14.44932812125157</v>
      </c>
      <c r="AO59" s="84">
        <v>-2040.6216329481454</v>
      </c>
      <c r="AP59" s="84">
        <v>-11855.221394781771</v>
      </c>
      <c r="AQ59" s="84">
        <v>158.79516414114391</v>
      </c>
      <c r="AR59" s="84">
        <v>0</v>
      </c>
      <c r="BB59" s="82">
        <v>-5813.28</v>
      </c>
      <c r="BC59" s="82">
        <v>-381.78518399999996</v>
      </c>
      <c r="BE59" s="82">
        <v>-14852.803971447534</v>
      </c>
      <c r="BF59" s="82">
        <v>-1348.958172043531</v>
      </c>
    </row>
    <row r="60" spans="1:58" x14ac:dyDescent="0.35">
      <c r="A60" s="88">
        <v>2074</v>
      </c>
      <c r="B60" s="82">
        <v>350.43180732059312</v>
      </c>
      <c r="C60" s="82">
        <v>330.4437736939168</v>
      </c>
      <c r="D60" s="82">
        <v>14.44932812125157</v>
      </c>
      <c r="E60" s="82">
        <v>13431.929422881929</v>
      </c>
      <c r="F60" s="82">
        <v>1025.7943105017725</v>
      </c>
      <c r="G60" s="82">
        <v>-2929.8576965099892</v>
      </c>
      <c r="H60" s="82">
        <v>1371.0847848801895</v>
      </c>
      <c r="I60" s="82">
        <v>158.79516414114391</v>
      </c>
      <c r="J60" s="82">
        <v>0</v>
      </c>
      <c r="K60" s="82">
        <v>5818.9119874036478</v>
      </c>
      <c r="M60" s="82">
        <v>5.0041340667122451</v>
      </c>
      <c r="N60" s="82">
        <v>3.810378673994739E-3</v>
      </c>
      <c r="O60" s="82">
        <v>141.12550421655146</v>
      </c>
      <c r="P60" s="82">
        <v>-54.383357980400682</v>
      </c>
      <c r="Q60" s="82">
        <v>-1.033323075</v>
      </c>
      <c r="R60" s="82">
        <v>-0.12629806259635165</v>
      </c>
      <c r="S60" s="82">
        <v>-116.78539066843386</v>
      </c>
      <c r="T60" s="82">
        <v>-1045.1656317964391</v>
      </c>
      <c r="U60" s="82">
        <v>0</v>
      </c>
      <c r="V60" s="82">
        <v>-1101.6312802814191</v>
      </c>
      <c r="W60" s="82">
        <v>-9260.6851081108962</v>
      </c>
      <c r="X60" s="82">
        <v>-775.07579038609106</v>
      </c>
      <c r="Z60" s="82">
        <v>-11319.93897258584</v>
      </c>
      <c r="AA60" s="82">
        <v>493.20974882677297</v>
      </c>
      <c r="AB60" s="82">
        <v>14.326840437329214</v>
      </c>
      <c r="AC60" s="82">
        <v>6350.5113497155007</v>
      </c>
      <c r="AF60" s="85">
        <v>350.43180732059312</v>
      </c>
      <c r="AG60" s="85">
        <v>13431.929422881929</v>
      </c>
      <c r="AH60" s="85">
        <v>-11670.370779906432</v>
      </c>
      <c r="AI60" s="85">
        <v>-7081.4180731664283</v>
      </c>
      <c r="AJ60" s="82">
        <v>-116.78539066843386</v>
      </c>
      <c r="AK60" s="84">
        <v>350.43180732059312</v>
      </c>
      <c r="AL60" s="84">
        <v>330.4437736939168</v>
      </c>
      <c r="AM60" s="84">
        <v>14.44932812125157</v>
      </c>
      <c r="AO60" s="84">
        <v>-1634.6098814094462</v>
      </c>
      <c r="AP60" s="84">
        <v>-11670.370779906432</v>
      </c>
      <c r="AQ60" s="84">
        <v>158.79516414114391</v>
      </c>
      <c r="AR60" s="84">
        <v>0</v>
      </c>
      <c r="BB60" s="82">
        <v>-5813.28</v>
      </c>
      <c r="BC60" s="82">
        <v>-381.78518399999996</v>
      </c>
      <c r="BE60" s="82">
        <v>-15073.965108110897</v>
      </c>
      <c r="BF60" s="82">
        <v>-1426.9508157964392</v>
      </c>
    </row>
    <row r="61" spans="1:58" x14ac:dyDescent="0.35">
      <c r="A61" s="88">
        <v>2075</v>
      </c>
      <c r="B61" s="82">
        <v>350.43180732059312</v>
      </c>
      <c r="C61" s="82">
        <v>330.4437736939168</v>
      </c>
      <c r="D61" s="82">
        <v>14.44932812125157</v>
      </c>
      <c r="E61" s="82">
        <v>13431.929422881929</v>
      </c>
      <c r="F61" s="82">
        <v>1464.2654716766365</v>
      </c>
      <c r="G61" s="82">
        <v>-3003.27002249728</v>
      </c>
      <c r="H61" s="82">
        <v>1371.0847848801895</v>
      </c>
      <c r="I61" s="82">
        <v>158.79516414114391</v>
      </c>
      <c r="J61" s="82">
        <v>0</v>
      </c>
      <c r="K61" s="82">
        <v>5818.9119874036478</v>
      </c>
      <c r="M61" s="82">
        <v>5.0041340667122451</v>
      </c>
      <c r="N61" s="82">
        <v>3.810378673994739E-3</v>
      </c>
      <c r="O61" s="82">
        <v>141.12550421655146</v>
      </c>
      <c r="P61" s="82">
        <v>-54.383357980400682</v>
      </c>
      <c r="Q61" s="82">
        <v>-1.033323075</v>
      </c>
      <c r="R61" s="82">
        <v>-0.12629806259635165</v>
      </c>
      <c r="S61" s="82">
        <v>-116.78539066843386</v>
      </c>
      <c r="T61" s="82">
        <v>-1088.9055455194039</v>
      </c>
      <c r="U61" s="82">
        <v>0</v>
      </c>
      <c r="V61" s="82">
        <v>-1346.0092774748559</v>
      </c>
      <c r="W61" s="82">
        <v>-9386.2997457875408</v>
      </c>
      <c r="X61" s="82">
        <v>-775.07579038609106</v>
      </c>
      <c r="Z61" s="82">
        <v>-11324.872772268347</v>
      </c>
      <c r="AA61" s="82">
        <v>493.20974882677297</v>
      </c>
      <c r="AB61" s="82">
        <v>14.326840437329214</v>
      </c>
      <c r="AC61" s="82">
        <v>6345.5775500329955</v>
      </c>
      <c r="AF61" s="85">
        <v>350.43180732059312</v>
      </c>
      <c r="AG61" s="85">
        <v>13431.929422881929</v>
      </c>
      <c r="AH61" s="85">
        <v>-11675.304579588939</v>
      </c>
      <c r="AI61" s="85">
        <v>-7086.3518728489335</v>
      </c>
      <c r="AJ61" s="82">
        <v>-116.78539066843386</v>
      </c>
      <c r="AK61" s="84">
        <v>350.43180732059312</v>
      </c>
      <c r="AL61" s="84">
        <v>330.4437736939168</v>
      </c>
      <c r="AM61" s="84">
        <v>14.44932812125157</v>
      </c>
      <c r="AO61" s="84">
        <v>-1513.9290434153099</v>
      </c>
      <c r="AP61" s="84">
        <v>-11675.304579588941</v>
      </c>
      <c r="AQ61" s="84">
        <v>158.79516414114391</v>
      </c>
      <c r="AR61" s="84">
        <v>0</v>
      </c>
      <c r="BB61" s="82">
        <v>-5813.28</v>
      </c>
      <c r="BC61" s="82">
        <v>-381.78518399999996</v>
      </c>
      <c r="BE61" s="82">
        <v>-15199.579745787541</v>
      </c>
      <c r="BF61" s="82">
        <v>-1470.6907295194037</v>
      </c>
    </row>
    <row r="62" spans="1:58" x14ac:dyDescent="0.35">
      <c r="A62" s="88">
        <v>2076</v>
      </c>
      <c r="B62" s="82">
        <v>350.43180732059312</v>
      </c>
      <c r="C62" s="82">
        <v>330.4437736939168</v>
      </c>
      <c r="D62" s="82">
        <v>14.44932812125157</v>
      </c>
      <c r="E62" s="82">
        <v>13431.929422881929</v>
      </c>
      <c r="F62" s="82">
        <v>2516.4487908882002</v>
      </c>
      <c r="G62" s="82">
        <v>-3075.4515780337119</v>
      </c>
      <c r="H62" s="82">
        <v>1371.0847848801895</v>
      </c>
      <c r="I62" s="82">
        <v>158.79516414114391</v>
      </c>
      <c r="J62" s="82">
        <v>0</v>
      </c>
      <c r="K62" s="82">
        <v>5818.9119874036478</v>
      </c>
      <c r="M62" s="82">
        <v>5.0041340667122451</v>
      </c>
      <c r="N62" s="82">
        <v>3.810378673994739E-3</v>
      </c>
      <c r="O62" s="82">
        <v>141.12550421655146</v>
      </c>
      <c r="P62" s="82">
        <v>-54.383357980400682</v>
      </c>
      <c r="Q62" s="82">
        <v>-1.033323075</v>
      </c>
      <c r="R62" s="82">
        <v>-0.12629806259635165</v>
      </c>
      <c r="S62" s="82">
        <v>-116.78539066843386</v>
      </c>
      <c r="T62" s="82">
        <v>-1162.1215610780669</v>
      </c>
      <c r="U62" s="82">
        <v>0</v>
      </c>
      <c r="V62" s="82">
        <v>-1762.8592291395767</v>
      </c>
      <c r="W62" s="82">
        <v>-9603.7213686318992</v>
      </c>
      <c r="X62" s="82">
        <v>-775.07579038609106</v>
      </c>
      <c r="Z62" s="82">
        <v>-10979.142583102295</v>
      </c>
      <c r="AA62" s="82">
        <v>493.20974882677297</v>
      </c>
      <c r="AB62" s="82">
        <v>14.326840437329214</v>
      </c>
      <c r="AC62" s="82">
        <v>6691.3077391990491</v>
      </c>
      <c r="AF62" s="85">
        <v>350.43180732059312</v>
      </c>
      <c r="AG62" s="85">
        <v>13431.929422881929</v>
      </c>
      <c r="AH62" s="85">
        <v>-11329.574390422888</v>
      </c>
      <c r="AI62" s="85">
        <v>-6740.6216836828798</v>
      </c>
      <c r="AJ62" s="82">
        <v>-116.78539066843386</v>
      </c>
      <c r="AK62" s="84">
        <v>350.43180732059312</v>
      </c>
      <c r="AL62" s="84">
        <v>330.4437736939168</v>
      </c>
      <c r="AM62" s="84">
        <v>14.44932812125157</v>
      </c>
      <c r="AO62" s="84">
        <v>-950.77723140489888</v>
      </c>
      <c r="AP62" s="84">
        <v>-11329.574390422888</v>
      </c>
      <c r="AQ62" s="84">
        <v>158.79516414114391</v>
      </c>
      <c r="AR62" s="84">
        <v>0</v>
      </c>
      <c r="BB62" s="82">
        <v>-5813.28</v>
      </c>
      <c r="BC62" s="82">
        <v>-381.78518399999996</v>
      </c>
      <c r="BE62" s="82">
        <v>-15417.0013686319</v>
      </c>
      <c r="BF62" s="82">
        <v>-1543.9067450780667</v>
      </c>
    </row>
    <row r="63" spans="1:58" x14ac:dyDescent="0.35">
      <c r="A63" s="88">
        <v>2077</v>
      </c>
      <c r="B63" s="82">
        <v>350.43180732059312</v>
      </c>
      <c r="C63" s="82">
        <v>330.4437736939168</v>
      </c>
      <c r="D63" s="82">
        <v>14.44932812125157</v>
      </c>
      <c r="E63" s="82">
        <v>13431.929422881929</v>
      </c>
      <c r="F63" s="82">
        <v>2026.0614278392866</v>
      </c>
      <c r="G63" s="82">
        <v>-3116.8775358357766</v>
      </c>
      <c r="H63" s="82">
        <v>1371.0847848801895</v>
      </c>
      <c r="I63" s="82">
        <v>158.79516414114391</v>
      </c>
      <c r="J63" s="82">
        <v>0</v>
      </c>
      <c r="K63" s="82">
        <v>5818.9119874036478</v>
      </c>
      <c r="M63" s="82">
        <v>5.0041340667122451</v>
      </c>
      <c r="N63" s="82">
        <v>3.810378673994739E-3</v>
      </c>
      <c r="O63" s="82">
        <v>141.12550421655146</v>
      </c>
      <c r="P63" s="82">
        <v>-54.383357980400682</v>
      </c>
      <c r="Q63" s="82">
        <v>-1.033323075</v>
      </c>
      <c r="R63" s="82">
        <v>-0.12629806259635165</v>
      </c>
      <c r="S63" s="82">
        <v>-116.78539066843386</v>
      </c>
      <c r="T63" s="82">
        <v>-1112.8624701517028</v>
      </c>
      <c r="U63" s="82">
        <v>0</v>
      </c>
      <c r="V63" s="82">
        <v>-1395.873866330182</v>
      </c>
      <c r="W63" s="82">
        <v>-9506.766978947604</v>
      </c>
      <c r="X63" s="82">
        <v>-775.07579038609106</v>
      </c>
      <c r="Z63" s="82">
        <v>-11047.016151459584</v>
      </c>
      <c r="AA63" s="82">
        <v>493.20974882677297</v>
      </c>
      <c r="AB63" s="82">
        <v>14.326840437329214</v>
      </c>
      <c r="AC63" s="82">
        <v>6623.4341708417605</v>
      </c>
      <c r="AF63" s="85">
        <v>350.43180732059312</v>
      </c>
      <c r="AG63" s="85">
        <v>13431.929422881929</v>
      </c>
      <c r="AH63" s="85">
        <v>-11397.447958780176</v>
      </c>
      <c r="AI63" s="85">
        <v>-6808.4952520401685</v>
      </c>
      <c r="AJ63" s="82">
        <v>-116.78539066843386</v>
      </c>
      <c r="AK63" s="84">
        <v>350.43180732059312</v>
      </c>
      <c r="AL63" s="84">
        <v>330.4437736939168</v>
      </c>
      <c r="AM63" s="84">
        <v>14.44932812125157</v>
      </c>
      <c r="AO63" s="84">
        <v>-1115.6051894464824</v>
      </c>
      <c r="AP63" s="84">
        <v>-11397.447958780176</v>
      </c>
      <c r="AQ63" s="84">
        <v>158.79516414114391</v>
      </c>
      <c r="AR63" s="84">
        <v>0</v>
      </c>
      <c r="BB63" s="82">
        <v>-5813.28</v>
      </c>
      <c r="BC63" s="82">
        <v>-381.78518399999996</v>
      </c>
      <c r="BE63" s="82">
        <v>-15320.046978947605</v>
      </c>
      <c r="BF63" s="82">
        <v>-1494.6476541517027</v>
      </c>
    </row>
    <row r="64" spans="1:58" x14ac:dyDescent="0.35">
      <c r="A64" s="88">
        <v>2078</v>
      </c>
      <c r="B64" s="82">
        <v>350.43180732059312</v>
      </c>
      <c r="C64" s="82">
        <v>330.4437736939168</v>
      </c>
      <c r="D64" s="82">
        <v>14.44932812125157</v>
      </c>
      <c r="E64" s="82">
        <v>13431.929422881929</v>
      </c>
      <c r="F64" s="82">
        <v>1623.4448354941615</v>
      </c>
      <c r="G64" s="82">
        <v>-3161.3645259790278</v>
      </c>
      <c r="H64" s="82">
        <v>1371.0847848801895</v>
      </c>
      <c r="I64" s="82">
        <v>158.79516414114391</v>
      </c>
      <c r="J64" s="82">
        <v>0</v>
      </c>
      <c r="K64" s="82">
        <v>5818.9119874036478</v>
      </c>
      <c r="M64" s="82">
        <v>5.0041340667122451</v>
      </c>
      <c r="N64" s="82">
        <v>3.810378673994739E-3</v>
      </c>
      <c r="O64" s="82">
        <v>141.12550421655146</v>
      </c>
      <c r="P64" s="82">
        <v>-54.383357980400682</v>
      </c>
      <c r="Q64" s="82">
        <v>-1.033323075</v>
      </c>
      <c r="R64" s="82">
        <v>-0.12629806259635165</v>
      </c>
      <c r="S64" s="82">
        <v>-116.78539066843386</v>
      </c>
      <c r="T64" s="82">
        <v>-1087.3020841870898</v>
      </c>
      <c r="U64" s="82">
        <v>0</v>
      </c>
      <c r="V64" s="82">
        <v>-1190.8707399778277</v>
      </c>
      <c r="W64" s="82">
        <v>-9463.4974873754963</v>
      </c>
      <c r="X64" s="82">
        <v>-775.07579038609106</v>
      </c>
      <c r="Z64" s="82">
        <v>-11245.847116023499</v>
      </c>
      <c r="AA64" s="82">
        <v>493.20974882677297</v>
      </c>
      <c r="AB64" s="82">
        <v>14.326840437329214</v>
      </c>
      <c r="AC64" s="82">
        <v>6424.603206277844</v>
      </c>
      <c r="AF64" s="85">
        <v>350.43180732059312</v>
      </c>
      <c r="AG64" s="85">
        <v>13431.929422881929</v>
      </c>
      <c r="AH64" s="85">
        <v>-11596.278923344091</v>
      </c>
      <c r="AI64" s="85">
        <v>-7007.3262166040849</v>
      </c>
      <c r="AJ64" s="82">
        <v>-116.78539066843386</v>
      </c>
      <c r="AK64" s="84">
        <v>350.43180732059312</v>
      </c>
      <c r="AL64" s="84">
        <v>330.4437736939168</v>
      </c>
      <c r="AM64" s="84">
        <v>14.44932812125157</v>
      </c>
      <c r="AO64" s="84">
        <v>-1357.7056455825045</v>
      </c>
      <c r="AP64" s="84">
        <v>-11596.278923344091</v>
      </c>
      <c r="AQ64" s="84">
        <v>158.79516414114391</v>
      </c>
      <c r="AR64" s="84">
        <v>0</v>
      </c>
      <c r="BB64" s="82">
        <v>-5813.28</v>
      </c>
      <c r="BC64" s="82">
        <v>-381.78518399999996</v>
      </c>
      <c r="BE64" s="82">
        <v>-15276.777487375497</v>
      </c>
      <c r="BF64" s="82">
        <v>-1469.0872681870896</v>
      </c>
    </row>
    <row r="65" spans="1:58" x14ac:dyDescent="0.35">
      <c r="A65" s="88">
        <v>2079</v>
      </c>
      <c r="B65" s="82">
        <v>350.43180732059312</v>
      </c>
      <c r="C65" s="82">
        <v>330.4437736939168</v>
      </c>
      <c r="D65" s="82">
        <v>14.44932812125157</v>
      </c>
      <c r="E65" s="82">
        <v>13431.929422881929</v>
      </c>
      <c r="F65" s="82">
        <v>1606.6859155239331</v>
      </c>
      <c r="G65" s="82">
        <v>-3010.4443471915779</v>
      </c>
      <c r="H65" s="82">
        <v>1371.0847848801895</v>
      </c>
      <c r="I65" s="82">
        <v>158.79516414114391</v>
      </c>
      <c r="J65" s="82">
        <v>0</v>
      </c>
      <c r="K65" s="82">
        <v>5818.9119874036478</v>
      </c>
      <c r="M65" s="82">
        <v>5.0041340667122451</v>
      </c>
      <c r="N65" s="82">
        <v>3.810378673994739E-3</v>
      </c>
      <c r="O65" s="82">
        <v>141.12550421655146</v>
      </c>
      <c r="P65" s="82">
        <v>-54.383357980400682</v>
      </c>
      <c r="Q65" s="82">
        <v>-1.033323075</v>
      </c>
      <c r="R65" s="82">
        <v>-0.12629806259635165</v>
      </c>
      <c r="S65" s="82">
        <v>-116.78539066843386</v>
      </c>
      <c r="T65" s="82">
        <v>-1095.5633058583242</v>
      </c>
      <c r="U65" s="82">
        <v>0</v>
      </c>
      <c r="V65" s="82">
        <v>-1199.2974500784353</v>
      </c>
      <c r="W65" s="82">
        <v>-9517.3749633120788</v>
      </c>
      <c r="X65" s="82">
        <v>-775.07579038609106</v>
      </c>
      <c r="Z65" s="82">
        <v>-11173.990043243466</v>
      </c>
      <c r="AA65" s="82">
        <v>493.20974882677297</v>
      </c>
      <c r="AB65" s="82">
        <v>14.326840437329214</v>
      </c>
      <c r="AC65" s="82">
        <v>6496.4602790578747</v>
      </c>
      <c r="AF65" s="85">
        <v>350.43180732059312</v>
      </c>
      <c r="AG65" s="85">
        <v>13431.929422881929</v>
      </c>
      <c r="AH65" s="85">
        <v>-11524.421850564058</v>
      </c>
      <c r="AI65" s="85">
        <v>-6935.4691438240543</v>
      </c>
      <c r="AJ65" s="82">
        <v>-116.78539066843386</v>
      </c>
      <c r="AK65" s="84">
        <v>350.43180732059312</v>
      </c>
      <c r="AL65" s="84">
        <v>330.4437736939168</v>
      </c>
      <c r="AM65" s="84">
        <v>14.44932812125157</v>
      </c>
      <c r="AO65" s="84">
        <v>-1231.9710968658906</v>
      </c>
      <c r="AP65" s="84">
        <v>-11524.42185056406</v>
      </c>
      <c r="AQ65" s="84">
        <v>158.79516414114391</v>
      </c>
      <c r="AR65" s="84">
        <v>0</v>
      </c>
      <c r="BB65" s="82">
        <v>-5813.28</v>
      </c>
      <c r="BC65" s="82">
        <v>-381.78518399999996</v>
      </c>
      <c r="BE65" s="82">
        <v>-15330.654963312078</v>
      </c>
      <c r="BF65" s="82">
        <v>-1477.3484898583242</v>
      </c>
    </row>
    <row r="66" spans="1:58" x14ac:dyDescent="0.35">
      <c r="A66" s="88">
        <v>2080</v>
      </c>
      <c r="B66" s="82">
        <v>350.43180732059312</v>
      </c>
      <c r="C66" s="82">
        <v>330.4437736939168</v>
      </c>
      <c r="D66" s="82">
        <v>14.44932812125157</v>
      </c>
      <c r="E66" s="82">
        <v>13431.929422881929</v>
      </c>
      <c r="F66" s="82">
        <v>1995.1766015271062</v>
      </c>
      <c r="G66" s="82">
        <v>-3056.6336677031163</v>
      </c>
      <c r="H66" s="82">
        <v>1371.0847848801895</v>
      </c>
      <c r="I66" s="82">
        <v>158.79516414114391</v>
      </c>
      <c r="J66" s="82">
        <v>0</v>
      </c>
      <c r="K66" s="82">
        <v>5818.9119874036478</v>
      </c>
      <c r="M66" s="82">
        <v>5.0041340667122451</v>
      </c>
      <c r="N66" s="82">
        <v>3.810378673994739E-3</v>
      </c>
      <c r="O66" s="82">
        <v>141.12550421655146</v>
      </c>
      <c r="P66" s="82">
        <v>-54.383357980400682</v>
      </c>
      <c r="Q66" s="82">
        <v>-1.033323075</v>
      </c>
      <c r="R66" s="82">
        <v>-0.12629806259635165</v>
      </c>
      <c r="S66" s="82">
        <v>-116.78539066843386</v>
      </c>
      <c r="T66" s="82">
        <v>-1136.246530351458</v>
      </c>
      <c r="U66" s="82">
        <v>0</v>
      </c>
      <c r="V66" s="82">
        <v>-1418.3549197557718</v>
      </c>
      <c r="W66" s="82">
        <v>-9642.6335572299213</v>
      </c>
      <c r="X66" s="82">
        <v>-775.07579038609106</v>
      </c>
      <c r="Z66" s="82">
        <v>-11176.004741347011</v>
      </c>
      <c r="AA66" s="82">
        <v>493.20974882677297</v>
      </c>
      <c r="AB66" s="82">
        <v>14.326840437329214</v>
      </c>
      <c r="AC66" s="82">
        <v>6494.4455809543315</v>
      </c>
      <c r="AF66" s="85">
        <v>350.43180732059312</v>
      </c>
      <c r="AG66" s="85">
        <v>13431.929422881929</v>
      </c>
      <c r="AH66" s="85">
        <v>-11526.436548667603</v>
      </c>
      <c r="AI66" s="85">
        <v>-6937.4838419275975</v>
      </c>
      <c r="AJ66" s="82">
        <v>-116.78539066843386</v>
      </c>
      <c r="AK66" s="84">
        <v>350.43180732059312</v>
      </c>
      <c r="AL66" s="84">
        <v>330.4437736939168</v>
      </c>
      <c r="AM66" s="84">
        <v>14.44932812125157</v>
      </c>
      <c r="AO66" s="84">
        <v>-1108.7272010515924</v>
      </c>
      <c r="AP66" s="84">
        <v>-11526.436548667603</v>
      </c>
      <c r="AQ66" s="84">
        <v>158.79516414114391</v>
      </c>
      <c r="AR66" s="84">
        <v>0</v>
      </c>
      <c r="BB66" s="82">
        <v>-5813.28</v>
      </c>
      <c r="BC66" s="82">
        <v>-381.78518399999996</v>
      </c>
      <c r="BE66" s="82">
        <v>-15455.91355722992</v>
      </c>
      <c r="BF66" s="82">
        <v>-1518.031714351458</v>
      </c>
    </row>
    <row r="67" spans="1:58" x14ac:dyDescent="0.35">
      <c r="A67" s="88">
        <v>2081</v>
      </c>
      <c r="B67" s="82">
        <v>350.43180732059312</v>
      </c>
      <c r="C67" s="82">
        <v>330.4437736939168</v>
      </c>
      <c r="D67" s="82">
        <v>14.44932812125157</v>
      </c>
      <c r="E67" s="82">
        <v>13431.929422881929</v>
      </c>
      <c r="F67" s="82">
        <v>2315.1614209448508</v>
      </c>
      <c r="G67" s="82">
        <v>-2918.8893110860581</v>
      </c>
      <c r="H67" s="82">
        <v>1371.0847848801895</v>
      </c>
      <c r="I67" s="82">
        <v>158.79516414114391</v>
      </c>
      <c r="J67" s="82">
        <v>0</v>
      </c>
      <c r="K67" s="82">
        <v>5818.9119874036478</v>
      </c>
      <c r="M67" s="82">
        <v>5.0041340667122451</v>
      </c>
      <c r="N67" s="82">
        <v>3.810378673994739E-3</v>
      </c>
      <c r="O67" s="82">
        <v>141.12550421655146</v>
      </c>
      <c r="P67" s="82">
        <v>-54.383357980400682</v>
      </c>
      <c r="Q67" s="82">
        <v>-1.033323075</v>
      </c>
      <c r="R67" s="82">
        <v>-0.12629806259635165</v>
      </c>
      <c r="S67" s="82">
        <v>-116.78539066843386</v>
      </c>
      <c r="T67" s="82">
        <v>-1159.8019352833226</v>
      </c>
      <c r="U67" s="82">
        <v>0</v>
      </c>
      <c r="V67" s="82">
        <v>-1517.9013203868997</v>
      </c>
      <c r="W67" s="82">
        <v>-9736.1706770318906</v>
      </c>
      <c r="X67" s="82">
        <v>-775.07579038609106</v>
      </c>
      <c r="Z67" s="82">
        <v>-10911.359085745305</v>
      </c>
      <c r="AA67" s="82">
        <v>493.20974882677297</v>
      </c>
      <c r="AB67" s="82">
        <v>14.326840437329214</v>
      </c>
      <c r="AC67" s="82">
        <v>6759.0912365560371</v>
      </c>
      <c r="AF67" s="85">
        <v>350.43180732059312</v>
      </c>
      <c r="AG67" s="85">
        <v>13431.929422881929</v>
      </c>
      <c r="AH67" s="85">
        <v>-11261.790893065898</v>
      </c>
      <c r="AI67" s="85">
        <v>-6672.8381863258919</v>
      </c>
      <c r="AJ67" s="82">
        <v>-116.78539066843386</v>
      </c>
      <c r="AK67" s="84">
        <v>350.43180732059312</v>
      </c>
      <c r="AL67" s="84">
        <v>330.4437736939168</v>
      </c>
      <c r="AM67" s="84">
        <v>14.44932812125157</v>
      </c>
      <c r="AO67" s="84">
        <v>-750.54442564791748</v>
      </c>
      <c r="AP67" s="84">
        <v>-11261.790893065898</v>
      </c>
      <c r="AQ67" s="84">
        <v>158.79516414114391</v>
      </c>
      <c r="AR67" s="84">
        <v>0</v>
      </c>
      <c r="BB67" s="82">
        <v>-5813.28</v>
      </c>
      <c r="BC67" s="82">
        <v>-381.78518399999996</v>
      </c>
      <c r="BE67" s="82">
        <v>-15549.450677031891</v>
      </c>
      <c r="BF67" s="82">
        <v>-1541.5871192833224</v>
      </c>
    </row>
    <row r="68" spans="1:58" x14ac:dyDescent="0.35">
      <c r="A68" s="88">
        <v>2082</v>
      </c>
      <c r="B68" s="82">
        <v>350.43180732059312</v>
      </c>
      <c r="C68" s="82">
        <v>330.4437736939168</v>
      </c>
      <c r="D68" s="82">
        <v>14.44932812125157</v>
      </c>
      <c r="E68" s="82">
        <v>13431.929422881929</v>
      </c>
      <c r="F68" s="82">
        <v>1719.5853601262593</v>
      </c>
      <c r="G68" s="82">
        <v>-2946.1095458679883</v>
      </c>
      <c r="H68" s="82">
        <v>1371.0847848801895</v>
      </c>
      <c r="I68" s="82">
        <v>158.79516414114391</v>
      </c>
      <c r="J68" s="82">
        <v>0</v>
      </c>
      <c r="K68" s="82">
        <v>5818.9119874036478</v>
      </c>
      <c r="M68" s="82">
        <v>5.0041340667122451</v>
      </c>
      <c r="N68" s="82">
        <v>3.810378673994739E-3</v>
      </c>
      <c r="O68" s="82">
        <v>141.12550421655146</v>
      </c>
      <c r="P68" s="82">
        <v>-54.383357980400682</v>
      </c>
      <c r="Q68" s="82">
        <v>-1.033323075</v>
      </c>
      <c r="R68" s="82">
        <v>-0.12629806259635165</v>
      </c>
      <c r="S68" s="82">
        <v>-116.78539066843386</v>
      </c>
      <c r="T68" s="82">
        <v>-1108.5056400219514</v>
      </c>
      <c r="U68" s="82">
        <v>0</v>
      </c>
      <c r="V68" s="82">
        <v>-1149.5668467595713</v>
      </c>
      <c r="W68" s="82">
        <v>-9622.4850428998852</v>
      </c>
      <c r="X68" s="82">
        <v>-775.07579038609106</v>
      </c>
      <c r="Z68" s="82">
        <v>-11052.135273586493</v>
      </c>
      <c r="AA68" s="82">
        <v>493.20974882677297</v>
      </c>
      <c r="AB68" s="82">
        <v>14.326840437329214</v>
      </c>
      <c r="AC68" s="82">
        <v>6618.3150487148496</v>
      </c>
      <c r="AF68" s="85">
        <v>350.43180732059312</v>
      </c>
      <c r="AG68" s="85">
        <v>13431.929422881929</v>
      </c>
      <c r="AH68" s="85">
        <v>-11402.567080907085</v>
      </c>
      <c r="AI68" s="85">
        <v>-6813.6143741670794</v>
      </c>
      <c r="AJ68" s="82">
        <v>-116.78539066843386</v>
      </c>
      <c r="AK68" s="84">
        <v>350.43180732059312</v>
      </c>
      <c r="AL68" s="84">
        <v>330.4437736939168</v>
      </c>
      <c r="AM68" s="84">
        <v>14.44932812125157</v>
      </c>
      <c r="AO68" s="84">
        <v>-1005.0062476211108</v>
      </c>
      <c r="AP68" s="84">
        <v>-11402.567080907087</v>
      </c>
      <c r="AQ68" s="84">
        <v>158.79516414114391</v>
      </c>
      <c r="AR68" s="84">
        <v>0</v>
      </c>
      <c r="BB68" s="82">
        <v>-5813.28</v>
      </c>
      <c r="BC68" s="82">
        <v>-381.78518399999996</v>
      </c>
      <c r="BE68" s="82">
        <v>-15435.765042899886</v>
      </c>
      <c r="BF68" s="82">
        <v>-1490.2908240219513</v>
      </c>
    </row>
    <row r="69" spans="1:58" x14ac:dyDescent="0.35">
      <c r="A69" s="88">
        <v>2083</v>
      </c>
      <c r="B69" s="82">
        <v>350.43180732059312</v>
      </c>
      <c r="C69" s="82">
        <v>330.4437736939168</v>
      </c>
      <c r="D69" s="82">
        <v>14.44932812125157</v>
      </c>
      <c r="E69" s="82">
        <v>13431.929422881929</v>
      </c>
      <c r="F69" s="82">
        <v>1254.1977662558982</v>
      </c>
      <c r="G69" s="82">
        <v>-2983.5795059036732</v>
      </c>
      <c r="H69" s="82">
        <v>1371.0847848801895</v>
      </c>
      <c r="I69" s="82">
        <v>158.79516414114391</v>
      </c>
      <c r="J69" s="82">
        <v>0</v>
      </c>
      <c r="K69" s="82">
        <v>5818.9119874036478</v>
      </c>
      <c r="M69" s="82">
        <v>5.0041340667122451</v>
      </c>
      <c r="N69" s="82">
        <v>3.810378673994739E-3</v>
      </c>
      <c r="O69" s="82">
        <v>141.12550421655146</v>
      </c>
      <c r="P69" s="82">
        <v>-54.383357980400682</v>
      </c>
      <c r="Q69" s="82">
        <v>-1.033323075</v>
      </c>
      <c r="R69" s="82">
        <v>-0.12629806259635165</v>
      </c>
      <c r="S69" s="82">
        <v>-116.78539066843386</v>
      </c>
      <c r="T69" s="82">
        <v>-1074.556607448993</v>
      </c>
      <c r="U69" s="82">
        <v>0</v>
      </c>
      <c r="V69" s="82">
        <v>-903.20556067692212</v>
      </c>
      <c r="W69" s="82">
        <v>-9545.9060817197187</v>
      </c>
      <c r="X69" s="82">
        <v>-775.07579038609106</v>
      </c>
      <c r="Z69" s="82">
        <v>-11232.052580229723</v>
      </c>
      <c r="AA69" s="82">
        <v>493.20974882677297</v>
      </c>
      <c r="AB69" s="82">
        <v>14.326840437329214</v>
      </c>
      <c r="AC69" s="82">
        <v>6438.3977420716192</v>
      </c>
      <c r="AF69" s="85">
        <v>350.43180732059312</v>
      </c>
      <c r="AG69" s="85">
        <v>13431.929422881929</v>
      </c>
      <c r="AH69" s="85">
        <v>-11582.484387550316</v>
      </c>
      <c r="AI69" s="85">
        <v>-6993.5316808103098</v>
      </c>
      <c r="AJ69" s="82">
        <v>-116.78539066843386</v>
      </c>
      <c r="AK69" s="84">
        <v>350.43180732059312</v>
      </c>
      <c r="AL69" s="84">
        <v>330.4437736939168</v>
      </c>
      <c r="AM69" s="84">
        <v>14.44932812125157</v>
      </c>
      <c r="AO69" s="84">
        <v>-1261.5025154445075</v>
      </c>
      <c r="AP69" s="84">
        <v>-11582.484387550317</v>
      </c>
      <c r="AQ69" s="84">
        <v>158.79516414114391</v>
      </c>
      <c r="AR69" s="84">
        <v>0</v>
      </c>
      <c r="BB69" s="82">
        <v>-5813.28</v>
      </c>
      <c r="BC69" s="82">
        <v>-381.78518399999996</v>
      </c>
      <c r="BE69" s="82">
        <v>-15359.186081719719</v>
      </c>
      <c r="BF69" s="82">
        <v>-1456.3417914489928</v>
      </c>
    </row>
    <row r="70" spans="1:58" x14ac:dyDescent="0.35">
      <c r="A70" s="88">
        <v>2084</v>
      </c>
      <c r="B70" s="82">
        <v>350.43180732059312</v>
      </c>
      <c r="C70" s="82">
        <v>330.4437736939168</v>
      </c>
      <c r="D70" s="82">
        <v>14.44932812125157</v>
      </c>
      <c r="E70" s="82">
        <v>13431.929422881929</v>
      </c>
      <c r="F70" s="82">
        <v>1037.9503175195082</v>
      </c>
      <c r="G70" s="82">
        <v>-3036.1976692379321</v>
      </c>
      <c r="H70" s="82">
        <v>1371.0847848801895</v>
      </c>
      <c r="I70" s="82">
        <v>158.79516414114391</v>
      </c>
      <c r="J70" s="82">
        <v>0</v>
      </c>
      <c r="K70" s="82">
        <v>5818.9119874036478</v>
      </c>
      <c r="M70" s="82">
        <v>5.0041340667122451</v>
      </c>
      <c r="N70" s="82">
        <v>3.810378673994739E-3</v>
      </c>
      <c r="O70" s="82">
        <v>141.12550421655146</v>
      </c>
      <c r="P70" s="82">
        <v>-54.383357980400682</v>
      </c>
      <c r="Q70" s="82">
        <v>-1.033323075</v>
      </c>
      <c r="R70" s="82">
        <v>-0.12629806259635165</v>
      </c>
      <c r="S70" s="82">
        <v>-116.78539066843386</v>
      </c>
      <c r="T70" s="82">
        <v>-1052.612734637989</v>
      </c>
      <c r="U70" s="82">
        <v>0</v>
      </c>
      <c r="V70" s="82">
        <v>-735.4348814045303</v>
      </c>
      <c r="W70" s="82">
        <v>-9506.2821014445672</v>
      </c>
      <c r="X70" s="82">
        <v>-775.07579038609106</v>
      </c>
      <c r="Z70" s="82">
        <v>-11293.52353275283</v>
      </c>
      <c r="AA70" s="82">
        <v>493.20974882677297</v>
      </c>
      <c r="AB70" s="82">
        <v>14.326840437329214</v>
      </c>
      <c r="AC70" s="82">
        <v>6376.9267895485145</v>
      </c>
      <c r="AF70" s="85">
        <v>350.43180732059312</v>
      </c>
      <c r="AG70" s="85">
        <v>13431.929422881929</v>
      </c>
      <c r="AH70" s="85">
        <v>-11643.955340073422</v>
      </c>
      <c r="AI70" s="85">
        <v>-7055.0026333334145</v>
      </c>
      <c r="AJ70" s="82">
        <v>-116.78539066843386</v>
      </c>
      <c r="AK70" s="84">
        <v>350.43180732059312</v>
      </c>
      <c r="AL70" s="84">
        <v>330.4437736939168</v>
      </c>
      <c r="AM70" s="84">
        <v>14.44932812125157</v>
      </c>
      <c r="AO70" s="84">
        <v>-1362.5974482427646</v>
      </c>
      <c r="AP70" s="84">
        <v>-11643.955340073422</v>
      </c>
      <c r="AQ70" s="84">
        <v>158.79516414114391</v>
      </c>
      <c r="AR70" s="84">
        <v>0</v>
      </c>
      <c r="BB70" s="82">
        <v>-5813.28</v>
      </c>
      <c r="BC70" s="82">
        <v>-381.78518399999996</v>
      </c>
      <c r="BE70" s="82">
        <v>-15319.562101444568</v>
      </c>
      <c r="BF70" s="82">
        <v>-1434.3979186379888</v>
      </c>
    </row>
    <row r="71" spans="1:58" x14ac:dyDescent="0.35">
      <c r="A71" s="88">
        <v>2085</v>
      </c>
      <c r="B71" s="82">
        <v>350.43180732059312</v>
      </c>
      <c r="C71" s="82">
        <v>330.4437736939168</v>
      </c>
      <c r="D71" s="82">
        <v>14.44932812125157</v>
      </c>
      <c r="E71" s="82">
        <v>13431.929422881929</v>
      </c>
      <c r="F71" s="82">
        <v>2719.4097412284609</v>
      </c>
      <c r="G71" s="82">
        <v>-3095.4719115007365</v>
      </c>
      <c r="H71" s="82">
        <v>1371.0847848801895</v>
      </c>
      <c r="I71" s="82">
        <v>158.79516414114391</v>
      </c>
      <c r="J71" s="82">
        <v>0</v>
      </c>
      <c r="K71" s="82">
        <v>5818.9119874036478</v>
      </c>
      <c r="M71" s="82">
        <v>5.0041340667122451</v>
      </c>
      <c r="N71" s="82">
        <v>3.810378673994739E-3</v>
      </c>
      <c r="O71" s="82">
        <v>141.12550421655146</v>
      </c>
      <c r="P71" s="82">
        <v>-54.383357980400682</v>
      </c>
      <c r="Q71" s="82">
        <v>-1.033323075</v>
      </c>
      <c r="R71" s="82">
        <v>-0.12629806259635165</v>
      </c>
      <c r="S71" s="82">
        <v>-116.78539066843386</v>
      </c>
      <c r="T71" s="82">
        <v>-1212.06058281073</v>
      </c>
      <c r="U71" s="82">
        <v>0</v>
      </c>
      <c r="V71" s="82">
        <v>-1718.4426475556184</v>
      </c>
      <c r="W71" s="82">
        <v>-9931.39056900377</v>
      </c>
      <c r="X71" s="82">
        <v>-775.07579038609106</v>
      </c>
      <c r="Z71" s="82">
        <v>-11079.454585016971</v>
      </c>
      <c r="AA71" s="82">
        <v>493.20974882677297</v>
      </c>
      <c r="AB71" s="82">
        <v>14.326840437329214</v>
      </c>
      <c r="AC71" s="82">
        <v>6590.9957372843719</v>
      </c>
      <c r="AF71" s="85">
        <v>350.43180732059312</v>
      </c>
      <c r="AG71" s="85">
        <v>13431.929422881929</v>
      </c>
      <c r="AH71" s="85">
        <v>-11429.886392337563</v>
      </c>
      <c r="AI71" s="85">
        <v>-6840.9336855975571</v>
      </c>
      <c r="AJ71" s="82">
        <v>-116.78539066843386</v>
      </c>
      <c r="AK71" s="84">
        <v>350.43180732059312</v>
      </c>
      <c r="AL71" s="84">
        <v>330.4437736939168</v>
      </c>
      <c r="AM71" s="84">
        <v>14.44932812125157</v>
      </c>
      <c r="AO71" s="84">
        <v>-723.42003294770439</v>
      </c>
      <c r="AP71" s="84">
        <v>-11429.886392337565</v>
      </c>
      <c r="AQ71" s="84">
        <v>158.79516414114391</v>
      </c>
      <c r="AR71" s="84">
        <v>0</v>
      </c>
      <c r="BB71" s="82">
        <v>-5813.28</v>
      </c>
      <c r="BC71" s="82">
        <v>-381.78518399999996</v>
      </c>
      <c r="BE71" s="82">
        <v>-15744.670569003771</v>
      </c>
      <c r="BF71" s="82">
        <v>-1593.8457668107299</v>
      </c>
    </row>
    <row r="72" spans="1:58" x14ac:dyDescent="0.35">
      <c r="A72" s="88">
        <v>2086</v>
      </c>
      <c r="B72" s="82">
        <v>350.43180732059312</v>
      </c>
      <c r="C72" s="82">
        <v>330.4437736939168</v>
      </c>
      <c r="D72" s="82">
        <v>14.44932812125157</v>
      </c>
      <c r="E72" s="82">
        <v>13431.929422881929</v>
      </c>
      <c r="F72" s="82">
        <v>2689.1262362494508</v>
      </c>
      <c r="G72" s="82">
        <v>-3145.3496363743852</v>
      </c>
      <c r="H72" s="82">
        <v>1371.0847848801895</v>
      </c>
      <c r="I72" s="82">
        <v>158.79516414114391</v>
      </c>
      <c r="J72" s="82">
        <v>0</v>
      </c>
      <c r="K72" s="82">
        <v>5818.9119874036478</v>
      </c>
      <c r="M72" s="82">
        <v>5.0041340667122451</v>
      </c>
      <c r="N72" s="82">
        <v>3.810378673994739E-3</v>
      </c>
      <c r="O72" s="82">
        <v>141.12550421655146</v>
      </c>
      <c r="P72" s="82">
        <v>-54.383357980400682</v>
      </c>
      <c r="Q72" s="82">
        <v>-1.033323075</v>
      </c>
      <c r="R72" s="82">
        <v>-0.12629806259635165</v>
      </c>
      <c r="S72" s="82">
        <v>-116.78539066843386</v>
      </c>
      <c r="T72" s="82">
        <v>-1185.663913293366</v>
      </c>
      <c r="U72" s="82">
        <v>0</v>
      </c>
      <c r="V72" s="82">
        <v>-1493.031497804544</v>
      </c>
      <c r="W72" s="82">
        <v>-9901.0366483294711</v>
      </c>
      <c r="X72" s="82">
        <v>-775.07579038609106</v>
      </c>
      <c r="Z72" s="82">
        <v>-10903.850744444257</v>
      </c>
      <c r="AA72" s="82">
        <v>493.20974882677297</v>
      </c>
      <c r="AB72" s="82">
        <v>14.326840437329214</v>
      </c>
      <c r="AC72" s="82">
        <v>6766.5995778570896</v>
      </c>
      <c r="AF72" s="85">
        <v>350.43180732059312</v>
      </c>
      <c r="AG72" s="85">
        <v>13431.929422881929</v>
      </c>
      <c r="AH72" s="85">
        <v>-11254.282551764849</v>
      </c>
      <c r="AI72" s="85">
        <v>-6665.3298450248394</v>
      </c>
      <c r="AJ72" s="82">
        <v>-116.78539066843386</v>
      </c>
      <c r="AK72" s="84">
        <v>350.43180732059312</v>
      </c>
      <c r="AL72" s="84">
        <v>330.4437736939168</v>
      </c>
      <c r="AM72" s="84">
        <v>14.44932812125157</v>
      </c>
      <c r="AO72" s="84">
        <v>-578.17011304928883</v>
      </c>
      <c r="AP72" s="84">
        <v>-11254.282551764851</v>
      </c>
      <c r="AQ72" s="84">
        <v>158.79516414114391</v>
      </c>
      <c r="AR72" s="84">
        <v>0</v>
      </c>
      <c r="BB72" s="82">
        <v>-5813.28</v>
      </c>
      <c r="BC72" s="82">
        <v>-381.78518399999996</v>
      </c>
      <c r="BE72" s="82">
        <v>-15714.31664832947</v>
      </c>
      <c r="BF72" s="82">
        <v>-1567.4490972933659</v>
      </c>
    </row>
    <row r="73" spans="1:58" x14ac:dyDescent="0.35">
      <c r="A73" s="88">
        <v>2087</v>
      </c>
      <c r="B73" s="82">
        <v>350.43180732059312</v>
      </c>
      <c r="C73" s="82">
        <v>330.4437736939168</v>
      </c>
      <c r="D73" s="82">
        <v>14.44932812125157</v>
      </c>
      <c r="E73" s="82">
        <v>13431.929422881929</v>
      </c>
      <c r="F73" s="82">
        <v>2354.8642083499867</v>
      </c>
      <c r="G73" s="82">
        <v>-3202.9727741663737</v>
      </c>
      <c r="H73" s="82">
        <v>1371.0847848801895</v>
      </c>
      <c r="I73" s="82">
        <v>158.79516414114391</v>
      </c>
      <c r="J73" s="82">
        <v>0</v>
      </c>
      <c r="K73" s="82">
        <v>5818.9119874036478</v>
      </c>
      <c r="M73" s="82">
        <v>5.0041340667122451</v>
      </c>
      <c r="N73" s="82">
        <v>3.810378673994739E-3</v>
      </c>
      <c r="O73" s="82">
        <v>141.12550421655146</v>
      </c>
      <c r="P73" s="82">
        <v>-54.383357980400682</v>
      </c>
      <c r="Q73" s="82">
        <v>-1.033323075</v>
      </c>
      <c r="R73" s="82">
        <v>-0.12629806259635165</v>
      </c>
      <c r="S73" s="82">
        <v>-116.78539066843386</v>
      </c>
      <c r="T73" s="82">
        <v>-1147.5265080976601</v>
      </c>
      <c r="U73" s="82">
        <v>0</v>
      </c>
      <c r="V73" s="82">
        <v>-1206.3341383973027</v>
      </c>
      <c r="W73" s="82">
        <v>-9825.3510684615467</v>
      </c>
      <c r="X73" s="82">
        <v>-775.07579038609106</v>
      </c>
      <c r="Z73" s="82">
        <v>-10933.352970860544</v>
      </c>
      <c r="AA73" s="82">
        <v>493.20974882677297</v>
      </c>
      <c r="AB73" s="82">
        <v>14.326840437329214</v>
      </c>
      <c r="AC73" s="82">
        <v>6737.0973514407988</v>
      </c>
      <c r="AF73" s="85">
        <v>350.43180732059312</v>
      </c>
      <c r="AG73" s="85">
        <v>13431.929422881929</v>
      </c>
      <c r="AH73" s="85">
        <v>-11283.784778181136</v>
      </c>
      <c r="AI73" s="85">
        <v>-6694.8320714411302</v>
      </c>
      <c r="AJ73" s="82">
        <v>-116.78539066843386</v>
      </c>
      <c r="AK73" s="84">
        <v>350.43180732059312</v>
      </c>
      <c r="AL73" s="84">
        <v>330.4437736939168</v>
      </c>
      <c r="AM73" s="84">
        <v>14.44932812125157</v>
      </c>
      <c r="AO73" s="84">
        <v>-683.35791933350015</v>
      </c>
      <c r="AP73" s="84">
        <v>-11283.784778181138</v>
      </c>
      <c r="AQ73" s="84">
        <v>158.79516414114391</v>
      </c>
      <c r="AR73" s="84">
        <v>0</v>
      </c>
      <c r="BB73" s="82">
        <v>-5813.28</v>
      </c>
      <c r="BC73" s="82">
        <v>-381.78518399999996</v>
      </c>
      <c r="BE73" s="82">
        <v>-15638.631068461546</v>
      </c>
      <c r="BF73" s="82">
        <v>-1529.3116920976599</v>
      </c>
    </row>
    <row r="74" spans="1:58" x14ac:dyDescent="0.35">
      <c r="A74" s="88">
        <v>2088</v>
      </c>
      <c r="B74" s="82">
        <v>350.43180732059312</v>
      </c>
      <c r="C74" s="82">
        <v>330.4437736939168</v>
      </c>
      <c r="D74" s="82">
        <v>14.44932812125157</v>
      </c>
      <c r="E74" s="82">
        <v>13431.929422881929</v>
      </c>
      <c r="F74" s="82">
        <v>2073.9236493537837</v>
      </c>
      <c r="G74" s="82">
        <v>-3264.9284759115967</v>
      </c>
      <c r="H74" s="82">
        <v>1371.0847848801895</v>
      </c>
      <c r="I74" s="82">
        <v>158.79516414114391</v>
      </c>
      <c r="J74" s="82">
        <v>0</v>
      </c>
      <c r="K74" s="82">
        <v>5818.9119874036478</v>
      </c>
      <c r="M74" s="82">
        <v>5.0041340667122451</v>
      </c>
      <c r="N74" s="82">
        <v>3.810378673994739E-3</v>
      </c>
      <c r="O74" s="82">
        <v>141.12550421655146</v>
      </c>
      <c r="P74" s="82">
        <v>-54.383357980400682</v>
      </c>
      <c r="Q74" s="82">
        <v>-1.033323075</v>
      </c>
      <c r="R74" s="82">
        <v>-0.12629806259635165</v>
      </c>
      <c r="S74" s="82">
        <v>-116.78539066843386</v>
      </c>
      <c r="T74" s="82">
        <v>-1125.5377573441183</v>
      </c>
      <c r="U74" s="82">
        <v>0</v>
      </c>
      <c r="V74" s="82">
        <v>-1028.6171090837852</v>
      </c>
      <c r="W74" s="82">
        <v>-9790.7761755413849</v>
      </c>
      <c r="X74" s="82">
        <v>-775.07579038609106</v>
      </c>
      <c r="Z74" s="82">
        <v>-11063.95730936829</v>
      </c>
      <c r="AA74" s="82">
        <v>493.20974882677297</v>
      </c>
      <c r="AB74" s="82">
        <v>14.326840437329214</v>
      </c>
      <c r="AC74" s="82">
        <v>6606.4930129330523</v>
      </c>
      <c r="AF74" s="85">
        <v>350.43180732059312</v>
      </c>
      <c r="AG74" s="85">
        <v>13431.929422881929</v>
      </c>
      <c r="AH74" s="85">
        <v>-11414.389116688882</v>
      </c>
      <c r="AI74" s="85">
        <v>-6825.4364099488766</v>
      </c>
      <c r="AJ74" s="82">
        <v>-116.78539066843386</v>
      </c>
      <c r="AK74" s="84">
        <v>350.43180732059312</v>
      </c>
      <c r="AL74" s="84">
        <v>330.4437736939168</v>
      </c>
      <c r="AM74" s="84">
        <v>14.44932812125157</v>
      </c>
      <c r="AO74" s="84">
        <v>-848.53715076140861</v>
      </c>
      <c r="AP74" s="84">
        <v>-11414.389116688884</v>
      </c>
      <c r="AQ74" s="84">
        <v>158.79516414114391</v>
      </c>
      <c r="AR74" s="84">
        <v>0</v>
      </c>
      <c r="BB74" s="82">
        <v>-5813.28</v>
      </c>
      <c r="BC74" s="82">
        <v>-381.78518399999996</v>
      </c>
      <c r="BE74" s="82">
        <v>-15604.056175541384</v>
      </c>
      <c r="BF74" s="82">
        <v>-1507.3229413441181</v>
      </c>
    </row>
    <row r="75" spans="1:58" x14ac:dyDescent="0.35">
      <c r="A75" s="88">
        <v>2089</v>
      </c>
      <c r="B75" s="82">
        <v>350.43180732059312</v>
      </c>
      <c r="C75" s="82">
        <v>330.4437736939168</v>
      </c>
      <c r="D75" s="82">
        <v>14.44932812125157</v>
      </c>
      <c r="E75" s="82">
        <v>13431.929422881929</v>
      </c>
      <c r="F75" s="82">
        <v>2274.40962117547</v>
      </c>
      <c r="G75" s="82">
        <v>-3340.9135566577133</v>
      </c>
      <c r="H75" s="82">
        <v>1371.0847848801895</v>
      </c>
      <c r="I75" s="82">
        <v>158.79516414114391</v>
      </c>
      <c r="J75" s="82">
        <v>0</v>
      </c>
      <c r="K75" s="82">
        <v>5818.9119874036478</v>
      </c>
      <c r="M75" s="82">
        <v>5.0041340667122451</v>
      </c>
      <c r="N75" s="82">
        <v>3.810378673994739E-3</v>
      </c>
      <c r="O75" s="82">
        <v>141.12550421655146</v>
      </c>
      <c r="P75" s="82">
        <v>-54.383357980400682</v>
      </c>
      <c r="Q75" s="82">
        <v>-1.033323075</v>
      </c>
      <c r="R75" s="82">
        <v>-0.12629806259635165</v>
      </c>
      <c r="S75" s="82">
        <v>-116.78539066843386</v>
      </c>
      <c r="T75" s="82">
        <v>-1151.5648470019187</v>
      </c>
      <c r="U75" s="82">
        <v>0</v>
      </c>
      <c r="V75" s="82">
        <v>-1163.1407422519901</v>
      </c>
      <c r="W75" s="82">
        <v>-9870.2225122685923</v>
      </c>
      <c r="X75" s="82">
        <v>-775.07579038609106</v>
      </c>
      <c r="Z75" s="82">
        <v>-11153.426388188134</v>
      </c>
      <c r="AA75" s="82">
        <v>493.20974882677297</v>
      </c>
      <c r="AB75" s="82">
        <v>14.326840437329214</v>
      </c>
      <c r="AC75" s="82">
        <v>6517.0239341132065</v>
      </c>
      <c r="AF75" s="85">
        <v>350.43180732059312</v>
      </c>
      <c r="AG75" s="85">
        <v>13431.929422881929</v>
      </c>
      <c r="AH75" s="85">
        <v>-11503.858195508727</v>
      </c>
      <c r="AI75" s="85">
        <v>-6914.9054887687225</v>
      </c>
      <c r="AJ75" s="82">
        <v>-116.78539066843386</v>
      </c>
      <c r="AK75" s="84">
        <v>350.43180732059312</v>
      </c>
      <c r="AL75" s="84">
        <v>330.4437736939168</v>
      </c>
      <c r="AM75" s="84">
        <v>14.44932812125157</v>
      </c>
      <c r="AO75" s="84">
        <v>-858.55989285404394</v>
      </c>
      <c r="AP75" s="84">
        <v>-11503.858195508727</v>
      </c>
      <c r="AQ75" s="84">
        <v>158.79516414114391</v>
      </c>
      <c r="AR75" s="84">
        <v>0</v>
      </c>
      <c r="BB75" s="82">
        <v>-5813.28</v>
      </c>
      <c r="BC75" s="82">
        <v>-381.78518399999996</v>
      </c>
      <c r="BE75" s="82">
        <v>-15683.502512268591</v>
      </c>
      <c r="BF75" s="82">
        <v>-1533.3500310019185</v>
      </c>
    </row>
    <row r="76" spans="1:58" x14ac:dyDescent="0.35">
      <c r="A76" s="88">
        <v>2090</v>
      </c>
      <c r="B76" s="82">
        <v>350.43180732059312</v>
      </c>
      <c r="C76" s="82">
        <v>330.4437736939168</v>
      </c>
      <c r="D76" s="82">
        <v>14.44932812125157</v>
      </c>
      <c r="E76" s="82">
        <v>13431.929422881929</v>
      </c>
      <c r="F76" s="82">
        <v>1894.3440197947648</v>
      </c>
      <c r="G76" s="82">
        <v>-3404.0559824536394</v>
      </c>
      <c r="H76" s="82">
        <v>1371.0847848801895</v>
      </c>
      <c r="I76" s="82">
        <v>158.79516414114391</v>
      </c>
      <c r="J76" s="82">
        <v>0</v>
      </c>
      <c r="K76" s="82">
        <v>5818.9119874036478</v>
      </c>
      <c r="M76" s="82">
        <v>5.0041340667122451</v>
      </c>
      <c r="N76" s="82">
        <v>3.810378673994739E-3</v>
      </c>
      <c r="O76" s="82">
        <v>141.12550421655146</v>
      </c>
      <c r="P76" s="82">
        <v>-54.383357980400682</v>
      </c>
      <c r="Q76" s="82">
        <v>-1.033323075</v>
      </c>
      <c r="R76" s="82">
        <v>-0.12629806259635165</v>
      </c>
      <c r="S76" s="82">
        <v>-116.78539066843386</v>
      </c>
      <c r="T76" s="82">
        <v>-1118.8290642205238</v>
      </c>
      <c r="U76" s="82">
        <v>0</v>
      </c>
      <c r="V76" s="82">
        <v>-917.82028776804054</v>
      </c>
      <c r="W76" s="82">
        <v>-9809.4394465746846</v>
      </c>
      <c r="X76" s="82">
        <v>-775.07579038609106</v>
      </c>
      <c r="Z76" s="82">
        <v>-11290.530895186908</v>
      </c>
      <c r="AA76" s="82">
        <v>493.20974882677297</v>
      </c>
      <c r="AB76" s="82">
        <v>14.326840437329214</v>
      </c>
      <c r="AC76" s="82">
        <v>6379.9194271144361</v>
      </c>
      <c r="AF76" s="85">
        <v>350.43180732059312</v>
      </c>
      <c r="AG76" s="85">
        <v>13431.929422881929</v>
      </c>
      <c r="AH76" s="85">
        <v>-11640.962702507501</v>
      </c>
      <c r="AI76" s="85">
        <v>-7052.0099957674929</v>
      </c>
      <c r="AJ76" s="82">
        <v>-116.78539066843386</v>
      </c>
      <c r="AK76" s="84">
        <v>350.43180732059312</v>
      </c>
      <c r="AL76" s="84">
        <v>330.4437736939168</v>
      </c>
      <c r="AM76" s="84">
        <v>14.44932812125157</v>
      </c>
      <c r="AO76" s="84">
        <v>-1056.4474655467257</v>
      </c>
      <c r="AP76" s="84">
        <v>-11640.962702507501</v>
      </c>
      <c r="AQ76" s="84">
        <v>158.79516414114391</v>
      </c>
      <c r="AR76" s="84">
        <v>0</v>
      </c>
      <c r="BB76" s="82">
        <v>-5813.28</v>
      </c>
      <c r="BC76" s="82">
        <v>-381.78518399999996</v>
      </c>
      <c r="BE76" s="82">
        <v>-15622.719446574683</v>
      </c>
      <c r="BF76" s="82">
        <v>-1500.6142482205237</v>
      </c>
    </row>
    <row r="77" spans="1:58" x14ac:dyDescent="0.35">
      <c r="A77" s="88">
        <v>2091</v>
      </c>
      <c r="B77" s="82">
        <v>350.43180732059312</v>
      </c>
      <c r="C77" s="82">
        <v>330.4437736939168</v>
      </c>
      <c r="D77" s="82">
        <v>14.44932812125157</v>
      </c>
      <c r="E77" s="82">
        <v>13431.929422881929</v>
      </c>
      <c r="F77" s="82">
        <v>1781.7761519381775</v>
      </c>
      <c r="G77" s="82">
        <v>-3440.3799549385681</v>
      </c>
      <c r="H77" s="82">
        <v>1371.0847848801895</v>
      </c>
      <c r="I77" s="82">
        <v>158.79516414114391</v>
      </c>
      <c r="J77" s="82">
        <v>0</v>
      </c>
      <c r="K77" s="82">
        <v>5818.9119874036478</v>
      </c>
      <c r="M77" s="82">
        <v>5.0041340667122451</v>
      </c>
      <c r="N77" s="82">
        <v>3.810378673994739E-3</v>
      </c>
      <c r="O77" s="82">
        <v>141.12550421655146</v>
      </c>
      <c r="P77" s="82">
        <v>-54.383357980400682</v>
      </c>
      <c r="Q77" s="82">
        <v>-1.033323075</v>
      </c>
      <c r="R77" s="82">
        <v>-0.12629806259635165</v>
      </c>
      <c r="S77" s="82">
        <v>-116.78539066843386</v>
      </c>
      <c r="T77" s="82">
        <v>-1108.5658540705867</v>
      </c>
      <c r="U77" s="82">
        <v>0</v>
      </c>
      <c r="V77" s="82">
        <v>-823.70614208144411</v>
      </c>
      <c r="W77" s="82">
        <v>-9799.5393505424381</v>
      </c>
      <c r="X77" s="82">
        <v>-775.07579038609106</v>
      </c>
      <c r="Z77" s="82">
        <v>-11335.40849380958</v>
      </c>
      <c r="AA77" s="82">
        <v>493.20974882677297</v>
      </c>
      <c r="AB77" s="82">
        <v>14.326840437329214</v>
      </c>
      <c r="AC77" s="82">
        <v>6335.0418284917623</v>
      </c>
      <c r="AF77" s="85">
        <v>350.43180732059312</v>
      </c>
      <c r="AG77" s="85">
        <v>13431.929422881929</v>
      </c>
      <c r="AH77" s="85">
        <v>-11685.840301130173</v>
      </c>
      <c r="AI77" s="85">
        <v>-7096.8875943901667</v>
      </c>
      <c r="AJ77" s="82">
        <v>-116.78539066843386</v>
      </c>
      <c r="AK77" s="84">
        <v>350.43180732059312</v>
      </c>
      <c r="AL77" s="84">
        <v>330.4437736939168</v>
      </c>
      <c r="AM77" s="84">
        <v>14.44932812125157</v>
      </c>
      <c r="AO77" s="84">
        <v>-1111.2251602016452</v>
      </c>
      <c r="AP77" s="84">
        <v>-11685.840301130174</v>
      </c>
      <c r="AQ77" s="84">
        <v>158.79516414114391</v>
      </c>
      <c r="AR77" s="84">
        <v>0</v>
      </c>
      <c r="BB77" s="82">
        <v>-5813.28</v>
      </c>
      <c r="BC77" s="82">
        <v>-381.78518399999996</v>
      </c>
      <c r="BE77" s="82">
        <v>-15612.819350542439</v>
      </c>
      <c r="BF77" s="82">
        <v>-1490.3510380705866</v>
      </c>
    </row>
    <row r="78" spans="1:58" x14ac:dyDescent="0.35">
      <c r="A78" s="88">
        <v>2092</v>
      </c>
      <c r="B78" s="82">
        <v>350.43180732059312</v>
      </c>
      <c r="C78" s="82">
        <v>330.4437736939168</v>
      </c>
      <c r="D78" s="82">
        <v>14.44932812125157</v>
      </c>
      <c r="E78" s="82">
        <v>13431.929422881929</v>
      </c>
      <c r="F78" s="82">
        <v>2635.0824500988665</v>
      </c>
      <c r="G78" s="82">
        <v>-3506.9488225292221</v>
      </c>
      <c r="H78" s="82">
        <v>1371.0847848801895</v>
      </c>
      <c r="I78" s="82">
        <v>158.79516414114391</v>
      </c>
      <c r="J78" s="82">
        <v>0</v>
      </c>
      <c r="K78" s="82">
        <v>5818.9119874036478</v>
      </c>
      <c r="M78" s="82">
        <v>5.0041340667122451</v>
      </c>
      <c r="N78" s="82">
        <v>3.810378673994739E-3</v>
      </c>
      <c r="O78" s="82">
        <v>141.12550421655146</v>
      </c>
      <c r="P78" s="82">
        <v>-54.383357980400682</v>
      </c>
      <c r="Q78" s="82">
        <v>-1.033323075</v>
      </c>
      <c r="R78" s="82">
        <v>-0.12629806259635165</v>
      </c>
      <c r="S78" s="82">
        <v>-116.78539066843386</v>
      </c>
      <c r="T78" s="82">
        <v>-1178.8518631403758</v>
      </c>
      <c r="U78" s="82">
        <v>0</v>
      </c>
      <c r="V78" s="82">
        <v>-1238.6713081201274</v>
      </c>
      <c r="W78" s="82">
        <v>-10000.835978883675</v>
      </c>
      <c r="X78" s="82">
        <v>-775.07579038609106</v>
      </c>
      <c r="Z78" s="82">
        <v>-11164.932857619466</v>
      </c>
      <c r="AA78" s="82">
        <v>493.20974882677297</v>
      </c>
      <c r="AB78" s="82">
        <v>14.326840437329214</v>
      </c>
      <c r="AC78" s="82">
        <v>6505.5174646818768</v>
      </c>
      <c r="AF78" s="85">
        <v>350.43180732059312</v>
      </c>
      <c r="AG78" s="85">
        <v>13431.929422881929</v>
      </c>
      <c r="AH78" s="85">
        <v>-11515.364664940058</v>
      </c>
      <c r="AI78" s="85">
        <v>-6926.4119582000521</v>
      </c>
      <c r="AJ78" s="82">
        <v>-116.78539066843386</v>
      </c>
      <c r="AK78" s="84">
        <v>350.43180732059312</v>
      </c>
      <c r="AL78" s="84">
        <v>330.4437736939168</v>
      </c>
      <c r="AM78" s="84">
        <v>14.44932812125157</v>
      </c>
      <c r="AO78" s="84">
        <v>-739.4528956702934</v>
      </c>
      <c r="AP78" s="84">
        <v>-11515.364664940058</v>
      </c>
      <c r="AQ78" s="84">
        <v>158.79516414114391</v>
      </c>
      <c r="AR78" s="84">
        <v>0</v>
      </c>
      <c r="BB78" s="82">
        <v>-5813.28</v>
      </c>
      <c r="BC78" s="82">
        <v>-381.78518399999996</v>
      </c>
      <c r="BE78" s="82">
        <v>-15814.115978883674</v>
      </c>
      <c r="BF78" s="82">
        <v>-1560.6370471403757</v>
      </c>
    </row>
    <row r="79" spans="1:58" x14ac:dyDescent="0.35">
      <c r="A79" s="88">
        <v>2093</v>
      </c>
      <c r="B79" s="82">
        <v>350.43180732059312</v>
      </c>
      <c r="C79" s="82">
        <v>330.4437736939168</v>
      </c>
      <c r="D79" s="82">
        <v>14.44932812125157</v>
      </c>
      <c r="E79" s="82">
        <v>13431.929422881929</v>
      </c>
      <c r="F79" s="82">
        <v>2913.9254310961878</v>
      </c>
      <c r="G79" s="82">
        <v>-3538.7917350023372</v>
      </c>
      <c r="H79" s="82">
        <v>1371.0847848801895</v>
      </c>
      <c r="I79" s="82">
        <v>158.79516414114391</v>
      </c>
      <c r="J79" s="82">
        <v>0</v>
      </c>
      <c r="K79" s="82">
        <v>5818.9119874036478</v>
      </c>
      <c r="M79" s="82">
        <v>5.0041340667122451</v>
      </c>
      <c r="N79" s="82">
        <v>3.810378673994739E-3</v>
      </c>
      <c r="O79" s="82">
        <v>141.12550421655146</v>
      </c>
      <c r="P79" s="82">
        <v>-54.383357980400682</v>
      </c>
      <c r="Q79" s="82">
        <v>-1.033323075</v>
      </c>
      <c r="R79" s="82">
        <v>-0.12629806259635165</v>
      </c>
      <c r="S79" s="82">
        <v>-116.78539066843386</v>
      </c>
      <c r="T79" s="82">
        <v>-1204.6031274430179</v>
      </c>
      <c r="U79" s="82">
        <v>0</v>
      </c>
      <c r="V79" s="82">
        <v>-1362.8857635660224</v>
      </c>
      <c r="W79" s="82">
        <v>-10086.873975328426</v>
      </c>
      <c r="X79" s="82">
        <v>-775.07579038609106</v>
      </c>
      <c r="Z79" s="82">
        <v>-11128.185240985906</v>
      </c>
      <c r="AA79" s="82">
        <v>493.20974882677297</v>
      </c>
      <c r="AB79" s="82">
        <v>14.326840437329214</v>
      </c>
      <c r="AC79" s="82">
        <v>6542.2650813154405</v>
      </c>
      <c r="AF79" s="85">
        <v>350.43180732059312</v>
      </c>
      <c r="AG79" s="85">
        <v>13431.929422881929</v>
      </c>
      <c r="AH79" s="85">
        <v>-11478.617048306498</v>
      </c>
      <c r="AI79" s="85">
        <v>-6889.6643415664885</v>
      </c>
      <c r="AJ79" s="82">
        <v>-116.78539066843386</v>
      </c>
      <c r="AK79" s="84">
        <v>350.43180732059312</v>
      </c>
      <c r="AL79" s="84">
        <v>330.4437736939168</v>
      </c>
      <c r="AM79" s="84">
        <v>14.44932812125157</v>
      </c>
      <c r="AO79" s="84">
        <v>-616.66728259198226</v>
      </c>
      <c r="AP79" s="84">
        <v>-11478.6170483065</v>
      </c>
      <c r="AQ79" s="84">
        <v>158.79516414114391</v>
      </c>
      <c r="AR79" s="84">
        <v>0</v>
      </c>
      <c r="BB79" s="82">
        <v>-5813.28</v>
      </c>
      <c r="BC79" s="82">
        <v>-381.78518399999996</v>
      </c>
      <c r="BE79" s="82">
        <v>-15900.153975328427</v>
      </c>
      <c r="BF79" s="82">
        <v>-1586.3883114430178</v>
      </c>
    </row>
    <row r="80" spans="1:58" x14ac:dyDescent="0.35">
      <c r="A80" s="88">
        <v>2094</v>
      </c>
      <c r="B80" s="82">
        <v>350.43180732059312</v>
      </c>
      <c r="C80" s="82">
        <v>330.4437736939168</v>
      </c>
      <c r="D80" s="82">
        <v>14.44932812125157</v>
      </c>
      <c r="E80" s="82">
        <v>13431.929422881929</v>
      </c>
      <c r="F80" s="82">
        <v>2061.2807374538038</v>
      </c>
      <c r="G80" s="82">
        <v>-3608.7043940237618</v>
      </c>
      <c r="H80" s="82">
        <v>1371.0847848801895</v>
      </c>
      <c r="I80" s="82">
        <v>158.79516414114391</v>
      </c>
      <c r="J80" s="82">
        <v>0</v>
      </c>
      <c r="K80" s="82">
        <v>5818.9119874036478</v>
      </c>
      <c r="M80" s="82">
        <v>5.0041340667122451</v>
      </c>
      <c r="N80" s="82">
        <v>3.810378673994739E-3</v>
      </c>
      <c r="O80" s="82">
        <v>141.12550421655146</v>
      </c>
      <c r="P80" s="82">
        <v>-54.383357980400682</v>
      </c>
      <c r="Q80" s="82">
        <v>-1.033323075</v>
      </c>
      <c r="R80" s="82">
        <v>-0.12629806259635165</v>
      </c>
      <c r="S80" s="82">
        <v>-116.78539066843386</v>
      </c>
      <c r="T80" s="82">
        <v>-1123.4080019868338</v>
      </c>
      <c r="U80" s="82">
        <v>0</v>
      </c>
      <c r="V80" s="82">
        <v>-812.56830615903527</v>
      </c>
      <c r="W80" s="82">
        <v>-9889.7393164761306</v>
      </c>
      <c r="X80" s="82">
        <v>-775.07579038609106</v>
      </c>
      <c r="Z80" s="82">
        <v>-11303.290477390432</v>
      </c>
      <c r="AA80" s="82">
        <v>493.20974882677297</v>
      </c>
      <c r="AB80" s="82">
        <v>14.326840437329214</v>
      </c>
      <c r="AC80" s="82">
        <v>6367.1598449109142</v>
      </c>
      <c r="AF80" s="85">
        <v>350.43180732059312</v>
      </c>
      <c r="AG80" s="85">
        <v>13431.929422881929</v>
      </c>
      <c r="AH80" s="85">
        <v>-11653.722284711024</v>
      </c>
      <c r="AI80" s="85">
        <v>-7064.7695779710148</v>
      </c>
      <c r="AJ80" s="82">
        <v>-116.78539066843386</v>
      </c>
      <c r="AK80" s="84">
        <v>350.43180732059312</v>
      </c>
      <c r="AL80" s="84">
        <v>330.4437736939168</v>
      </c>
      <c r="AM80" s="84">
        <v>14.44932812125157</v>
      </c>
      <c r="AO80" s="84">
        <v>-988.90717784880371</v>
      </c>
      <c r="AP80" s="84">
        <v>-11653.722284711024</v>
      </c>
      <c r="AQ80" s="84">
        <v>158.79516414114391</v>
      </c>
      <c r="AR80" s="84">
        <v>0</v>
      </c>
      <c r="BB80" s="82">
        <v>-5813.28</v>
      </c>
      <c r="BC80" s="82">
        <v>-381.78518399999996</v>
      </c>
      <c r="BE80" s="82">
        <v>-15703.019316476129</v>
      </c>
      <c r="BF80" s="82">
        <v>-1505.1931859868337</v>
      </c>
    </row>
    <row r="81" spans="1:58" x14ac:dyDescent="0.35">
      <c r="A81" s="88">
        <v>2095</v>
      </c>
      <c r="B81" s="82">
        <v>350.43180732059312</v>
      </c>
      <c r="C81" s="82">
        <v>330.4437736939168</v>
      </c>
      <c r="D81" s="82">
        <v>14.44932812125157</v>
      </c>
      <c r="E81" s="82">
        <v>13431.929422881929</v>
      </c>
      <c r="F81" s="82">
        <v>2160.7010520364774</v>
      </c>
      <c r="G81" s="82">
        <v>-3665.0802963228339</v>
      </c>
      <c r="H81" s="82">
        <v>1371.0847848801895</v>
      </c>
      <c r="I81" s="82">
        <v>158.79516414114391</v>
      </c>
      <c r="J81" s="82">
        <v>0</v>
      </c>
      <c r="K81" s="82">
        <v>5818.9119874036478</v>
      </c>
      <c r="M81" s="82">
        <v>5.0041340667122451</v>
      </c>
      <c r="N81" s="82">
        <v>3.810378673994739E-3</v>
      </c>
      <c r="O81" s="82">
        <v>141.12550421655146</v>
      </c>
      <c r="P81" s="82">
        <v>-54.383357980400682</v>
      </c>
      <c r="Q81" s="82">
        <v>-1.033323075</v>
      </c>
      <c r="R81" s="82">
        <v>-0.12629806259635165</v>
      </c>
      <c r="S81" s="82">
        <v>-116.78539066843386</v>
      </c>
      <c r="T81" s="82">
        <v>-1132.7913711145679</v>
      </c>
      <c r="U81" s="82">
        <v>0</v>
      </c>
      <c r="V81" s="82">
        <v>-845.0023910717556</v>
      </c>
      <c r="W81" s="82">
        <v>-9930.3917198707277</v>
      </c>
      <c r="X81" s="82">
        <v>-775.07579038609106</v>
      </c>
      <c r="Z81" s="82">
        <v>-11333.332553414148</v>
      </c>
      <c r="AA81" s="82">
        <v>493.20974882677297</v>
      </c>
      <c r="AB81" s="82">
        <v>14.326840437329214</v>
      </c>
      <c r="AC81" s="82">
        <v>6337.1177688871931</v>
      </c>
      <c r="AF81" s="85">
        <v>350.43180732059312</v>
      </c>
      <c r="AG81" s="85">
        <v>13431.929422881929</v>
      </c>
      <c r="AH81" s="85">
        <v>-11683.76436073474</v>
      </c>
      <c r="AI81" s="85">
        <v>-7094.8116539947359</v>
      </c>
      <c r="AJ81" s="82">
        <v>-116.78539066843386</v>
      </c>
      <c r="AK81" s="84">
        <v>350.43180732059312</v>
      </c>
      <c r="AL81" s="84">
        <v>330.4437736939168</v>
      </c>
      <c r="AM81" s="84">
        <v>14.44932812125157</v>
      </c>
      <c r="AO81" s="84">
        <v>-978.29685047792248</v>
      </c>
      <c r="AP81" s="84">
        <v>-11683.76436073474</v>
      </c>
      <c r="AQ81" s="84">
        <v>158.79516414114391</v>
      </c>
      <c r="AR81" s="84">
        <v>0</v>
      </c>
      <c r="BB81" s="82">
        <v>-5813.28</v>
      </c>
      <c r="BC81" s="82">
        <v>-381.78518399999996</v>
      </c>
      <c r="BE81" s="82">
        <v>-15743.671719870727</v>
      </c>
      <c r="BF81" s="82">
        <v>-1514.5765551145678</v>
      </c>
    </row>
    <row r="82" spans="1:58" x14ac:dyDescent="0.35">
      <c r="A82" s="88">
        <v>2096</v>
      </c>
      <c r="B82" s="82">
        <v>350.43180732059312</v>
      </c>
      <c r="C82" s="82">
        <v>330.4437736939168</v>
      </c>
      <c r="D82" s="82">
        <v>14.44932812125157</v>
      </c>
      <c r="E82" s="82">
        <v>13431.929422881929</v>
      </c>
      <c r="F82" s="82">
        <v>2675.2523812859063</v>
      </c>
      <c r="G82" s="82">
        <v>-3455.9099046641727</v>
      </c>
      <c r="H82" s="82">
        <v>1371.0847848801895</v>
      </c>
      <c r="I82" s="82">
        <v>158.79516414114391</v>
      </c>
      <c r="J82" s="82">
        <v>0</v>
      </c>
      <c r="K82" s="82">
        <v>5818.9119874036478</v>
      </c>
      <c r="M82" s="82">
        <v>5.0041340667122451</v>
      </c>
      <c r="N82" s="82">
        <v>3.810378673994739E-3</v>
      </c>
      <c r="O82" s="82">
        <v>141.12550421655146</v>
      </c>
      <c r="P82" s="82">
        <v>-54.383357980400682</v>
      </c>
      <c r="Q82" s="82">
        <v>-1.033323075</v>
      </c>
      <c r="R82" s="82">
        <v>-0.12629806259635165</v>
      </c>
      <c r="S82" s="82">
        <v>-116.78539066843386</v>
      </c>
      <c r="T82" s="82">
        <v>-1207.0259961202387</v>
      </c>
      <c r="U82" s="82">
        <v>0</v>
      </c>
      <c r="V82" s="82">
        <v>-1287.4044484105948</v>
      </c>
      <c r="W82" s="82">
        <v>-10135.707190642474</v>
      </c>
      <c r="X82" s="82">
        <v>-775.07579038609106</v>
      </c>
      <c r="Z82" s="82">
        <v>-11257.328360616642</v>
      </c>
      <c r="AA82" s="82">
        <v>493.20974882677297</v>
      </c>
      <c r="AB82" s="82">
        <v>14.326840437329214</v>
      </c>
      <c r="AC82" s="82">
        <v>6413.121961684702</v>
      </c>
      <c r="AF82" s="85">
        <v>350.43180732059312</v>
      </c>
      <c r="AG82" s="85">
        <v>13431.929422881929</v>
      </c>
      <c r="AH82" s="85">
        <v>-11607.760167937235</v>
      </c>
      <c r="AI82" s="85">
        <v>-7018.807461197227</v>
      </c>
      <c r="AJ82" s="82">
        <v>-116.78539066843386</v>
      </c>
      <c r="AK82" s="84">
        <v>350.43180732059312</v>
      </c>
      <c r="AL82" s="84">
        <v>330.4437736939168</v>
      </c>
      <c r="AM82" s="84">
        <v>14.44932812125157</v>
      </c>
      <c r="AO82" s="84">
        <v>-696.97718690867168</v>
      </c>
      <c r="AP82" s="84">
        <v>-11607.760167937235</v>
      </c>
      <c r="AQ82" s="84">
        <v>158.79516414114391</v>
      </c>
      <c r="AR82" s="84">
        <v>0</v>
      </c>
      <c r="BB82" s="82">
        <v>-5813.28</v>
      </c>
      <c r="BC82" s="82">
        <v>-381.78518399999996</v>
      </c>
      <c r="BE82" s="82">
        <v>-15948.987190642474</v>
      </c>
      <c r="BF82" s="82">
        <v>-1588.8111801202385</v>
      </c>
    </row>
    <row r="83" spans="1:58" x14ac:dyDescent="0.35">
      <c r="A83" s="88">
        <v>2097</v>
      </c>
      <c r="B83" s="82">
        <v>350.43180732059312</v>
      </c>
      <c r="C83" s="82">
        <v>330.4437736939168</v>
      </c>
      <c r="D83" s="82">
        <v>14.44932812125157</v>
      </c>
      <c r="E83" s="82">
        <v>13431.929422881929</v>
      </c>
      <c r="F83" s="82">
        <v>2760.5233441578316</v>
      </c>
      <c r="G83" s="82">
        <v>-3466.3234541680422</v>
      </c>
      <c r="H83" s="82">
        <v>1371.0847848801895</v>
      </c>
      <c r="I83" s="82">
        <v>158.79516414114391</v>
      </c>
      <c r="J83" s="82">
        <v>0</v>
      </c>
      <c r="K83" s="82">
        <v>5818.9119874036478</v>
      </c>
      <c r="M83" s="82">
        <v>5.0041340667122451</v>
      </c>
      <c r="N83" s="82">
        <v>3.810378673994739E-3</v>
      </c>
      <c r="O83" s="82">
        <v>141.12550421655146</v>
      </c>
      <c r="P83" s="82">
        <v>-54.383357980400682</v>
      </c>
      <c r="Q83" s="82">
        <v>-1.033323075</v>
      </c>
      <c r="R83" s="82">
        <v>-0.12629806259635165</v>
      </c>
      <c r="S83" s="82">
        <v>-116.78539066843386</v>
      </c>
      <c r="T83" s="82">
        <v>-1209.2523936948508</v>
      </c>
      <c r="U83" s="82">
        <v>0</v>
      </c>
      <c r="V83" s="82">
        <v>-1256.5674881865548</v>
      </c>
      <c r="W83" s="82">
        <v>-10171.666417803714</v>
      </c>
      <c r="X83" s="82">
        <v>-775.07579038609106</v>
      </c>
      <c r="Z83" s="82">
        <v>-11187.593214185787</v>
      </c>
      <c r="AA83" s="82">
        <v>493.20974882677297</v>
      </c>
      <c r="AB83" s="82">
        <v>14.326840437329214</v>
      </c>
      <c r="AC83" s="82">
        <v>6482.857108115556</v>
      </c>
      <c r="AF83" s="85">
        <v>350.43180732059312</v>
      </c>
      <c r="AG83" s="85">
        <v>13431.929422881929</v>
      </c>
      <c r="AH83" s="85">
        <v>-11538.025021506379</v>
      </c>
      <c r="AI83" s="85">
        <v>-6949.072314766373</v>
      </c>
      <c r="AJ83" s="82">
        <v>-116.78539066843386</v>
      </c>
      <c r="AK83" s="84">
        <v>350.43180732059312</v>
      </c>
      <c r="AL83" s="84">
        <v>330.4437736939168</v>
      </c>
      <c r="AM83" s="84">
        <v>14.44932812125157</v>
      </c>
      <c r="AO83" s="84">
        <v>-591.28281331657581</v>
      </c>
      <c r="AP83" s="84">
        <v>-11538.025021506379</v>
      </c>
      <c r="AQ83" s="84">
        <v>158.79516414114391</v>
      </c>
      <c r="AR83" s="84">
        <v>0</v>
      </c>
      <c r="BB83" s="82">
        <v>-5813.28</v>
      </c>
      <c r="BC83" s="82">
        <v>-381.78518399999996</v>
      </c>
      <c r="BE83" s="82">
        <v>-15984.946417803712</v>
      </c>
      <c r="BF83" s="82">
        <v>-1591.0375776948508</v>
      </c>
    </row>
    <row r="84" spans="1:58" x14ac:dyDescent="0.35">
      <c r="A84" s="88">
        <v>2098</v>
      </c>
      <c r="B84" s="82">
        <v>350.43180732059312</v>
      </c>
      <c r="C84" s="82">
        <v>330.4437736939168</v>
      </c>
      <c r="D84" s="82">
        <v>14.44932812125157</v>
      </c>
      <c r="E84" s="82">
        <v>13431.929422881929</v>
      </c>
      <c r="F84" s="82">
        <v>2754.6425753711646</v>
      </c>
      <c r="G84" s="82">
        <v>-3492.5367913174537</v>
      </c>
      <c r="H84" s="82">
        <v>1371.0847848801895</v>
      </c>
      <c r="I84" s="82">
        <v>158.79516414114391</v>
      </c>
      <c r="J84" s="82">
        <v>0</v>
      </c>
      <c r="K84" s="82">
        <v>5818.9119874036478</v>
      </c>
      <c r="M84" s="82">
        <v>5.0041340667122451</v>
      </c>
      <c r="N84" s="82">
        <v>3.810378673994739E-3</v>
      </c>
      <c r="O84" s="82">
        <v>141.12550421655146</v>
      </c>
      <c r="P84" s="82">
        <v>-54.383357980400682</v>
      </c>
      <c r="Q84" s="82">
        <v>-1.033323075</v>
      </c>
      <c r="R84" s="82">
        <v>-0.12629806259635165</v>
      </c>
      <c r="S84" s="82">
        <v>-116.78539066843386</v>
      </c>
      <c r="T84" s="82">
        <v>-1207.1673807466104</v>
      </c>
      <c r="U84" s="82">
        <v>0</v>
      </c>
      <c r="V84" s="82">
        <v>-1206.5869107873377</v>
      </c>
      <c r="W84" s="82">
        <v>-10181.795777704056</v>
      </c>
      <c r="X84" s="82">
        <v>-775.07579038609106</v>
      </c>
      <c r="Z84" s="82">
        <v>-11179.83610262299</v>
      </c>
      <c r="AA84" s="82">
        <v>493.20974882677297</v>
      </c>
      <c r="AB84" s="82">
        <v>14.326840437329214</v>
      </c>
      <c r="AC84" s="82">
        <v>6490.6142196783521</v>
      </c>
      <c r="AF84" s="85">
        <v>350.43180732059312</v>
      </c>
      <c r="AG84" s="85">
        <v>13431.929422881929</v>
      </c>
      <c r="AH84" s="85">
        <v>-11530.267909943583</v>
      </c>
      <c r="AI84" s="85">
        <v>-6941.3152032035769</v>
      </c>
      <c r="AJ84" s="82">
        <v>-116.78539066843386</v>
      </c>
      <c r="AK84" s="84">
        <v>350.43180732059312</v>
      </c>
      <c r="AL84" s="84">
        <v>330.4437736939168</v>
      </c>
      <c r="AM84" s="84">
        <v>14.44932812125157</v>
      </c>
      <c r="AO84" s="84">
        <v>-573.39634185343721</v>
      </c>
      <c r="AP84" s="84">
        <v>-11530.267909943583</v>
      </c>
      <c r="AQ84" s="84">
        <v>158.79516414114391</v>
      </c>
      <c r="AR84" s="84">
        <v>0</v>
      </c>
      <c r="BB84" s="82">
        <v>-5813.28</v>
      </c>
      <c r="BC84" s="82">
        <v>-381.78518399999996</v>
      </c>
      <c r="BE84" s="82">
        <v>-15995.075777704056</v>
      </c>
      <c r="BF84" s="82">
        <v>-1588.9525647466103</v>
      </c>
    </row>
    <row r="85" spans="1:58" x14ac:dyDescent="0.35">
      <c r="A85" s="88">
        <v>2099</v>
      </c>
      <c r="B85" s="82">
        <v>350.43180732059312</v>
      </c>
      <c r="C85" s="82">
        <v>330.4437736939168</v>
      </c>
      <c r="D85" s="82">
        <v>14.44932812125157</v>
      </c>
      <c r="E85" s="82">
        <v>13431.929422881929</v>
      </c>
      <c r="F85" s="82">
        <v>1454.2551026181141</v>
      </c>
      <c r="G85" s="82">
        <v>-3496.8233479285559</v>
      </c>
      <c r="H85" s="82">
        <v>1371.0847848801895</v>
      </c>
      <c r="I85" s="82">
        <v>158.79516414114391</v>
      </c>
      <c r="J85" s="82">
        <v>0</v>
      </c>
      <c r="K85" s="82">
        <v>5818.9119874036478</v>
      </c>
      <c r="M85" s="82">
        <v>5.0041340667122451</v>
      </c>
      <c r="N85" s="82">
        <v>3.810378673994739E-3</v>
      </c>
      <c r="O85" s="82">
        <v>141.12550421655146</v>
      </c>
      <c r="P85" s="82">
        <v>-54.383357980400682</v>
      </c>
      <c r="Q85" s="82">
        <v>-1.033323075</v>
      </c>
      <c r="R85" s="82">
        <v>-0.12629806259635165</v>
      </c>
      <c r="S85" s="82">
        <v>-116.78539066843386</v>
      </c>
      <c r="T85" s="82">
        <v>-1095.7640776304665</v>
      </c>
      <c r="U85" s="82">
        <v>0</v>
      </c>
      <c r="V85" s="82">
        <v>-464.19031686007622</v>
      </c>
      <c r="W85" s="82">
        <v>-9916.7236744989004</v>
      </c>
      <c r="X85" s="82">
        <v>-775.07579038609106</v>
      </c>
      <c r="Z85" s="82">
        <v>-11477.041434854726</v>
      </c>
      <c r="AA85" s="82">
        <v>493.20974882677297</v>
      </c>
      <c r="AB85" s="82">
        <v>14.326840437329214</v>
      </c>
      <c r="AC85" s="82">
        <v>6193.4088874466188</v>
      </c>
      <c r="AF85" s="85">
        <v>350.43180732059312</v>
      </c>
      <c r="AG85" s="85">
        <v>13431.929422881929</v>
      </c>
      <c r="AH85" s="85">
        <v>-11827.473242175318</v>
      </c>
      <c r="AI85" s="85">
        <v>-7238.5205354353102</v>
      </c>
      <c r="AJ85" s="82">
        <v>-116.78539066843386</v>
      </c>
      <c r="AK85" s="84">
        <v>350.43180732059312</v>
      </c>
      <c r="AL85" s="84">
        <v>330.4437736939168</v>
      </c>
      <c r="AM85" s="84">
        <v>14.44932812125157</v>
      </c>
      <c r="AO85" s="84">
        <v>-1135.6737772903284</v>
      </c>
      <c r="AP85" s="84">
        <v>-11827.47324217532</v>
      </c>
      <c r="AQ85" s="84">
        <v>158.79516414114391</v>
      </c>
      <c r="AR85" s="84">
        <v>0</v>
      </c>
      <c r="BB85" s="82">
        <v>-5813.28</v>
      </c>
      <c r="BC85" s="82">
        <v>-381.78518399999996</v>
      </c>
      <c r="BE85" s="82">
        <v>-15730.003674498901</v>
      </c>
      <c r="BF85" s="82">
        <v>-1477.5492616304664</v>
      </c>
    </row>
    <row r="86" spans="1:58" x14ac:dyDescent="0.35">
      <c r="A86" s="88">
        <v>2100</v>
      </c>
      <c r="B86" s="82">
        <v>350.43180732059312</v>
      </c>
      <c r="C86" s="82">
        <v>330.4437736939168</v>
      </c>
      <c r="D86" s="82">
        <v>14.44932812125157</v>
      </c>
      <c r="E86" s="82">
        <v>13431.929422881929</v>
      </c>
      <c r="F86" s="82">
        <v>663.60433393581877</v>
      </c>
      <c r="G86" s="82">
        <v>-3515.8853165678638</v>
      </c>
      <c r="H86" s="82">
        <v>1371.0847848801895</v>
      </c>
      <c r="I86" s="82">
        <v>158.79516414114391</v>
      </c>
      <c r="J86" s="82">
        <v>0</v>
      </c>
      <c r="K86" s="82">
        <v>5818.9119874036478</v>
      </c>
      <c r="M86" s="82">
        <v>5.0041340667122451</v>
      </c>
      <c r="N86" s="82">
        <v>3.810378673994739E-3</v>
      </c>
      <c r="O86" s="82">
        <v>141.12550421655146</v>
      </c>
      <c r="P86" s="82">
        <v>-54.383357980400682</v>
      </c>
      <c r="Q86" s="82">
        <v>-1.033323075</v>
      </c>
      <c r="R86" s="82">
        <v>-0.12629806259635165</v>
      </c>
      <c r="S86" s="82">
        <v>-116.78539066843386</v>
      </c>
      <c r="T86" s="82">
        <v>-1012.1811547938979</v>
      </c>
      <c r="U86" s="82">
        <v>0</v>
      </c>
      <c r="V86" s="82">
        <v>71.533926892180489</v>
      </c>
      <c r="W86" s="82">
        <v>-9696.2206622614194</v>
      </c>
      <c r="X86" s="82">
        <v>-775.07579038609106</v>
      </c>
      <c r="Z86" s="82">
        <v>-11530.526916186591</v>
      </c>
      <c r="AA86" s="82">
        <v>493.20974882677297</v>
      </c>
      <c r="AB86" s="82">
        <v>14.326840437329214</v>
      </c>
      <c r="AC86" s="82">
        <v>6139.9234061147517</v>
      </c>
      <c r="AF86" s="85">
        <v>350.43180732059312</v>
      </c>
      <c r="AG86" s="85">
        <v>13431.929422881929</v>
      </c>
      <c r="AH86" s="85">
        <v>-11880.958723507183</v>
      </c>
      <c r="AI86" s="85">
        <v>-7292.0060167671772</v>
      </c>
      <c r="AJ86" s="82">
        <v>-116.78539066843386</v>
      </c>
      <c r="AK86" s="84">
        <v>350.43180732059312</v>
      </c>
      <c r="AL86" s="84">
        <v>330.4437736939168</v>
      </c>
      <c r="AM86" s="84">
        <v>14.44932812125157</v>
      </c>
      <c r="AO86" s="84">
        <v>-1409.6622708596749</v>
      </c>
      <c r="AP86" s="84">
        <v>-11880.958723507185</v>
      </c>
      <c r="AQ86" s="84">
        <v>158.79516414114391</v>
      </c>
      <c r="AR86" s="84">
        <v>0</v>
      </c>
      <c r="BB86" s="82">
        <v>-5813.28</v>
      </c>
      <c r="BC86" s="82">
        <v>-381.78518399999996</v>
      </c>
      <c r="BE86" s="82">
        <v>-15509.50066226142</v>
      </c>
      <c r="BF86" s="82">
        <v>-1393.9663387938979</v>
      </c>
    </row>
    <row r="88" spans="1:58" x14ac:dyDescent="0.35">
      <c r="AE88" s="93"/>
      <c r="AG88" s="94"/>
      <c r="AI88" s="94"/>
    </row>
    <row r="89" spans="1:58" x14ac:dyDescent="0.35">
      <c r="AE89" s="93"/>
      <c r="AG89" s="94"/>
      <c r="AI89" s="94"/>
    </row>
    <row r="90" spans="1:58" x14ac:dyDescent="0.35">
      <c r="AE90" s="93"/>
      <c r="AG90" s="94"/>
      <c r="AI90" s="94"/>
    </row>
    <row r="91" spans="1:58" x14ac:dyDescent="0.35">
      <c r="AE91" s="93"/>
      <c r="AG91" s="94"/>
      <c r="AI91" s="94"/>
    </row>
    <row r="93" spans="1:58" x14ac:dyDescent="0.35">
      <c r="AD93" s="87"/>
      <c r="AE93" s="93"/>
    </row>
    <row r="94" spans="1:58" x14ac:dyDescent="0.35">
      <c r="AE94" s="93"/>
    </row>
    <row r="95" spans="1:58" x14ac:dyDescent="0.35">
      <c r="AE95" s="93"/>
    </row>
    <row r="96" spans="1:58" x14ac:dyDescent="0.35">
      <c r="AE96" s="93"/>
    </row>
  </sheetData>
  <mergeCells count="9">
    <mergeCell ref="AH4:AI4"/>
    <mergeCell ref="AK4:AM4"/>
    <mergeCell ref="AO4:AR4"/>
    <mergeCell ref="B4:E4"/>
    <mergeCell ref="H4:K4"/>
    <mergeCell ref="L4:O4"/>
    <mergeCell ref="P4:S4"/>
    <mergeCell ref="Z4:AC4"/>
    <mergeCell ref="AF4:AG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70DE4-E698-4DC8-BFFA-5381271ACCC5}">
  <dimension ref="A1:BG96"/>
  <sheetViews>
    <sheetView workbookViewId="0">
      <selection activeCell="L4" sqref="L4:O4"/>
    </sheetView>
  </sheetViews>
  <sheetFormatPr defaultRowHeight="14.5" x14ac:dyDescent="0.35"/>
  <cols>
    <col min="1" max="30" width="8.7265625" style="82"/>
    <col min="31" max="31" width="12.54296875" style="82" customWidth="1"/>
    <col min="32" max="33" width="8.7265625" style="83"/>
    <col min="34" max="34" width="16.453125" style="83" bestFit="1" customWidth="1"/>
    <col min="35" max="35" width="17" style="83" bestFit="1" customWidth="1"/>
    <col min="36" max="36" width="8.7265625" style="82"/>
    <col min="37" max="44" width="8.7265625" style="84"/>
    <col min="45" max="16384" width="8.7265625" style="82"/>
  </cols>
  <sheetData>
    <row r="1" spans="1:59" ht="18.5" x14ac:dyDescent="0.45">
      <c r="A1" s="81" t="s">
        <v>268</v>
      </c>
      <c r="C1" s="81" t="s">
        <v>253</v>
      </c>
      <c r="D1" s="81"/>
      <c r="E1" s="81"/>
      <c r="F1" s="81"/>
      <c r="G1" s="81"/>
      <c r="H1" s="81"/>
      <c r="I1" s="81"/>
      <c r="J1" s="81"/>
      <c r="K1" s="81"/>
      <c r="L1" s="81"/>
      <c r="M1" s="81"/>
      <c r="N1" s="81"/>
      <c r="O1" s="81"/>
    </row>
    <row r="2" spans="1:59" x14ac:dyDescent="0.35">
      <c r="A2" s="82" t="s">
        <v>204</v>
      </c>
    </row>
    <row r="3" spans="1:59" x14ac:dyDescent="0.35">
      <c r="A3" s="82" t="s">
        <v>205</v>
      </c>
      <c r="B3" s="82" t="s">
        <v>245</v>
      </c>
      <c r="Z3" s="82" t="s">
        <v>252</v>
      </c>
    </row>
    <row r="4" spans="1:59" x14ac:dyDescent="0.35">
      <c r="B4" s="104" t="s">
        <v>206</v>
      </c>
      <c r="C4" s="104"/>
      <c r="D4" s="104"/>
      <c r="E4" s="104"/>
      <c r="F4" s="82" t="s">
        <v>207</v>
      </c>
      <c r="G4" s="82" t="s">
        <v>208</v>
      </c>
      <c r="H4" s="104" t="s">
        <v>209</v>
      </c>
      <c r="I4" s="104"/>
      <c r="J4" s="104"/>
      <c r="K4" s="104"/>
      <c r="L4" s="104" t="s">
        <v>210</v>
      </c>
      <c r="M4" s="104"/>
      <c r="N4" s="104"/>
      <c r="O4" s="104"/>
      <c r="P4" s="104" t="s">
        <v>211</v>
      </c>
      <c r="Q4" s="104"/>
      <c r="R4" s="104"/>
      <c r="S4" s="104"/>
      <c r="T4" s="83" t="s">
        <v>212</v>
      </c>
      <c r="U4" s="83" t="s">
        <v>213</v>
      </c>
      <c r="V4" s="83"/>
      <c r="W4" s="83"/>
      <c r="X4" s="83"/>
      <c r="Z4" s="104" t="s">
        <v>214</v>
      </c>
      <c r="AA4" s="104"/>
      <c r="AB4" s="104"/>
      <c r="AC4" s="104"/>
      <c r="AF4" s="102" t="s">
        <v>215</v>
      </c>
      <c r="AG4" s="102"/>
      <c r="AH4" s="102" t="s">
        <v>216</v>
      </c>
      <c r="AI4" s="102"/>
      <c r="AJ4" s="82" t="s">
        <v>247</v>
      </c>
      <c r="AK4" s="103" t="s">
        <v>217</v>
      </c>
      <c r="AL4" s="103"/>
      <c r="AM4" s="103"/>
      <c r="AN4" s="87"/>
      <c r="AO4" s="103" t="s">
        <v>218</v>
      </c>
      <c r="AP4" s="103"/>
      <c r="AQ4" s="103"/>
      <c r="AR4" s="103"/>
    </row>
    <row r="5" spans="1:59" x14ac:dyDescent="0.35">
      <c r="B5" s="82" t="s">
        <v>219</v>
      </c>
      <c r="C5" s="82" t="s">
        <v>220</v>
      </c>
      <c r="D5" s="82" t="s">
        <v>221</v>
      </c>
      <c r="E5" s="82" t="s">
        <v>222</v>
      </c>
      <c r="F5" s="82" t="s">
        <v>222</v>
      </c>
      <c r="G5" s="82" t="s">
        <v>222</v>
      </c>
      <c r="H5" s="82" t="s">
        <v>219</v>
      </c>
      <c r="I5" s="82" t="s">
        <v>220</v>
      </c>
      <c r="J5" s="82" t="s">
        <v>221</v>
      </c>
      <c r="K5" s="82" t="s">
        <v>222</v>
      </c>
      <c r="L5" s="82" t="s">
        <v>219</v>
      </c>
      <c r="M5" s="82" t="s">
        <v>220</v>
      </c>
      <c r="N5" s="82" t="s">
        <v>221</v>
      </c>
      <c r="O5" s="82" t="s">
        <v>222</v>
      </c>
      <c r="P5" s="82" t="s">
        <v>219</v>
      </c>
      <c r="Q5" s="82" t="s">
        <v>220</v>
      </c>
      <c r="R5" s="82" t="s">
        <v>221</v>
      </c>
      <c r="S5" s="82" t="s">
        <v>222</v>
      </c>
      <c r="T5" s="82" t="s">
        <v>222</v>
      </c>
      <c r="U5" s="82" t="s">
        <v>222</v>
      </c>
      <c r="V5" s="82" t="s">
        <v>223</v>
      </c>
      <c r="W5" s="82" t="s">
        <v>224</v>
      </c>
      <c r="X5" s="82" t="s">
        <v>225</v>
      </c>
      <c r="Z5" s="82" t="s">
        <v>219</v>
      </c>
      <c r="AA5" s="82" t="s">
        <v>220</v>
      </c>
      <c r="AB5" s="82" t="s">
        <v>221</v>
      </c>
      <c r="AC5" s="82" t="s">
        <v>222</v>
      </c>
      <c r="AF5" s="85" t="s">
        <v>219</v>
      </c>
      <c r="AG5" s="85" t="s">
        <v>222</v>
      </c>
      <c r="AH5" s="85" t="s">
        <v>219</v>
      </c>
      <c r="AI5" s="85" t="s">
        <v>222</v>
      </c>
      <c r="AJ5" s="82" t="s">
        <v>222</v>
      </c>
      <c r="AK5" s="86" t="s">
        <v>219</v>
      </c>
      <c r="AL5" s="86" t="s">
        <v>220</v>
      </c>
      <c r="AM5" s="86" t="s">
        <v>221</v>
      </c>
      <c r="AO5" s="86" t="s">
        <v>226</v>
      </c>
      <c r="AP5" s="86" t="s">
        <v>227</v>
      </c>
      <c r="AQ5" s="86" t="s">
        <v>220</v>
      </c>
      <c r="AR5" s="86" t="s">
        <v>221</v>
      </c>
      <c r="AW5" s="82" t="s">
        <v>206</v>
      </c>
      <c r="AX5" s="82" t="s">
        <v>216</v>
      </c>
      <c r="AY5" s="82" t="s">
        <v>228</v>
      </c>
      <c r="AZ5" s="82" t="s">
        <v>229</v>
      </c>
      <c r="BB5" s="82" t="s">
        <v>230</v>
      </c>
      <c r="BC5" s="82" t="s">
        <v>231</v>
      </c>
      <c r="BD5" s="82" t="s">
        <v>232</v>
      </c>
      <c r="BE5" s="82" t="s">
        <v>228</v>
      </c>
      <c r="BF5" s="82" t="s">
        <v>234</v>
      </c>
      <c r="BG5" s="82" t="s">
        <v>216</v>
      </c>
    </row>
    <row r="6" spans="1:59" x14ac:dyDescent="0.35">
      <c r="A6" s="88">
        <v>2020</v>
      </c>
      <c r="B6" s="82">
        <v>515.05166188888859</v>
      </c>
      <c r="C6" s="82">
        <v>519.84411334132994</v>
      </c>
      <c r="D6" s="82">
        <v>27.52991566435372</v>
      </c>
      <c r="E6" s="82">
        <v>22366.114486499864</v>
      </c>
      <c r="F6" s="82">
        <v>-2082.3216869941434</v>
      </c>
      <c r="G6" s="82">
        <v>0</v>
      </c>
      <c r="H6" s="82">
        <v>3890</v>
      </c>
      <c r="I6" s="82">
        <v>130</v>
      </c>
      <c r="J6" s="82">
        <v>2.9000000000000001E-2</v>
      </c>
      <c r="K6" s="82">
        <v>7537.6850000000004</v>
      </c>
      <c r="M6" s="82">
        <v>0</v>
      </c>
      <c r="N6" s="82">
        <v>0</v>
      </c>
      <c r="O6" s="82">
        <v>0</v>
      </c>
      <c r="P6" s="82">
        <v>0</v>
      </c>
      <c r="Q6" s="82">
        <v>0</v>
      </c>
      <c r="R6" s="82">
        <v>0</v>
      </c>
      <c r="S6" s="82">
        <v>0</v>
      </c>
      <c r="U6" s="82">
        <v>0</v>
      </c>
      <c r="V6" s="82">
        <v>-809.02</v>
      </c>
      <c r="Z6" s="82">
        <v>1513.7099748947453</v>
      </c>
      <c r="AA6" s="82">
        <v>649.84411334132994</v>
      </c>
      <c r="AB6" s="82">
        <v>27.558915664353719</v>
      </c>
      <c r="AC6" s="82">
        <v>27012.457799505723</v>
      </c>
      <c r="AF6" s="85">
        <v>515.05166188888859</v>
      </c>
      <c r="AG6" s="85">
        <v>22366.114486499864</v>
      </c>
      <c r="AH6" s="85">
        <v>998.65831300585671</v>
      </c>
      <c r="AI6" s="85">
        <v>4646.3433130058584</v>
      </c>
      <c r="AK6" s="84">
        <v>515.05166188888859</v>
      </c>
      <c r="AL6" s="84">
        <v>519.84411334132994</v>
      </c>
      <c r="AM6" s="84">
        <v>27.52991566435372</v>
      </c>
      <c r="AO6" s="84">
        <v>998.6583130058566</v>
      </c>
      <c r="AP6" s="84">
        <v>998.6583130058566</v>
      </c>
      <c r="AQ6" s="84">
        <v>130</v>
      </c>
      <c r="AR6" s="84">
        <v>2.9000000000000001E-2</v>
      </c>
      <c r="AW6" s="82">
        <v>22366.114486499864</v>
      </c>
      <c r="AX6" s="82">
        <v>4646.3433130058575</v>
      </c>
      <c r="AY6" s="82">
        <v>0</v>
      </c>
      <c r="AZ6" s="82">
        <v>-3272.493261749014</v>
      </c>
      <c r="BB6" s="82" t="s">
        <v>235</v>
      </c>
      <c r="BC6" s="82">
        <v>4646.3433130058575</v>
      </c>
      <c r="BD6" s="82">
        <v>-3272.493261749014</v>
      </c>
      <c r="BE6" s="82">
        <v>0</v>
      </c>
      <c r="BF6" s="82">
        <v>27012.457799505723</v>
      </c>
      <c r="BG6" s="82">
        <v>4646.3433130058575</v>
      </c>
    </row>
    <row r="7" spans="1:59" x14ac:dyDescent="0.35">
      <c r="A7" s="88">
        <v>2021</v>
      </c>
      <c r="B7" s="82">
        <v>515.05166188888859</v>
      </c>
      <c r="C7" s="82">
        <v>519.84411334132994</v>
      </c>
      <c r="D7" s="82">
        <v>27.52991566435372</v>
      </c>
      <c r="E7" s="82">
        <v>22366.114486499864</v>
      </c>
      <c r="F7" s="82">
        <v>-1440.38</v>
      </c>
      <c r="G7" s="82">
        <v>0</v>
      </c>
      <c r="H7" s="82">
        <v>2745</v>
      </c>
      <c r="I7" s="82">
        <v>134</v>
      </c>
      <c r="J7" s="82">
        <v>2.9000000000000001E-2</v>
      </c>
      <c r="K7" s="82">
        <v>6504.6850000000004</v>
      </c>
      <c r="M7" s="82">
        <v>0</v>
      </c>
      <c r="N7" s="82">
        <v>0</v>
      </c>
      <c r="O7" s="82">
        <v>0</v>
      </c>
      <c r="P7" s="82">
        <v>0</v>
      </c>
      <c r="Q7" s="82">
        <v>0</v>
      </c>
      <c r="R7" s="82">
        <v>0</v>
      </c>
      <c r="S7" s="82">
        <v>0</v>
      </c>
      <c r="U7" s="82">
        <v>0</v>
      </c>
      <c r="V7" s="82">
        <v>-963</v>
      </c>
      <c r="Z7" s="82">
        <v>856.67166188888859</v>
      </c>
      <c r="AA7" s="82">
        <v>653.84411334132994</v>
      </c>
      <c r="AB7" s="82">
        <v>27.558915664353719</v>
      </c>
      <c r="AC7" s="82">
        <v>26467.419486499864</v>
      </c>
      <c r="AF7" s="85">
        <v>515.05166188888859</v>
      </c>
      <c r="AG7" s="85">
        <v>22366.114486499864</v>
      </c>
      <c r="AH7" s="85">
        <v>341.62</v>
      </c>
      <c r="AI7" s="85">
        <v>4101.3050000000003</v>
      </c>
      <c r="AK7" s="84">
        <v>515.05166188888859</v>
      </c>
      <c r="AL7" s="84">
        <v>519.84411334132994</v>
      </c>
      <c r="AM7" s="84">
        <v>27.52991566435372</v>
      </c>
      <c r="AO7" s="84">
        <v>341.61999999999989</v>
      </c>
      <c r="AP7" s="84">
        <v>341.61999999999989</v>
      </c>
      <c r="AQ7" s="84">
        <v>134</v>
      </c>
      <c r="AR7" s="84">
        <v>2.9000000000000001E-2</v>
      </c>
      <c r="AW7" s="82">
        <v>22366.114486499864</v>
      </c>
      <c r="AX7" s="82">
        <v>4101.3050000000003</v>
      </c>
      <c r="AY7" s="82">
        <v>0</v>
      </c>
      <c r="AZ7" s="82">
        <v>-3272.493261749014</v>
      </c>
      <c r="BB7" s="82" t="s">
        <v>235</v>
      </c>
      <c r="BC7" s="82">
        <v>4101.3050000000003</v>
      </c>
      <c r="BD7" s="82">
        <v>-3272.493261749014</v>
      </c>
      <c r="BE7" s="82">
        <v>0</v>
      </c>
      <c r="BF7" s="82">
        <v>26467.419486499864</v>
      </c>
      <c r="BG7" s="82">
        <v>4101.3050000000003</v>
      </c>
    </row>
    <row r="8" spans="1:59" x14ac:dyDescent="0.35">
      <c r="A8" s="88">
        <v>2022</v>
      </c>
      <c r="B8" s="82">
        <v>515.05166188888859</v>
      </c>
      <c r="C8" s="82">
        <v>519.84411334132994</v>
      </c>
      <c r="D8" s="82">
        <v>27.52991566435372</v>
      </c>
      <c r="E8" s="82">
        <v>22366.114486499864</v>
      </c>
      <c r="F8" s="82">
        <v>-1879</v>
      </c>
      <c r="G8" s="82">
        <v>0</v>
      </c>
      <c r="H8" s="82">
        <v>1934</v>
      </c>
      <c r="I8" s="82">
        <v>139</v>
      </c>
      <c r="J8" s="82">
        <v>2.9000000000000001E-2</v>
      </c>
      <c r="K8" s="82">
        <v>5813</v>
      </c>
      <c r="M8" s="82">
        <v>0</v>
      </c>
      <c r="N8" s="82">
        <v>0</v>
      </c>
      <c r="O8" s="82">
        <v>0</v>
      </c>
      <c r="P8" s="82">
        <v>0</v>
      </c>
      <c r="Q8" s="82">
        <v>0</v>
      </c>
      <c r="R8" s="82">
        <v>0</v>
      </c>
      <c r="S8" s="82">
        <v>0</v>
      </c>
      <c r="U8" s="82">
        <v>0</v>
      </c>
      <c r="V8" s="82">
        <v>-866</v>
      </c>
      <c r="Z8" s="82">
        <v>-295.9483381111113</v>
      </c>
      <c r="AA8" s="82">
        <v>658.84411334132994</v>
      </c>
      <c r="AB8" s="82">
        <v>27.558915664353719</v>
      </c>
      <c r="AC8" s="82">
        <v>25434.114486499864</v>
      </c>
      <c r="AF8" s="85">
        <v>515.05166188888859</v>
      </c>
      <c r="AG8" s="85">
        <v>22366.114486499864</v>
      </c>
      <c r="AH8" s="85">
        <v>-810.99999999999989</v>
      </c>
      <c r="AI8" s="85">
        <v>3068</v>
      </c>
      <c r="AK8" s="84">
        <v>515.05166188888859</v>
      </c>
      <c r="AL8" s="84">
        <v>519.84411334132994</v>
      </c>
      <c r="AM8" s="84">
        <v>27.52991566435372</v>
      </c>
      <c r="AO8" s="84">
        <v>-811</v>
      </c>
      <c r="AP8" s="84">
        <v>-811</v>
      </c>
      <c r="AQ8" s="84">
        <v>139</v>
      </c>
      <c r="AR8" s="84">
        <v>2.9000000000000001E-2</v>
      </c>
      <c r="AW8" s="82">
        <v>22366.114486499864</v>
      </c>
      <c r="AX8" s="82">
        <v>3088.6849999999999</v>
      </c>
      <c r="AY8" s="82">
        <v>0</v>
      </c>
      <c r="AZ8" s="82">
        <v>-3272.493261749014</v>
      </c>
      <c r="BB8" s="82" t="s">
        <v>235</v>
      </c>
      <c r="BC8" s="82">
        <v>3088.6849999999999</v>
      </c>
      <c r="BD8" s="82">
        <v>-3272.493261749014</v>
      </c>
      <c r="BE8" s="82">
        <v>0</v>
      </c>
      <c r="BF8" s="82">
        <v>25454.799486499865</v>
      </c>
      <c r="BG8" s="82">
        <v>3088.6849999999999</v>
      </c>
    </row>
    <row r="9" spans="1:59" x14ac:dyDescent="0.35">
      <c r="A9" s="88">
        <v>2023</v>
      </c>
      <c r="B9" s="82">
        <v>498.95629745486082</v>
      </c>
      <c r="C9" s="82">
        <v>503.59898479941342</v>
      </c>
      <c r="D9" s="82">
        <v>26.669605799842664</v>
      </c>
      <c r="E9" s="82">
        <v>21667.173408796742</v>
      </c>
      <c r="F9" s="82">
        <v>1080.7834079413799</v>
      </c>
      <c r="G9" s="82">
        <v>0</v>
      </c>
      <c r="H9" s="82">
        <v>1758</v>
      </c>
      <c r="I9" s="82">
        <v>140.69999999999999</v>
      </c>
      <c r="J9" s="82">
        <v>2.9000000000000001E-2</v>
      </c>
      <c r="K9" s="82">
        <v>5525.9314999999997</v>
      </c>
      <c r="M9" s="82">
        <v>0</v>
      </c>
      <c r="N9" s="82">
        <v>0</v>
      </c>
      <c r="O9" s="82">
        <v>0</v>
      </c>
      <c r="P9" s="82">
        <v>0</v>
      </c>
      <c r="Q9" s="82">
        <v>0</v>
      </c>
      <c r="R9" s="82">
        <v>0</v>
      </c>
      <c r="S9" s="82">
        <v>0</v>
      </c>
      <c r="U9" s="82">
        <v>0</v>
      </c>
      <c r="V9" s="82">
        <v>-1985.4994442147076</v>
      </c>
      <c r="Z9" s="82">
        <v>1352.2402611815328</v>
      </c>
      <c r="AA9" s="82">
        <v>644.29898479941335</v>
      </c>
      <c r="AB9" s="82">
        <v>26.698605799842664</v>
      </c>
      <c r="AC9" s="82">
        <v>26288.388872523414</v>
      </c>
      <c r="AF9" s="85">
        <v>498.95629745486082</v>
      </c>
      <c r="AG9" s="85">
        <v>21667.173408796742</v>
      </c>
      <c r="AH9" s="85">
        <v>853.28396372667203</v>
      </c>
      <c r="AI9" s="85">
        <v>4621.2154637266722</v>
      </c>
      <c r="AK9" s="84">
        <v>498.95629745486082</v>
      </c>
      <c r="AL9" s="84">
        <v>503.59898479941342</v>
      </c>
      <c r="AM9" s="84">
        <v>26.669605799842664</v>
      </c>
      <c r="AO9" s="84">
        <v>853.28396372667203</v>
      </c>
      <c r="AP9" s="84">
        <v>853.28396372667203</v>
      </c>
      <c r="AQ9" s="84">
        <v>140.69999999999999</v>
      </c>
      <c r="AR9" s="84">
        <v>2.9000000000000001E-2</v>
      </c>
      <c r="AW9" s="82">
        <v>21667.173408796742</v>
      </c>
      <c r="AX9" s="82">
        <v>4800.5689637266723</v>
      </c>
      <c r="AY9" s="82">
        <v>0</v>
      </c>
      <c r="AZ9" s="82">
        <v>-3272.493261749014</v>
      </c>
      <c r="BB9" s="82" t="s">
        <v>235</v>
      </c>
      <c r="BC9" s="82">
        <v>4800.5689637266723</v>
      </c>
      <c r="BD9" s="82">
        <v>-3272.493261749014</v>
      </c>
      <c r="BE9" s="82">
        <v>0</v>
      </c>
      <c r="BF9" s="82">
        <v>26467.742372523415</v>
      </c>
      <c r="BG9" s="82">
        <v>4800.5689637266723</v>
      </c>
    </row>
    <row r="10" spans="1:59" x14ac:dyDescent="0.35">
      <c r="A10" s="88">
        <v>2024</v>
      </c>
      <c r="B10" s="82">
        <v>482.86093302083304</v>
      </c>
      <c r="C10" s="82">
        <v>487.35385625749689</v>
      </c>
      <c r="D10" s="82">
        <v>25.809295935331612</v>
      </c>
      <c r="E10" s="82">
        <v>20968.232331093619</v>
      </c>
      <c r="F10" s="82">
        <v>-1157.5010781179458</v>
      </c>
      <c r="G10" s="82">
        <v>-5.319962096123426</v>
      </c>
      <c r="H10" s="82">
        <v>1582</v>
      </c>
      <c r="I10" s="82">
        <v>142.39999999999998</v>
      </c>
      <c r="J10" s="82">
        <v>2.9000000000000001E-2</v>
      </c>
      <c r="K10" s="82">
        <v>5238.8629999999994</v>
      </c>
      <c r="M10" s="82">
        <v>0</v>
      </c>
      <c r="N10" s="82">
        <v>0</v>
      </c>
      <c r="O10" s="82">
        <v>0</v>
      </c>
      <c r="P10" s="82">
        <v>0</v>
      </c>
      <c r="Q10" s="82">
        <v>0</v>
      </c>
      <c r="R10" s="82">
        <v>0</v>
      </c>
      <c r="S10" s="82">
        <v>0</v>
      </c>
      <c r="T10" s="82">
        <v>-3272.493261749014</v>
      </c>
      <c r="U10" s="82">
        <v>0</v>
      </c>
      <c r="V10" s="82">
        <v>-1235.560506199693</v>
      </c>
      <c r="W10" s="82">
        <v>0</v>
      </c>
      <c r="Z10" s="82">
        <v>-333.52061339292914</v>
      </c>
      <c r="AA10" s="82">
        <v>629.75385625749686</v>
      </c>
      <c r="AB10" s="82">
        <v>25.838295935331612</v>
      </c>
      <c r="AC10" s="82">
        <v>23808.713784679854</v>
      </c>
      <c r="AF10" s="85">
        <v>482.86093302083304</v>
      </c>
      <c r="AG10" s="85">
        <v>20968.232331093619</v>
      </c>
      <c r="AH10" s="85">
        <v>-816.38154641376218</v>
      </c>
      <c r="AI10" s="85">
        <v>2840.4814535862351</v>
      </c>
      <c r="AK10" s="84">
        <v>482.86093302083304</v>
      </c>
      <c r="AL10" s="84">
        <v>487.35385625749689</v>
      </c>
      <c r="AM10" s="84">
        <v>25.809295935331612</v>
      </c>
      <c r="AO10" s="84">
        <v>-816.38154641376218</v>
      </c>
      <c r="AP10" s="84">
        <v>-816.38154641376218</v>
      </c>
      <c r="AQ10" s="84">
        <v>142.39999999999998</v>
      </c>
      <c r="AR10" s="84">
        <v>2.9000000000000001E-2</v>
      </c>
      <c r="AW10" s="82">
        <v>20968.232331093623</v>
      </c>
      <c r="AX10" s="82">
        <v>3178.5034535862374</v>
      </c>
      <c r="AY10" s="82">
        <v>0</v>
      </c>
      <c r="AZ10" s="82">
        <v>-3272.493261749014</v>
      </c>
      <c r="BB10" s="82" t="s">
        <v>235</v>
      </c>
      <c r="BC10" s="82">
        <v>3178.5034535862374</v>
      </c>
      <c r="BD10" s="82">
        <v>-3272.493261749014</v>
      </c>
      <c r="BE10" s="82">
        <v>0</v>
      </c>
      <c r="BF10" s="82">
        <v>24146.735784679859</v>
      </c>
      <c r="BG10" s="82">
        <v>3178.5034535862374</v>
      </c>
    </row>
    <row r="11" spans="1:59" x14ac:dyDescent="0.35">
      <c r="A11" s="88">
        <v>2025</v>
      </c>
      <c r="B11" s="82">
        <v>466.76556858680527</v>
      </c>
      <c r="C11" s="82">
        <v>471.10872771558036</v>
      </c>
      <c r="D11" s="82">
        <v>24.94898607082056</v>
      </c>
      <c r="E11" s="82">
        <v>20269.291253390496</v>
      </c>
      <c r="F11" s="82">
        <v>800.0554784102826</v>
      </c>
      <c r="G11" s="82">
        <v>-19.660602116025768</v>
      </c>
      <c r="H11" s="82">
        <v>1406</v>
      </c>
      <c r="I11" s="82">
        <v>144.09999999999997</v>
      </c>
      <c r="J11" s="82">
        <v>2.9000000000000001E-2</v>
      </c>
      <c r="K11" s="82">
        <v>4951.7944999999991</v>
      </c>
      <c r="M11" s="82">
        <v>1.4683184983884734</v>
      </c>
      <c r="N11" s="82">
        <v>4.6242096344047939E-2</v>
      </c>
      <c r="O11" s="82">
        <v>53.367073486049961</v>
      </c>
      <c r="P11" s="82">
        <v>-127.48960484532009</v>
      </c>
      <c r="Q11" s="82">
        <v>0</v>
      </c>
      <c r="R11" s="82">
        <v>0</v>
      </c>
      <c r="S11" s="82">
        <v>-127.48960484532009</v>
      </c>
      <c r="T11" s="82">
        <v>-4780.7203646918033</v>
      </c>
      <c r="U11" s="82">
        <v>0</v>
      </c>
      <c r="V11" s="82">
        <v>-2145.4745146065966</v>
      </c>
      <c r="W11" s="82">
        <v>0</v>
      </c>
      <c r="X11" s="82">
        <v>0</v>
      </c>
      <c r="Z11" s="82">
        <v>507.68593027446559</v>
      </c>
      <c r="AA11" s="82">
        <v>616.67704621396888</v>
      </c>
      <c r="AB11" s="82">
        <v>25.024228167164608</v>
      </c>
      <c r="AC11" s="82">
        <v>23909.373188564205</v>
      </c>
      <c r="AF11" s="85">
        <v>466.76556858680527</v>
      </c>
      <c r="AG11" s="85">
        <v>20269.291253390496</v>
      </c>
      <c r="AH11" s="85">
        <v>40.920361687660318</v>
      </c>
      <c r="AI11" s="85">
        <v>3640.0819351737082</v>
      </c>
      <c r="AJ11" s="82">
        <v>-127.48960484532009</v>
      </c>
      <c r="AK11" s="84">
        <v>466.76556858680527</v>
      </c>
      <c r="AL11" s="84">
        <v>471.10872771558036</v>
      </c>
      <c r="AM11" s="84">
        <v>24.94898607082056</v>
      </c>
      <c r="AO11" s="84">
        <v>40.920361687660261</v>
      </c>
      <c r="AP11" s="84">
        <v>40.920361687660261</v>
      </c>
      <c r="AQ11" s="84">
        <v>144.09999999999997</v>
      </c>
      <c r="AR11" s="84">
        <v>2.9000000000000001E-2</v>
      </c>
      <c r="AW11" s="82">
        <v>20269.291253390504</v>
      </c>
      <c r="AX11" s="82">
        <v>4083.4053616876595</v>
      </c>
      <c r="AY11" s="82">
        <v>0</v>
      </c>
      <c r="AZ11" s="82">
        <v>-4908.2099695371235</v>
      </c>
      <c r="BB11" s="82" t="s">
        <v>235</v>
      </c>
      <c r="BC11" s="82">
        <v>4083.4053616876595</v>
      </c>
      <c r="BD11" s="82">
        <v>-4908.2099695371235</v>
      </c>
      <c r="BE11" s="82">
        <v>0</v>
      </c>
      <c r="BF11" s="82">
        <v>24352.696615078163</v>
      </c>
      <c r="BG11" s="82">
        <v>4083.4053616876595</v>
      </c>
    </row>
    <row r="12" spans="1:59" x14ac:dyDescent="0.35">
      <c r="A12" s="88">
        <v>2026</v>
      </c>
      <c r="B12" s="82">
        <v>450.6702041527775</v>
      </c>
      <c r="C12" s="82">
        <v>454.86359917366383</v>
      </c>
      <c r="D12" s="82">
        <v>24.088676206309508</v>
      </c>
      <c r="E12" s="82">
        <v>19570.350175687374</v>
      </c>
      <c r="F12" s="82">
        <v>415.77327072372668</v>
      </c>
      <c r="G12" s="82">
        <v>-56.584416287747196</v>
      </c>
      <c r="H12" s="82">
        <v>1230</v>
      </c>
      <c r="I12" s="82">
        <v>145.79999999999995</v>
      </c>
      <c r="J12" s="82">
        <v>2.9000000000000001E-2</v>
      </c>
      <c r="K12" s="82">
        <v>4664.7259999999987</v>
      </c>
      <c r="M12" s="82">
        <v>2.1756255898949743</v>
      </c>
      <c r="N12" s="82">
        <v>3.7755752810037291E-2</v>
      </c>
      <c r="O12" s="82">
        <v>70.92279101171917</v>
      </c>
      <c r="P12" s="82">
        <v>-388.64161160047479</v>
      </c>
      <c r="Q12" s="82">
        <v>-0.20666461500000002</v>
      </c>
      <c r="R12" s="82">
        <v>-2.5259612519270336E-2</v>
      </c>
      <c r="S12" s="82">
        <v>-401.12201813808144</v>
      </c>
      <c r="T12" s="82">
        <v>-4960.0792680372333</v>
      </c>
      <c r="U12" s="82">
        <v>0</v>
      </c>
      <c r="V12" s="82">
        <v>-1662.6952291045066</v>
      </c>
      <c r="W12" s="82">
        <v>0</v>
      </c>
      <c r="X12" s="82">
        <v>0</v>
      </c>
      <c r="Z12" s="82">
        <v>377.1638294842503</v>
      </c>
      <c r="AA12" s="82">
        <v>602.6325601485587</v>
      </c>
      <c r="AB12" s="82">
        <v>24.130172346600276</v>
      </c>
      <c r="AC12" s="82">
        <v>23002.492592030565</v>
      </c>
      <c r="AF12" s="85">
        <v>450.6702041527775</v>
      </c>
      <c r="AG12" s="85">
        <v>19570.350175687374</v>
      </c>
      <c r="AH12" s="85">
        <v>-73.506374668527201</v>
      </c>
      <c r="AI12" s="85">
        <v>3432.1424163431911</v>
      </c>
      <c r="AJ12" s="82">
        <v>-401.12201813808144</v>
      </c>
      <c r="AK12" s="84">
        <v>450.6702041527775</v>
      </c>
      <c r="AL12" s="84">
        <v>454.86359917366383</v>
      </c>
      <c r="AM12" s="84">
        <v>24.088676206309508</v>
      </c>
      <c r="AO12" s="84">
        <v>-73.506374668527087</v>
      </c>
      <c r="AP12" s="84">
        <v>-73.506374668527087</v>
      </c>
      <c r="AQ12" s="84">
        <v>145.79999999999995</v>
      </c>
      <c r="AR12" s="84">
        <v>2.9000000000000001E-2</v>
      </c>
      <c r="AW12" s="82">
        <v>19570.350175687385</v>
      </c>
      <c r="AX12" s="82">
        <v>4016.5786253314714</v>
      </c>
      <c r="AY12" s="82">
        <v>0</v>
      </c>
      <c r="AZ12" s="82">
        <v>-5361.2012861753146</v>
      </c>
      <c r="BB12" s="82" t="s">
        <v>235</v>
      </c>
      <c r="BC12" s="82">
        <v>4016.5786253314714</v>
      </c>
      <c r="BD12" s="82">
        <v>-5361.2012861753146</v>
      </c>
      <c r="BE12" s="82">
        <v>0</v>
      </c>
      <c r="BF12" s="82">
        <v>23586.928801018857</v>
      </c>
      <c r="BG12" s="82">
        <v>4016.5786253314714</v>
      </c>
    </row>
    <row r="13" spans="1:59" x14ac:dyDescent="0.35">
      <c r="A13" s="88">
        <v>2027</v>
      </c>
      <c r="B13" s="82">
        <v>434.57483971874973</v>
      </c>
      <c r="C13" s="82">
        <v>438.6184706317473</v>
      </c>
      <c r="D13" s="82">
        <v>23.228366341798456</v>
      </c>
      <c r="E13" s="82">
        <v>18871.409097984251</v>
      </c>
      <c r="F13" s="82">
        <v>320.2938559214615</v>
      </c>
      <c r="G13" s="82">
        <v>-115.99463954875566</v>
      </c>
      <c r="H13" s="82">
        <v>1054</v>
      </c>
      <c r="I13" s="82">
        <v>147.49999999999994</v>
      </c>
      <c r="J13" s="82">
        <v>2.9000000000000001E-2</v>
      </c>
      <c r="K13" s="82">
        <v>4377.6574999999984</v>
      </c>
      <c r="M13" s="82">
        <v>2.8827730057471812</v>
      </c>
      <c r="N13" s="82">
        <v>2.9269409276026642E-2</v>
      </c>
      <c r="O13" s="82">
        <v>88.474037619068127</v>
      </c>
      <c r="P13" s="82">
        <v>-649.76553050528821</v>
      </c>
      <c r="Q13" s="82">
        <v>-0.41332923000000005</v>
      </c>
      <c r="R13" s="82">
        <v>-5.0519225038540672E-2</v>
      </c>
      <c r="S13" s="82">
        <v>-674.72634358050152</v>
      </c>
      <c r="T13" s="82">
        <v>-5762.1018875945419</v>
      </c>
      <c r="U13" s="82">
        <v>0</v>
      </c>
      <c r="V13" s="82">
        <v>-1679.6491468036663</v>
      </c>
      <c r="W13" s="82">
        <v>0</v>
      </c>
      <c r="X13" s="82">
        <v>0</v>
      </c>
      <c r="Z13" s="82">
        <v>13.224909287789387</v>
      </c>
      <c r="AA13" s="82">
        <v>588.58791440749428</v>
      </c>
      <c r="AB13" s="82">
        <v>23.236116526035939</v>
      </c>
      <c r="AC13" s="82">
        <v>21862.190705172357</v>
      </c>
      <c r="AF13" s="85">
        <v>434.57483971874973</v>
      </c>
      <c r="AG13" s="85">
        <v>18871.409097984251</v>
      </c>
      <c r="AH13" s="85">
        <v>-421.34993043096034</v>
      </c>
      <c r="AI13" s="85">
        <v>2990.7816071881061</v>
      </c>
      <c r="AJ13" s="82">
        <v>-674.72634358050152</v>
      </c>
      <c r="AK13" s="84">
        <v>434.57483971874973</v>
      </c>
      <c r="AL13" s="84">
        <v>438.6184706317473</v>
      </c>
      <c r="AM13" s="84">
        <v>23.228366341798456</v>
      </c>
      <c r="AO13" s="84">
        <v>-421.34993043096051</v>
      </c>
      <c r="AP13" s="84">
        <v>-421.34993043096051</v>
      </c>
      <c r="AQ13" s="84">
        <v>147.49999999999994</v>
      </c>
      <c r="AR13" s="84">
        <v>2.9000000000000001E-2</v>
      </c>
      <c r="AW13" s="82">
        <v>18871.409097984266</v>
      </c>
      <c r="AX13" s="82">
        <v>3716.3350695690374</v>
      </c>
      <c r="AY13" s="82">
        <v>0</v>
      </c>
      <c r="AZ13" s="82">
        <v>-6436.8282311750436</v>
      </c>
      <c r="BB13" s="82" t="s">
        <v>235</v>
      </c>
      <c r="BC13" s="82">
        <v>3716.3350695690374</v>
      </c>
      <c r="BD13" s="82">
        <v>-6436.8282311750436</v>
      </c>
      <c r="BE13" s="82">
        <v>0</v>
      </c>
      <c r="BF13" s="82">
        <v>22587.744167553305</v>
      </c>
      <c r="BG13" s="82">
        <v>3716.3350695690374</v>
      </c>
    </row>
    <row r="14" spans="1:59" x14ac:dyDescent="0.35">
      <c r="A14" s="88">
        <v>2028</v>
      </c>
      <c r="B14" s="82">
        <v>418.47947528472196</v>
      </c>
      <c r="C14" s="82">
        <v>422.37334208983077</v>
      </c>
      <c r="D14" s="82">
        <v>22.368056477287404</v>
      </c>
      <c r="E14" s="82">
        <v>18172.468020281129</v>
      </c>
      <c r="F14" s="82">
        <v>615.79935660089041</v>
      </c>
      <c r="G14" s="82">
        <v>-199.07779863715371</v>
      </c>
      <c r="H14" s="82">
        <v>878</v>
      </c>
      <c r="I14" s="82">
        <v>149.19999999999993</v>
      </c>
      <c r="J14" s="82">
        <v>2.9000000000000001E-2</v>
      </c>
      <c r="K14" s="82">
        <v>4090.5889999999986</v>
      </c>
      <c r="M14" s="82">
        <v>3.5898990756865357</v>
      </c>
      <c r="N14" s="82">
        <v>2.0783065742016143E-2</v>
      </c>
      <c r="O14" s="82">
        <v>106.02468654085727</v>
      </c>
      <c r="P14" s="82">
        <v>-910.88569454334913</v>
      </c>
      <c r="Q14" s="82">
        <v>-0.61999384499999999</v>
      </c>
      <c r="R14" s="82">
        <v>-7.577883755781098E-2</v>
      </c>
      <c r="S14" s="82">
        <v>-948.32691415616898</v>
      </c>
      <c r="T14" s="82">
        <v>-6457.2494649580822</v>
      </c>
      <c r="U14" s="82">
        <v>0</v>
      </c>
      <c r="V14" s="82">
        <v>-1592.6208054148101</v>
      </c>
      <c r="W14" s="82">
        <v>0</v>
      </c>
      <c r="X14" s="82">
        <v>0</v>
      </c>
      <c r="Z14" s="82">
        <v>120.58022783364868</v>
      </c>
      <c r="AA14" s="82">
        <v>574.54324732051725</v>
      </c>
      <c r="AB14" s="82">
        <v>22.34206070547161</v>
      </c>
      <c r="AC14" s="82">
        <v>21193.182459370917</v>
      </c>
      <c r="AF14" s="85">
        <v>418.47947528472196</v>
      </c>
      <c r="AG14" s="85">
        <v>18172.468020281129</v>
      </c>
      <c r="AH14" s="85">
        <v>-297.89924745107328</v>
      </c>
      <c r="AI14" s="85">
        <v>3020.7144390897884</v>
      </c>
      <c r="AJ14" s="82">
        <v>-948.32691415616898</v>
      </c>
      <c r="AK14" s="84">
        <v>418.47947528472196</v>
      </c>
      <c r="AL14" s="84">
        <v>422.37334208983077</v>
      </c>
      <c r="AM14" s="84">
        <v>22.368056477287404</v>
      </c>
      <c r="AO14" s="84">
        <v>-297.89924745107328</v>
      </c>
      <c r="AP14" s="84">
        <v>-297.89924745107328</v>
      </c>
      <c r="AQ14" s="84">
        <v>149.19999999999993</v>
      </c>
      <c r="AR14" s="84">
        <v>2.9000000000000001E-2</v>
      </c>
      <c r="AW14" s="82">
        <v>18172.468020281147</v>
      </c>
      <c r="AX14" s="82">
        <v>3887.3857525489252</v>
      </c>
      <c r="AY14" s="82">
        <v>0</v>
      </c>
      <c r="AZ14" s="82">
        <v>-7405.5763791142508</v>
      </c>
      <c r="BB14" s="82" t="s">
        <v>235</v>
      </c>
      <c r="BC14" s="82">
        <v>3887.3857525489252</v>
      </c>
      <c r="BD14" s="82">
        <v>-7405.5763791142508</v>
      </c>
      <c r="BE14" s="82">
        <v>0</v>
      </c>
      <c r="BF14" s="82">
        <v>22059.853772830073</v>
      </c>
      <c r="BG14" s="82">
        <v>3887.3857525489252</v>
      </c>
    </row>
    <row r="15" spans="1:59" x14ac:dyDescent="0.35">
      <c r="A15" s="88">
        <v>2029</v>
      </c>
      <c r="B15" s="82">
        <v>402.38411085069419</v>
      </c>
      <c r="C15" s="82">
        <v>406.12821354791424</v>
      </c>
      <c r="D15" s="82">
        <v>21.507746612776351</v>
      </c>
      <c r="E15" s="82">
        <v>17473.526942578006</v>
      </c>
      <c r="F15" s="82">
        <v>927.13790853441697</v>
      </c>
      <c r="G15" s="82">
        <v>-305.79390810457096</v>
      </c>
      <c r="H15" s="82">
        <v>702</v>
      </c>
      <c r="I15" s="82">
        <v>150.89999999999992</v>
      </c>
      <c r="J15" s="82">
        <v>2.9000000000000001E-2</v>
      </c>
      <c r="K15" s="82">
        <v>3803.5204999999987</v>
      </c>
      <c r="M15" s="82">
        <v>4.2970181485064609</v>
      </c>
      <c r="N15" s="82">
        <v>1.2296722208005362E-2</v>
      </c>
      <c r="O15" s="82">
        <v>123.57513954330233</v>
      </c>
      <c r="P15" s="82">
        <v>-1172.0046277485428</v>
      </c>
      <c r="Q15" s="82">
        <v>-0.82665846000000009</v>
      </c>
      <c r="R15" s="82">
        <v>-0.10103845007708134</v>
      </c>
      <c r="S15" s="82">
        <v>-1221.9262538989694</v>
      </c>
      <c r="T15" s="82">
        <v>-7536.6081823846434</v>
      </c>
      <c r="U15" s="82">
        <v>0</v>
      </c>
      <c r="V15" s="82">
        <v>-1796.9276913922718</v>
      </c>
      <c r="W15" s="82">
        <v>0</v>
      </c>
      <c r="X15" s="82">
        <v>0</v>
      </c>
      <c r="Z15" s="82">
        <v>-71.19958011173162</v>
      </c>
      <c r="AA15" s="82">
        <v>560.49857323642073</v>
      </c>
      <c r="AB15" s="82">
        <v>21.448004884907277</v>
      </c>
      <c r="AC15" s="82">
        <v>20225.038891158882</v>
      </c>
      <c r="AF15" s="85">
        <v>402.38411085069419</v>
      </c>
      <c r="AG15" s="85">
        <v>17473.526942578006</v>
      </c>
      <c r="AH15" s="85">
        <v>-473.58369096242581</v>
      </c>
      <c r="AI15" s="85">
        <v>2751.5119485808755</v>
      </c>
      <c r="AJ15" s="82">
        <v>-1221.9262538989694</v>
      </c>
      <c r="AK15" s="84">
        <v>402.38411085069419</v>
      </c>
      <c r="AL15" s="84">
        <v>406.12821354791424</v>
      </c>
      <c r="AM15" s="84">
        <v>21.507746612776351</v>
      </c>
      <c r="AO15" s="84">
        <v>-473.58369096242586</v>
      </c>
      <c r="AP15" s="84">
        <v>-473.58369096242586</v>
      </c>
      <c r="AQ15" s="84">
        <v>150.89999999999992</v>
      </c>
      <c r="AR15" s="84">
        <v>2.9000000000000001E-2</v>
      </c>
      <c r="AW15" s="82">
        <v>17473.526942578028</v>
      </c>
      <c r="AX15" s="82">
        <v>3759.3013090375721</v>
      </c>
      <c r="AY15" s="82">
        <v>0</v>
      </c>
      <c r="AZ15" s="82">
        <v>-8758.5344362836131</v>
      </c>
      <c r="BB15" s="82" t="s">
        <v>235</v>
      </c>
      <c r="BC15" s="82">
        <v>3759.3013090375721</v>
      </c>
      <c r="BD15" s="82">
        <v>-8758.5344362836131</v>
      </c>
      <c r="BE15" s="82">
        <v>0</v>
      </c>
      <c r="BF15" s="82">
        <v>21232.8282516156</v>
      </c>
      <c r="BG15" s="82">
        <v>3759.3013090375721</v>
      </c>
    </row>
    <row r="16" spans="1:59" x14ac:dyDescent="0.35">
      <c r="A16" s="88">
        <v>2030</v>
      </c>
      <c r="B16" s="82">
        <v>386.28874641666641</v>
      </c>
      <c r="C16" s="82">
        <v>389.88308500599749</v>
      </c>
      <c r="D16" s="82">
        <v>20.647436748265289</v>
      </c>
      <c r="E16" s="82">
        <v>16774.585864874898</v>
      </c>
      <c r="F16" s="82">
        <v>1691.5245305037524</v>
      </c>
      <c r="G16" s="82">
        <v>-435.73275461840251</v>
      </c>
      <c r="H16" s="82">
        <v>526</v>
      </c>
      <c r="I16" s="82">
        <v>147</v>
      </c>
      <c r="J16" s="82">
        <v>2.9000000000000001E-2</v>
      </c>
      <c r="K16" s="82">
        <v>4667</v>
      </c>
      <c r="M16" s="82">
        <v>5.0041340667122451</v>
      </c>
      <c r="N16" s="82">
        <v>3.810378673994739E-3</v>
      </c>
      <c r="O16" s="82">
        <v>141.12550421655146</v>
      </c>
      <c r="P16" s="82">
        <v>-1433.1230060392736</v>
      </c>
      <c r="Q16" s="82">
        <v>-1.033323075</v>
      </c>
      <c r="R16" s="82">
        <v>-0.12629806259635165</v>
      </c>
      <c r="S16" s="82">
        <v>-1495.5250387273068</v>
      </c>
      <c r="T16" s="82">
        <v>-9272.0477043797564</v>
      </c>
      <c r="U16" s="82">
        <v>590</v>
      </c>
      <c r="V16" s="82">
        <v>-1956.4954604826423</v>
      </c>
      <c r="W16" s="82">
        <v>0</v>
      </c>
      <c r="X16" s="82">
        <v>0</v>
      </c>
      <c r="Z16" s="82">
        <v>801.58506181937423</v>
      </c>
      <c r="AA16" s="82">
        <v>540.85389599770974</v>
      </c>
      <c r="AB16" s="82">
        <v>20.55394906434293</v>
      </c>
      <c r="AC16" s="82">
        <v>21472.007684494158</v>
      </c>
      <c r="AF16" s="85">
        <v>386.28874641666641</v>
      </c>
      <c r="AG16" s="85">
        <v>16774.585864874898</v>
      </c>
      <c r="AH16" s="85">
        <v>415.29631540270782</v>
      </c>
      <c r="AI16" s="85">
        <v>4697.4218196192596</v>
      </c>
      <c r="AJ16" s="82">
        <v>-1495.5250387273068</v>
      </c>
      <c r="AK16" s="84">
        <v>386.28874641666641</v>
      </c>
      <c r="AL16" s="84">
        <v>389.88308500599749</v>
      </c>
      <c r="AM16" s="84">
        <v>20.647436748265289</v>
      </c>
      <c r="AO16" s="84">
        <v>-174.70368459729229</v>
      </c>
      <c r="AP16" s="84">
        <v>-174.70368459729229</v>
      </c>
      <c r="AQ16" s="84">
        <v>147</v>
      </c>
      <c r="AR16" s="84">
        <v>2.9000000000000001E-2</v>
      </c>
      <c r="AW16" s="82">
        <v>16774.585864874898</v>
      </c>
      <c r="AX16" s="82">
        <v>3948.9813154027074</v>
      </c>
      <c r="AY16" s="82">
        <v>0</v>
      </c>
      <c r="AZ16" s="82">
        <v>-10767.572743107063</v>
      </c>
      <c r="BB16" s="82" t="s">
        <v>235</v>
      </c>
      <c r="BC16" s="82">
        <v>3948.9813154027074</v>
      </c>
      <c r="BD16" s="82">
        <v>-10767.572743107063</v>
      </c>
      <c r="BE16" s="82">
        <v>0</v>
      </c>
      <c r="BF16" s="82">
        <v>20723.567180277605</v>
      </c>
      <c r="BG16" s="82">
        <v>3948.9813154027074</v>
      </c>
    </row>
    <row r="17" spans="1:59" x14ac:dyDescent="0.35">
      <c r="A17" s="88">
        <v>2031</v>
      </c>
      <c r="B17" s="82">
        <v>377.93154165259381</v>
      </c>
      <c r="C17" s="82">
        <v>375.60340642978485</v>
      </c>
      <c r="D17" s="82">
        <v>19.988030003017411</v>
      </c>
      <c r="E17" s="82">
        <v>16191.654872486184</v>
      </c>
      <c r="F17" s="82">
        <v>2843.6487524301765</v>
      </c>
      <c r="G17" s="82">
        <v>-595.94872844857866</v>
      </c>
      <c r="H17" s="82">
        <v>568.25423924400945</v>
      </c>
      <c r="I17" s="82">
        <v>147.5897582070572</v>
      </c>
      <c r="J17" s="82">
        <v>2.7550000000000002E-2</v>
      </c>
      <c r="K17" s="82">
        <v>4724.5955993701828</v>
      </c>
      <c r="M17" s="82">
        <v>5.0041340667122451</v>
      </c>
      <c r="N17" s="82">
        <v>3.810378673994739E-3</v>
      </c>
      <c r="O17" s="82">
        <v>141.12550421655146</v>
      </c>
      <c r="P17" s="82">
        <v>-1433.1230060392736</v>
      </c>
      <c r="Q17" s="82">
        <v>-1.033323075</v>
      </c>
      <c r="R17" s="82">
        <v>-0.12629806259635165</v>
      </c>
      <c r="S17" s="82">
        <v>-1495.5250387273068</v>
      </c>
      <c r="T17" s="82">
        <v>-9145.9003308184783</v>
      </c>
      <c r="U17" s="82">
        <v>590</v>
      </c>
      <c r="V17" s="82">
        <v>-1811.0622432405469</v>
      </c>
      <c r="W17" s="82">
        <v>0</v>
      </c>
      <c r="X17" s="82">
        <v>0</v>
      </c>
      <c r="Z17" s="82">
        <v>1972.8235616376544</v>
      </c>
      <c r="AA17" s="82">
        <v>527.16397562855434</v>
      </c>
      <c r="AB17" s="82">
        <v>19.893092319095054</v>
      </c>
      <c r="AC17" s="82">
        <v>22084.013756813969</v>
      </c>
      <c r="AF17" s="85">
        <v>377.93154165259381</v>
      </c>
      <c r="AG17" s="85">
        <v>16191.654872486184</v>
      </c>
      <c r="AH17" s="85">
        <v>1594.8920199850606</v>
      </c>
      <c r="AI17" s="85">
        <v>5892.3588843277848</v>
      </c>
      <c r="AJ17" s="82">
        <v>-1495.5250387273068</v>
      </c>
      <c r="AK17" s="84">
        <v>377.93154165259381</v>
      </c>
      <c r="AL17" s="84">
        <v>375.60340642978485</v>
      </c>
      <c r="AM17" s="84">
        <v>19.988030003017411</v>
      </c>
      <c r="AO17" s="84">
        <v>1004.8920199850606</v>
      </c>
      <c r="AP17" s="84">
        <v>1004.8920199850606</v>
      </c>
      <c r="AQ17" s="84">
        <v>147.5897582070572</v>
      </c>
      <c r="AR17" s="84">
        <v>2.7550000000000002E-2</v>
      </c>
      <c r="AW17" s="82">
        <v>16191.654872486184</v>
      </c>
      <c r="AX17" s="82">
        <v>5144.7059997826627</v>
      </c>
      <c r="AY17" s="82">
        <v>0</v>
      </c>
      <c r="AZ17" s="82">
        <v>-10641.425369545785</v>
      </c>
      <c r="BB17" s="82" t="s">
        <v>235</v>
      </c>
      <c r="BC17" s="82">
        <v>5144.7059997826627</v>
      </c>
      <c r="BD17" s="82">
        <v>-10641.425369545785</v>
      </c>
      <c r="BE17" s="82">
        <v>0</v>
      </c>
      <c r="BF17" s="82">
        <v>21336.360872268848</v>
      </c>
      <c r="BG17" s="82">
        <v>5144.7059997826627</v>
      </c>
    </row>
    <row r="18" spans="1:59" x14ac:dyDescent="0.35">
      <c r="A18" s="88">
        <v>2032</v>
      </c>
      <c r="B18" s="82">
        <v>369.5743368885212</v>
      </c>
      <c r="C18" s="82">
        <v>361.32372785357222</v>
      </c>
      <c r="D18" s="82">
        <v>19.328623257769532</v>
      </c>
      <c r="E18" s="82">
        <v>15608.72388009747</v>
      </c>
      <c r="F18" s="82">
        <v>3437.8495934354878</v>
      </c>
      <c r="G18" s="82">
        <v>-789.32156333790306</v>
      </c>
      <c r="H18" s="82">
        <v>610.50847848801891</v>
      </c>
      <c r="I18" s="82">
        <v>148.1795164141144</v>
      </c>
      <c r="J18" s="82">
        <v>2.6100000000000002E-2</v>
      </c>
      <c r="K18" s="82">
        <v>4782.1911987403655</v>
      </c>
      <c r="M18" s="82">
        <v>5.0041340667122451</v>
      </c>
      <c r="N18" s="82">
        <v>3.810378673994739E-3</v>
      </c>
      <c r="O18" s="82">
        <v>141.12550421655146</v>
      </c>
      <c r="P18" s="82">
        <v>-1433.1230060392736</v>
      </c>
      <c r="Q18" s="82">
        <v>-1.033323075</v>
      </c>
      <c r="R18" s="82">
        <v>-0.12629806259635165</v>
      </c>
      <c r="S18" s="82">
        <v>-1495.5250387273068</v>
      </c>
      <c r="T18" s="82">
        <v>-8938.8500586034606</v>
      </c>
      <c r="U18" s="82">
        <v>590</v>
      </c>
      <c r="V18" s="82">
        <v>-1634.5771590572442</v>
      </c>
      <c r="W18" s="82">
        <v>0</v>
      </c>
      <c r="X18" s="82">
        <v>0</v>
      </c>
      <c r="Z18" s="82">
        <v>2584.0336864168812</v>
      </c>
      <c r="AA18" s="82">
        <v>513.47405525939882</v>
      </c>
      <c r="AB18" s="82">
        <v>19.232235573847174</v>
      </c>
      <c r="AC18" s="82">
        <v>22135.991454094725</v>
      </c>
      <c r="AF18" s="85">
        <v>369.5743368885212</v>
      </c>
      <c r="AG18" s="85">
        <v>15608.72388009747</v>
      </c>
      <c r="AH18" s="85">
        <v>2214.4593495283598</v>
      </c>
      <c r="AI18" s="85">
        <v>6527.2675739972547</v>
      </c>
      <c r="AJ18" s="82">
        <v>-1495.5250387273068</v>
      </c>
      <c r="AK18" s="84">
        <v>369.5743368885212</v>
      </c>
      <c r="AL18" s="84">
        <v>361.32372785357222</v>
      </c>
      <c r="AM18" s="84">
        <v>19.328623257769532</v>
      </c>
      <c r="AO18" s="84">
        <v>1624.4593495283596</v>
      </c>
      <c r="AP18" s="84">
        <v>1624.4593495283596</v>
      </c>
      <c r="AQ18" s="84">
        <v>148.1795164141144</v>
      </c>
      <c r="AR18" s="84">
        <v>2.6100000000000002E-2</v>
      </c>
      <c r="AW18" s="82">
        <v>15608.72388009747</v>
      </c>
      <c r="AX18" s="82">
        <v>5780.4023091235631</v>
      </c>
      <c r="AY18" s="82">
        <v>0</v>
      </c>
      <c r="AZ18" s="82">
        <v>-10434.375097330767</v>
      </c>
      <c r="BB18" s="82" t="s">
        <v>235</v>
      </c>
      <c r="BC18" s="82">
        <v>5780.4023091235631</v>
      </c>
      <c r="BD18" s="82">
        <v>-10434.375097330767</v>
      </c>
      <c r="BE18" s="82">
        <v>0</v>
      </c>
      <c r="BF18" s="82">
        <v>21389.126189221031</v>
      </c>
      <c r="BG18" s="82">
        <v>5780.4023091235631</v>
      </c>
    </row>
    <row r="19" spans="1:59" x14ac:dyDescent="0.35">
      <c r="A19" s="88">
        <v>2033</v>
      </c>
      <c r="B19" s="82">
        <v>361.2171321244486</v>
      </c>
      <c r="C19" s="82">
        <v>347.04404927735959</v>
      </c>
      <c r="D19" s="82">
        <v>18.669216512521654</v>
      </c>
      <c r="E19" s="82">
        <v>15025.792887708756</v>
      </c>
      <c r="F19" s="82">
        <v>3515.0234075075</v>
      </c>
      <c r="G19" s="82">
        <v>-1014.871964001679</v>
      </c>
      <c r="H19" s="82">
        <v>652.76271773202836</v>
      </c>
      <c r="I19" s="82">
        <v>148.7692746211716</v>
      </c>
      <c r="J19" s="82">
        <v>2.4650000000000002E-2</v>
      </c>
      <c r="K19" s="82">
        <v>4839.7867981105483</v>
      </c>
      <c r="M19" s="82">
        <v>5.0041340667122451</v>
      </c>
      <c r="N19" s="82">
        <v>3.810378673994739E-3</v>
      </c>
      <c r="O19" s="82">
        <v>141.12550421655146</v>
      </c>
      <c r="P19" s="82">
        <v>-1433.1230060392736</v>
      </c>
      <c r="Q19" s="82">
        <v>-1.033323075</v>
      </c>
      <c r="R19" s="82">
        <v>-0.12629806259635165</v>
      </c>
      <c r="S19" s="82">
        <v>-1495.5250387273068</v>
      </c>
      <c r="T19" s="82">
        <v>-9427.2506229245573</v>
      </c>
      <c r="U19" s="82">
        <v>590</v>
      </c>
      <c r="V19" s="82">
        <v>-1899.9811696992028</v>
      </c>
      <c r="W19" s="82">
        <v>0</v>
      </c>
      <c r="X19" s="82">
        <v>0</v>
      </c>
      <c r="Z19" s="82">
        <v>2204.1501236630952</v>
      </c>
      <c r="AA19" s="82">
        <v>499.78413489024342</v>
      </c>
      <c r="AB19" s="82">
        <v>18.571378828599297</v>
      </c>
      <c r="AC19" s="82">
        <v>21196.875463842473</v>
      </c>
      <c r="AF19" s="85">
        <v>361.2171321244486</v>
      </c>
      <c r="AG19" s="85">
        <v>15025.792887708756</v>
      </c>
      <c r="AH19" s="85">
        <v>1842.9329915386465</v>
      </c>
      <c r="AI19" s="85">
        <v>6171.0825761337164</v>
      </c>
      <c r="AJ19" s="82">
        <v>-1495.5250387273068</v>
      </c>
      <c r="AK19" s="84">
        <v>361.2171321244486</v>
      </c>
      <c r="AL19" s="84">
        <v>347.04404927735959</v>
      </c>
      <c r="AM19" s="84">
        <v>18.669216512521654</v>
      </c>
      <c r="AO19" s="84">
        <v>1252.9329915386465</v>
      </c>
      <c r="AP19" s="84">
        <v>1252.9329915386465</v>
      </c>
      <c r="AQ19" s="84">
        <v>148.7692746211716</v>
      </c>
      <c r="AR19" s="84">
        <v>2.4650000000000002E-2</v>
      </c>
      <c r="AW19" s="82">
        <v>15025.792887708754</v>
      </c>
      <c r="AX19" s="82">
        <v>5425.0049309314509</v>
      </c>
      <c r="AY19" s="82">
        <v>0</v>
      </c>
      <c r="AZ19" s="82">
        <v>-10922.775661651864</v>
      </c>
      <c r="BB19" s="82" t="s">
        <v>235</v>
      </c>
      <c r="BC19" s="82">
        <v>5425.0049309314509</v>
      </c>
      <c r="BD19" s="82">
        <v>-10922.775661651864</v>
      </c>
      <c r="BE19" s="82">
        <v>0</v>
      </c>
      <c r="BF19" s="82">
        <v>20450.797818640203</v>
      </c>
      <c r="BG19" s="82">
        <v>5425.0049309314509</v>
      </c>
    </row>
    <row r="20" spans="1:59" x14ac:dyDescent="0.35">
      <c r="A20" s="88">
        <v>2034</v>
      </c>
      <c r="B20" s="82">
        <v>352.85992736037599</v>
      </c>
      <c r="C20" s="82">
        <v>332.76437070114696</v>
      </c>
      <c r="D20" s="82">
        <v>18.009809767273776</v>
      </c>
      <c r="E20" s="82">
        <v>14442.861895320042</v>
      </c>
      <c r="F20" s="82">
        <v>5726.2045940086937</v>
      </c>
      <c r="G20" s="82">
        <v>-1266.2969538389964</v>
      </c>
      <c r="H20" s="82">
        <v>695.01695697603782</v>
      </c>
      <c r="I20" s="82">
        <v>149.35903282822881</v>
      </c>
      <c r="J20" s="82">
        <v>2.3200000000000002E-2</v>
      </c>
      <c r="K20" s="82">
        <v>4897.382397480731</v>
      </c>
      <c r="M20" s="82">
        <v>5.0041340667122451</v>
      </c>
      <c r="N20" s="82">
        <v>3.810378673994739E-3</v>
      </c>
      <c r="O20" s="82">
        <v>141.12550421655146</v>
      </c>
      <c r="P20" s="82">
        <v>-1433.1230060392736</v>
      </c>
      <c r="Q20" s="82">
        <v>-1.033323075</v>
      </c>
      <c r="R20" s="82">
        <v>-0.12629806259635165</v>
      </c>
      <c r="S20" s="82">
        <v>-1495.5250387273068</v>
      </c>
      <c r="T20" s="82">
        <v>-10235.354550283073</v>
      </c>
      <c r="U20" s="82">
        <v>590</v>
      </c>
      <c r="V20" s="82">
        <v>-2314.343563197599</v>
      </c>
      <c r="W20" s="82">
        <v>0</v>
      </c>
      <c r="X20" s="82">
        <v>0</v>
      </c>
      <c r="Z20" s="82">
        <v>3783.4409613085118</v>
      </c>
      <c r="AA20" s="82">
        <v>486.09421452108802</v>
      </c>
      <c r="AB20" s="82">
        <v>17.910522083351417</v>
      </c>
      <c r="AC20" s="82">
        <v>22216.933873989423</v>
      </c>
      <c r="AF20" s="85">
        <v>352.85992736037599</v>
      </c>
      <c r="AG20" s="85">
        <v>14442.861895320042</v>
      </c>
      <c r="AH20" s="85">
        <v>3430.5810339481359</v>
      </c>
      <c r="AI20" s="85">
        <v>7774.0719786693808</v>
      </c>
      <c r="AJ20" s="82">
        <v>-1495.5250387273068</v>
      </c>
      <c r="AK20" s="84">
        <v>352.85992736037599</v>
      </c>
      <c r="AL20" s="84">
        <v>332.76437070114696</v>
      </c>
      <c r="AM20" s="84">
        <v>18.009809767273776</v>
      </c>
      <c r="AO20" s="84">
        <v>2840.5810339481359</v>
      </c>
      <c r="AP20" s="84">
        <v>2840.5810339481359</v>
      </c>
      <c r="AQ20" s="84">
        <v>149.35903282822881</v>
      </c>
      <c r="AR20" s="84">
        <v>2.3200000000000002E-2</v>
      </c>
      <c r="AW20" s="82">
        <v>14442.861895320042</v>
      </c>
      <c r="AX20" s="82">
        <v>7028.7819531385421</v>
      </c>
      <c r="AY20" s="82">
        <v>0</v>
      </c>
      <c r="AZ20" s="82">
        <v>-11730.879589010379</v>
      </c>
      <c r="BB20" s="82" t="s">
        <v>235</v>
      </c>
      <c r="BC20" s="82">
        <v>7028.7819531385421</v>
      </c>
      <c r="BD20" s="82">
        <v>-11730.879589010379</v>
      </c>
      <c r="BE20" s="82">
        <v>0</v>
      </c>
      <c r="BF20" s="82">
        <v>21471.643848458585</v>
      </c>
      <c r="BG20" s="82">
        <v>7028.7819531385421</v>
      </c>
    </row>
    <row r="21" spans="1:59" x14ac:dyDescent="0.35">
      <c r="A21" s="88">
        <v>2035</v>
      </c>
      <c r="B21" s="82">
        <v>344.50272259630339</v>
      </c>
      <c r="C21" s="82">
        <v>318.48469212493433</v>
      </c>
      <c r="D21" s="82">
        <v>17.350403022025898</v>
      </c>
      <c r="E21" s="82">
        <v>13859.930902931328</v>
      </c>
      <c r="F21" s="82">
        <v>4854.3337586601465</v>
      </c>
      <c r="G21" s="82">
        <v>-1580.6323608404425</v>
      </c>
      <c r="H21" s="82">
        <v>737.27119622004727</v>
      </c>
      <c r="I21" s="82">
        <v>149.94879103528601</v>
      </c>
      <c r="J21" s="82">
        <v>2.1750000000000002E-2</v>
      </c>
      <c r="K21" s="82">
        <v>4954.9779968509138</v>
      </c>
      <c r="M21" s="82">
        <v>5.0041340667122451</v>
      </c>
      <c r="N21" s="82">
        <v>3.810378673994739E-3</v>
      </c>
      <c r="O21" s="82">
        <v>141.12550421655146</v>
      </c>
      <c r="P21" s="82">
        <v>-1433.1230060392736</v>
      </c>
      <c r="Q21" s="82">
        <v>-1.033323075</v>
      </c>
      <c r="R21" s="82">
        <v>-0.12629806259635165</v>
      </c>
      <c r="S21" s="82">
        <v>-1495.5250387273068</v>
      </c>
      <c r="T21" s="82">
        <v>-9228.4043704531323</v>
      </c>
      <c r="U21" s="82">
        <v>590</v>
      </c>
      <c r="V21" s="82">
        <v>-1811.8800066471235</v>
      </c>
      <c r="W21" s="82">
        <v>-279.15420960753784</v>
      </c>
      <c r="X21" s="82">
        <v>0</v>
      </c>
      <c r="Z21" s="82">
        <v>2854.441100381393</v>
      </c>
      <c r="AA21" s="82">
        <v>472.40429415193262</v>
      </c>
      <c r="AB21" s="82">
        <v>17.24966533810354</v>
      </c>
      <c r="AC21" s="82">
        <v>20728.701585563835</v>
      </c>
      <c r="AF21" s="85">
        <v>344.50272259630339</v>
      </c>
      <c r="AG21" s="85">
        <v>13859.930902931328</v>
      </c>
      <c r="AH21" s="85">
        <v>2509.9383777850894</v>
      </c>
      <c r="AI21" s="85">
        <v>6868.7706826325066</v>
      </c>
      <c r="AJ21" s="82">
        <v>-1495.5250387273068</v>
      </c>
      <c r="AK21" s="84">
        <v>344.50272259630339</v>
      </c>
      <c r="AL21" s="84">
        <v>318.48469212493433</v>
      </c>
      <c r="AM21" s="84">
        <v>17.350403022025898</v>
      </c>
      <c r="AO21" s="84">
        <v>2199.0925873926276</v>
      </c>
      <c r="AP21" s="84">
        <v>1919.9383777850899</v>
      </c>
      <c r="AQ21" s="84">
        <v>149.94879103528601</v>
      </c>
      <c r="AR21" s="84">
        <v>2.1750000000000002E-2</v>
      </c>
      <c r="AW21" s="82">
        <v>13859.930902931326</v>
      </c>
      <c r="AX21" s="82">
        <v>6403.4224863806357</v>
      </c>
      <c r="AY21" s="82">
        <v>-279.15420960753784</v>
      </c>
      <c r="AZ21" s="82">
        <v>-10723.929409180439</v>
      </c>
      <c r="BB21" s="82" t="s">
        <v>235</v>
      </c>
      <c r="BC21" s="82">
        <v>6403.4224863806357</v>
      </c>
      <c r="BD21" s="82">
        <v>-11003.083618787976</v>
      </c>
      <c r="BE21" s="82">
        <v>-279.15420960753784</v>
      </c>
      <c r="BF21" s="82">
        <v>20263.35338931196</v>
      </c>
      <c r="BG21" s="82">
        <v>6403.4224863806357</v>
      </c>
    </row>
    <row r="22" spans="1:59" x14ac:dyDescent="0.35">
      <c r="A22" s="88">
        <v>2036</v>
      </c>
      <c r="B22" s="82">
        <v>336.14551783223078</v>
      </c>
      <c r="C22" s="82">
        <v>304.20501354872169</v>
      </c>
      <c r="D22" s="82">
        <v>16.690996276778019</v>
      </c>
      <c r="E22" s="82">
        <v>13276.999910542614</v>
      </c>
      <c r="F22" s="82">
        <v>4809.2266540097262</v>
      </c>
      <c r="G22" s="82">
        <v>-1908.9799368540073</v>
      </c>
      <c r="H22" s="82">
        <v>779.52543546405673</v>
      </c>
      <c r="I22" s="82">
        <v>150.53854924234321</v>
      </c>
      <c r="J22" s="82">
        <v>2.0300000000000002E-2</v>
      </c>
      <c r="K22" s="82">
        <v>5012.5735962210965</v>
      </c>
      <c r="M22" s="82">
        <v>5.0041340667122451</v>
      </c>
      <c r="N22" s="82">
        <v>3.810378673994739E-3</v>
      </c>
      <c r="O22" s="82">
        <v>141.12550421655146</v>
      </c>
      <c r="P22" s="82">
        <v>-1433.1230060392736</v>
      </c>
      <c r="Q22" s="82">
        <v>-1.033323075</v>
      </c>
      <c r="R22" s="82">
        <v>-0.12629806259635165</v>
      </c>
      <c r="S22" s="82">
        <v>-1495.5250387273068</v>
      </c>
      <c r="T22" s="82">
        <v>-8998.9553203339292</v>
      </c>
      <c r="U22" s="82">
        <v>590</v>
      </c>
      <c r="V22" s="82">
        <v>-1778.6989447080155</v>
      </c>
      <c r="W22" s="82">
        <v>-563.18021915468307</v>
      </c>
      <c r="X22" s="82">
        <v>0</v>
      </c>
      <c r="Z22" s="82">
        <v>2264.0385065893083</v>
      </c>
      <c r="AA22" s="82">
        <v>458.71437378277716</v>
      </c>
      <c r="AB22" s="82">
        <v>16.58880859285566</v>
      </c>
      <c r="AC22" s="82">
        <v>19579.066564273278</v>
      </c>
      <c r="AF22" s="85">
        <v>336.14551783223078</v>
      </c>
      <c r="AG22" s="85">
        <v>13276.999910542614</v>
      </c>
      <c r="AH22" s="85">
        <v>1927.8929887570775</v>
      </c>
      <c r="AI22" s="85">
        <v>6302.0666537306643</v>
      </c>
      <c r="AJ22" s="82">
        <v>-1495.5250387273068</v>
      </c>
      <c r="AK22" s="84">
        <v>336.14551783223078</v>
      </c>
      <c r="AL22" s="84">
        <v>304.20501354872169</v>
      </c>
      <c r="AM22" s="84">
        <v>16.690996276778019</v>
      </c>
      <c r="AO22" s="84">
        <v>1901.0732079117602</v>
      </c>
      <c r="AP22" s="84">
        <v>1337.8929887570771</v>
      </c>
      <c r="AQ22" s="84">
        <v>150.53854924234321</v>
      </c>
      <c r="AR22" s="84">
        <v>2.0300000000000002E-2</v>
      </c>
      <c r="AW22" s="82">
        <v>13276.999910542614</v>
      </c>
      <c r="AX22" s="82">
        <v>6121.5320866973698</v>
      </c>
      <c r="AY22" s="82">
        <v>-563.18021915468307</v>
      </c>
      <c r="AZ22" s="82">
        <v>-10494.480359061236</v>
      </c>
      <c r="BB22" s="82" t="s">
        <v>235</v>
      </c>
      <c r="BC22" s="82">
        <v>6121.5320866973698</v>
      </c>
      <c r="BD22" s="82">
        <v>-11057.660578215919</v>
      </c>
      <c r="BE22" s="82">
        <v>-563.18021915468307</v>
      </c>
      <c r="BF22" s="82">
        <v>19398.531997239985</v>
      </c>
      <c r="BG22" s="82">
        <v>6121.5320866973698</v>
      </c>
    </row>
    <row r="23" spans="1:59" x14ac:dyDescent="0.35">
      <c r="A23" s="88">
        <v>2037</v>
      </c>
      <c r="B23" s="82">
        <v>327.78831306815817</v>
      </c>
      <c r="C23" s="82">
        <v>289.92533497250906</v>
      </c>
      <c r="D23" s="82">
        <v>16.031589531530141</v>
      </c>
      <c r="E23" s="82">
        <v>12694.0689181539</v>
      </c>
      <c r="F23" s="82">
        <v>5262.6975157769302</v>
      </c>
      <c r="G23" s="82">
        <v>-2254.5213802237549</v>
      </c>
      <c r="H23" s="82">
        <v>821.77967470806618</v>
      </c>
      <c r="I23" s="82">
        <v>151.12830744940041</v>
      </c>
      <c r="J23" s="82">
        <v>1.8850000000000002E-2</v>
      </c>
      <c r="K23" s="82">
        <v>5070.1691955912793</v>
      </c>
      <c r="M23" s="82">
        <v>5.0041340667122451</v>
      </c>
      <c r="N23" s="82">
        <v>3.810378673994739E-3</v>
      </c>
      <c r="O23" s="82">
        <v>141.12550421655146</v>
      </c>
      <c r="P23" s="82">
        <v>-1433.1230060392736</v>
      </c>
      <c r="Q23" s="82">
        <v>-1.033323075</v>
      </c>
      <c r="R23" s="82">
        <v>-0.12629806259635165</v>
      </c>
      <c r="S23" s="82">
        <v>-1495.5250387273068</v>
      </c>
      <c r="T23" s="82">
        <v>-8980.8503206945206</v>
      </c>
      <c r="U23" s="82">
        <v>590</v>
      </c>
      <c r="V23" s="82">
        <v>-1919.9583818056612</v>
      </c>
      <c r="W23" s="82">
        <v>-853.25792980747883</v>
      </c>
      <c r="X23" s="82">
        <v>0</v>
      </c>
      <c r="Z23" s="82">
        <v>1974.5278117162593</v>
      </c>
      <c r="AA23" s="82">
        <v>445.0244534136217</v>
      </c>
      <c r="AB23" s="82">
        <v>15.927951847607783</v>
      </c>
      <c r="AC23" s="82">
        <v>18730.323441901768</v>
      </c>
      <c r="AF23" s="85">
        <v>327.78831306815817</v>
      </c>
      <c r="AG23" s="85">
        <v>12694.0689181539</v>
      </c>
      <c r="AH23" s="85">
        <v>1646.7394986481011</v>
      </c>
      <c r="AI23" s="85">
        <v>6036.254523747868</v>
      </c>
      <c r="AJ23" s="82">
        <v>-1495.5250387273068</v>
      </c>
      <c r="AK23" s="84">
        <v>327.78831306815817</v>
      </c>
      <c r="AL23" s="84">
        <v>289.92533497250906</v>
      </c>
      <c r="AM23" s="84">
        <v>16.031589531530141</v>
      </c>
      <c r="AO23" s="84">
        <v>1909.9974284555801</v>
      </c>
      <c r="AP23" s="84">
        <v>1056.7394986481013</v>
      </c>
      <c r="AQ23" s="84">
        <v>151.12830744940041</v>
      </c>
      <c r="AR23" s="84">
        <v>1.8850000000000002E-2</v>
      </c>
      <c r="AW23" s="82">
        <v>12694.068918153898</v>
      </c>
      <c r="AX23" s="82">
        <v>6146.5852870387916</v>
      </c>
      <c r="AY23" s="82">
        <v>-853.25792980747883</v>
      </c>
      <c r="AZ23" s="82">
        <v>-10476.375359421827</v>
      </c>
      <c r="BB23" s="82" t="s">
        <v>235</v>
      </c>
      <c r="BC23" s="82">
        <v>6146.5852870387916</v>
      </c>
      <c r="BD23" s="82">
        <v>-11329.633289229307</v>
      </c>
      <c r="BE23" s="82">
        <v>-853.25792980747883</v>
      </c>
      <c r="BF23" s="82">
        <v>18840.654205192688</v>
      </c>
      <c r="BG23" s="82">
        <v>6146.5852870387916</v>
      </c>
    </row>
    <row r="24" spans="1:59" x14ac:dyDescent="0.35">
      <c r="A24" s="88">
        <v>2038</v>
      </c>
      <c r="B24" s="82">
        <v>319.43110830408557</v>
      </c>
      <c r="C24" s="82">
        <v>275.64565639629643</v>
      </c>
      <c r="D24" s="82">
        <v>15.372182786282263</v>
      </c>
      <c r="E24" s="82">
        <v>12111.137925765186</v>
      </c>
      <c r="F24" s="82">
        <v>4646.1080675249541</v>
      </c>
      <c r="G24" s="82">
        <v>-2602.9339759277277</v>
      </c>
      <c r="H24" s="82">
        <v>864.03391395207564</v>
      </c>
      <c r="I24" s="82">
        <v>151.71806565645761</v>
      </c>
      <c r="J24" s="82">
        <v>1.7400000000000002E-2</v>
      </c>
      <c r="K24" s="82">
        <v>5127.764794961462</v>
      </c>
      <c r="M24" s="82">
        <v>5.0041340667122451</v>
      </c>
      <c r="N24" s="82">
        <v>3.810378673994739E-3</v>
      </c>
      <c r="O24" s="82">
        <v>141.12550421655146</v>
      </c>
      <c r="P24" s="82">
        <v>-1433.1230060392736</v>
      </c>
      <c r="Q24" s="82">
        <v>-1.033323075</v>
      </c>
      <c r="R24" s="82">
        <v>-0.12629806259635165</v>
      </c>
      <c r="S24" s="82">
        <v>-1495.5250387273068</v>
      </c>
      <c r="T24" s="82">
        <v>-8264.419199137852</v>
      </c>
      <c r="U24" s="82">
        <v>590</v>
      </c>
      <c r="V24" s="82">
        <v>-1544.7907850120619</v>
      </c>
      <c r="W24" s="82">
        <v>-1129.0224858291317</v>
      </c>
      <c r="X24" s="82">
        <v>0</v>
      </c>
      <c r="Z24" s="82">
        <v>1142.8258430121941</v>
      </c>
      <c r="AA24" s="82">
        <v>431.3345330444663</v>
      </c>
      <c r="AB24" s="82">
        <v>15.267095102359907</v>
      </c>
      <c r="AC24" s="82">
        <v>17339.38904569923</v>
      </c>
      <c r="AF24" s="85">
        <v>319.43110830408557</v>
      </c>
      <c r="AG24" s="85">
        <v>12111.137925765186</v>
      </c>
      <c r="AH24" s="85">
        <v>823.39473470810856</v>
      </c>
      <c r="AI24" s="85">
        <v>5228.2511199340443</v>
      </c>
      <c r="AJ24" s="82">
        <v>-1495.5250387273068</v>
      </c>
      <c r="AK24" s="84">
        <v>319.43110830408557</v>
      </c>
      <c r="AL24" s="84">
        <v>275.64565639629643</v>
      </c>
      <c r="AM24" s="84">
        <v>15.372182786282263</v>
      </c>
      <c r="AO24" s="84">
        <v>1362.4172205372402</v>
      </c>
      <c r="AP24" s="84">
        <v>233.39473470810844</v>
      </c>
      <c r="AQ24" s="84">
        <v>151.71806565645761</v>
      </c>
      <c r="AR24" s="84">
        <v>1.7400000000000002E-2</v>
      </c>
      <c r="AW24" s="82">
        <v>12111.137925765186</v>
      </c>
      <c r="AX24" s="82">
        <v>5615.1340589180536</v>
      </c>
      <c r="AY24" s="82">
        <v>-1129.0224858291317</v>
      </c>
      <c r="AZ24" s="82">
        <v>-9759.9442378651584</v>
      </c>
      <c r="BB24" s="82" t="s">
        <v>235</v>
      </c>
      <c r="BC24" s="82">
        <v>5615.1340589180536</v>
      </c>
      <c r="BD24" s="82">
        <v>-10888.96672369429</v>
      </c>
      <c r="BE24" s="82">
        <v>-1129.0224858291317</v>
      </c>
      <c r="BF24" s="82">
        <v>17726.271984683241</v>
      </c>
      <c r="BG24" s="82">
        <v>5615.1340589180536</v>
      </c>
    </row>
    <row r="25" spans="1:59" x14ac:dyDescent="0.35">
      <c r="A25" s="88">
        <v>2039</v>
      </c>
      <c r="B25" s="82">
        <v>311.07390354001296</v>
      </c>
      <c r="C25" s="82">
        <v>261.3659778200838</v>
      </c>
      <c r="D25" s="82">
        <v>14.712776041034385</v>
      </c>
      <c r="E25" s="82">
        <v>11528.206933376472</v>
      </c>
      <c r="F25" s="82">
        <v>4116.598708149847</v>
      </c>
      <c r="G25" s="82">
        <v>-2982.4703987258613</v>
      </c>
      <c r="H25" s="82">
        <v>906.28815319608509</v>
      </c>
      <c r="I25" s="82">
        <v>152.30782386351481</v>
      </c>
      <c r="J25" s="82">
        <v>1.5950000000000002E-2</v>
      </c>
      <c r="K25" s="82">
        <v>5185.3603943316448</v>
      </c>
      <c r="M25" s="82">
        <v>5.0041340667122451</v>
      </c>
      <c r="N25" s="82">
        <v>3.810378673994739E-3</v>
      </c>
      <c r="O25" s="82">
        <v>141.12550421655146</v>
      </c>
      <c r="P25" s="82">
        <v>-1433.1230060392736</v>
      </c>
      <c r="Q25" s="82">
        <v>-1.033323075</v>
      </c>
      <c r="R25" s="82">
        <v>-0.12629806259635165</v>
      </c>
      <c r="S25" s="82">
        <v>-1495.5250387273068</v>
      </c>
      <c r="T25" s="82">
        <v>-8066.6402866386061</v>
      </c>
      <c r="U25" s="82">
        <v>590</v>
      </c>
      <c r="V25" s="82">
        <v>-1538.3316726169046</v>
      </c>
      <c r="W25" s="82">
        <v>-1426.6029362013417</v>
      </c>
      <c r="X25" s="82">
        <v>0</v>
      </c>
      <c r="Z25" s="82">
        <v>-23.444242658162466</v>
      </c>
      <c r="AA25" s="82">
        <v>417.6446126753109</v>
      </c>
      <c r="AB25" s="82">
        <v>14.606238357112028</v>
      </c>
      <c r="AC25" s="82">
        <v>15613.886532530409</v>
      </c>
      <c r="AF25" s="85">
        <v>311.07390354001296</v>
      </c>
      <c r="AG25" s="85">
        <v>11528.206933376472</v>
      </c>
      <c r="AH25" s="85">
        <v>-334.51814619817543</v>
      </c>
      <c r="AI25" s="85">
        <v>4085.6795991539366</v>
      </c>
      <c r="AJ25" s="82">
        <v>-1495.5250387273068</v>
      </c>
      <c r="AK25" s="84">
        <v>311.07390354001296</v>
      </c>
      <c r="AL25" s="84">
        <v>261.3659778200838</v>
      </c>
      <c r="AM25" s="84">
        <v>14.712776041034385</v>
      </c>
      <c r="AO25" s="84">
        <v>502.08479000316629</v>
      </c>
      <c r="AP25" s="84">
        <v>-924.51814619817537</v>
      </c>
      <c r="AQ25" s="84">
        <v>152.30782386351481</v>
      </c>
      <c r="AR25" s="84">
        <v>1.5950000000000002E-2</v>
      </c>
      <c r="AW25" s="82">
        <v>11528.20693337647</v>
      </c>
      <c r="AX25" s="82">
        <v>4770.9306081815812</v>
      </c>
      <c r="AY25" s="82">
        <v>-1426.6029362013417</v>
      </c>
      <c r="AZ25" s="82">
        <v>-9562.1653253659133</v>
      </c>
      <c r="BB25" s="82" t="s">
        <v>235</v>
      </c>
      <c r="BC25" s="82">
        <v>4770.9306081815812</v>
      </c>
      <c r="BD25" s="82">
        <v>-10988.768261567255</v>
      </c>
      <c r="BE25" s="82">
        <v>-1426.6029362013417</v>
      </c>
      <c r="BF25" s="82">
        <v>16299.137541558051</v>
      </c>
      <c r="BG25" s="82">
        <v>4770.9306081815812</v>
      </c>
    </row>
    <row r="26" spans="1:59" x14ac:dyDescent="0.35">
      <c r="A26" s="88">
        <v>2040</v>
      </c>
      <c r="B26" s="82">
        <v>302.71669877594036</v>
      </c>
      <c r="C26" s="82">
        <v>247.08629924387117</v>
      </c>
      <c r="D26" s="82">
        <v>14.053369295786506</v>
      </c>
      <c r="E26" s="82">
        <v>10945.275940987758</v>
      </c>
      <c r="F26" s="82">
        <v>2370.9498067479672</v>
      </c>
      <c r="G26" s="82">
        <v>-3407.3706363787637</v>
      </c>
      <c r="H26" s="82">
        <v>948.54239244009455</v>
      </c>
      <c r="I26" s="82">
        <v>152.89758207057201</v>
      </c>
      <c r="J26" s="82">
        <v>1.4500000000000002E-2</v>
      </c>
      <c r="K26" s="82">
        <v>5242.9559937018275</v>
      </c>
      <c r="M26" s="82">
        <v>5.0041340667122451</v>
      </c>
      <c r="N26" s="82">
        <v>3.810378673994739E-3</v>
      </c>
      <c r="O26" s="82">
        <v>141.12550421655146</v>
      </c>
      <c r="P26" s="82">
        <v>-569.25259497180184</v>
      </c>
      <c r="Q26" s="82">
        <v>-1.033323075</v>
      </c>
      <c r="R26" s="82">
        <v>-0.12629806259635165</v>
      </c>
      <c r="S26" s="82">
        <v>-631.654627659835</v>
      </c>
      <c r="T26" s="82">
        <v>-7258.3030651339031</v>
      </c>
      <c r="U26" s="82">
        <v>590</v>
      </c>
      <c r="V26" s="82">
        <v>-1099.4978364863375</v>
      </c>
      <c r="W26" s="82">
        <v>-1679.0475465809629</v>
      </c>
      <c r="X26" s="82">
        <v>-156.17707523251673</v>
      </c>
      <c r="Z26" s="82">
        <v>-2129.884196714579</v>
      </c>
      <c r="AA26" s="82">
        <v>403.95469230615544</v>
      </c>
      <c r="AB26" s="82">
        <v>13.94538161186415</v>
      </c>
      <c r="AC26" s="82">
        <v>12948.214150975522</v>
      </c>
      <c r="AF26" s="85">
        <v>302.71669877594036</v>
      </c>
      <c r="AG26" s="85">
        <v>10945.275940987758</v>
      </c>
      <c r="AH26" s="85">
        <v>-2432.6008954905192</v>
      </c>
      <c r="AI26" s="85">
        <v>2002.9382099877639</v>
      </c>
      <c r="AJ26" s="82">
        <v>-631.654627659835</v>
      </c>
      <c r="AK26" s="84">
        <v>302.71669877594036</v>
      </c>
      <c r="AL26" s="84">
        <v>247.08629924387117</v>
      </c>
      <c r="AM26" s="84">
        <v>14.053369295786506</v>
      </c>
      <c r="AO26" s="84">
        <v>-1187.3762736770395</v>
      </c>
      <c r="AP26" s="84">
        <v>-3022.6008954905196</v>
      </c>
      <c r="AQ26" s="84">
        <v>152.89758207057201</v>
      </c>
      <c r="AR26" s="84">
        <v>1.4500000000000002E-2</v>
      </c>
      <c r="AW26" s="82">
        <v>10945.275940987758</v>
      </c>
      <c r="AX26" s="82">
        <v>3097.5985242989768</v>
      </c>
      <c r="AY26" s="82">
        <v>-1835.2246218134796</v>
      </c>
      <c r="AZ26" s="82">
        <v>-7889.9576927937378</v>
      </c>
      <c r="BB26" s="82" t="s">
        <v>235</v>
      </c>
      <c r="BC26" s="82">
        <v>3097.5985242989768</v>
      </c>
      <c r="BD26" s="82">
        <v>-9725.1823146072165</v>
      </c>
      <c r="BE26" s="82">
        <v>-1835.2246218134796</v>
      </c>
      <c r="BF26" s="82">
        <v>14042.874465286735</v>
      </c>
      <c r="BG26" s="82">
        <v>3097.5985242989768</v>
      </c>
    </row>
    <row r="27" spans="1:59" x14ac:dyDescent="0.35">
      <c r="A27" s="88">
        <v>2041</v>
      </c>
      <c r="B27" s="82">
        <v>294.35949401186775</v>
      </c>
      <c r="C27" s="82">
        <v>232.80662066765854</v>
      </c>
      <c r="D27" s="82">
        <v>13.393962550538628</v>
      </c>
      <c r="E27" s="82">
        <v>10362.344948599044</v>
      </c>
      <c r="F27" s="82">
        <v>3673.0812441022972</v>
      </c>
      <c r="G27" s="82">
        <v>-3817.8659196734261</v>
      </c>
      <c r="H27" s="82">
        <v>990.796631684104</v>
      </c>
      <c r="I27" s="82">
        <v>153.48734027762922</v>
      </c>
      <c r="J27" s="82">
        <v>1.3050000000000003E-2</v>
      </c>
      <c r="K27" s="82">
        <v>5300.5515930720103</v>
      </c>
      <c r="M27" s="82">
        <v>5.0041340667122451</v>
      </c>
      <c r="N27" s="82">
        <v>3.810378673994739E-3</v>
      </c>
      <c r="O27" s="82">
        <v>141.12550421655146</v>
      </c>
      <c r="P27" s="82">
        <v>-547.79971009716007</v>
      </c>
      <c r="Q27" s="82">
        <v>-1.033323075</v>
      </c>
      <c r="R27" s="82">
        <v>-0.12629806259635165</v>
      </c>
      <c r="S27" s="82">
        <v>-610.20174278519323</v>
      </c>
      <c r="T27" s="82">
        <v>-8351.8425446906076</v>
      </c>
      <c r="U27" s="82">
        <v>590</v>
      </c>
      <c r="V27" s="82">
        <v>-2125.967793386254</v>
      </c>
      <c r="W27" s="82">
        <v>-2078.5856009311101</v>
      </c>
      <c r="X27" s="82">
        <v>-182.13880927054373</v>
      </c>
      <c r="Z27" s="82">
        <v>-2656.3207534630651</v>
      </c>
      <c r="AA27" s="82">
        <v>390.26477193699998</v>
      </c>
      <c r="AB27" s="82">
        <v>13.284524866616271</v>
      </c>
      <c r="AC27" s="82">
        <v>11862.545166728569</v>
      </c>
      <c r="AF27" s="85">
        <v>294.35949401186775</v>
      </c>
      <c r="AG27" s="85">
        <v>10362.344948599044</v>
      </c>
      <c r="AH27" s="85">
        <v>-2950.6802474749329</v>
      </c>
      <c r="AI27" s="85">
        <v>1500.2002181295247</v>
      </c>
      <c r="AJ27" s="82">
        <v>-610.20174278519323</v>
      </c>
      <c r="AK27" s="84">
        <v>294.35949401186775</v>
      </c>
      <c r="AL27" s="84">
        <v>232.80662066765854</v>
      </c>
      <c r="AM27" s="84">
        <v>13.393962550538628</v>
      </c>
      <c r="AO27" s="84">
        <v>-1279.955837273279</v>
      </c>
      <c r="AP27" s="84">
        <v>-3540.6802474749329</v>
      </c>
      <c r="AQ27" s="84">
        <v>153.48734027762922</v>
      </c>
      <c r="AR27" s="84">
        <v>1.3050000000000003E-2</v>
      </c>
      <c r="AW27" s="82">
        <v>10362.344948599042</v>
      </c>
      <c r="AX27" s="82">
        <v>3021.1479405003388</v>
      </c>
      <c r="AY27" s="82">
        <v>-2260.7244102016539</v>
      </c>
      <c r="AZ27" s="82">
        <v>-8962.044287475801</v>
      </c>
      <c r="BB27" s="82" t="s">
        <v>235</v>
      </c>
      <c r="BC27" s="82">
        <v>3021.1479405003388</v>
      </c>
      <c r="BD27" s="82">
        <v>-11222.768697677455</v>
      </c>
      <c r="BE27" s="82">
        <v>-2260.7244102016539</v>
      </c>
      <c r="BF27" s="82">
        <v>13383.492889099382</v>
      </c>
      <c r="BG27" s="82">
        <v>3021.1479405003388</v>
      </c>
    </row>
    <row r="28" spans="1:59" x14ac:dyDescent="0.35">
      <c r="A28" s="88">
        <v>2042</v>
      </c>
      <c r="B28" s="82">
        <v>286.00228924779515</v>
      </c>
      <c r="C28" s="82">
        <v>218.5269420914459</v>
      </c>
      <c r="D28" s="82">
        <v>12.73455580529075</v>
      </c>
      <c r="E28" s="82">
        <v>9779.4139562103301</v>
      </c>
      <c r="F28" s="82">
        <v>2475.497293606611</v>
      </c>
      <c r="G28" s="82">
        <v>-4252.2093241695165</v>
      </c>
      <c r="H28" s="82">
        <v>1033.0508709281135</v>
      </c>
      <c r="I28" s="82">
        <v>154.07709848468642</v>
      </c>
      <c r="J28" s="82">
        <v>1.1600000000000003E-2</v>
      </c>
      <c r="K28" s="82">
        <v>5358.147192442193</v>
      </c>
      <c r="M28" s="82">
        <v>5.0041340667122451</v>
      </c>
      <c r="N28" s="82">
        <v>3.810378673994739E-3</v>
      </c>
      <c r="O28" s="82">
        <v>141.12550421655146</v>
      </c>
      <c r="P28" s="82">
        <v>-526.34682522251831</v>
      </c>
      <c r="Q28" s="82">
        <v>-1.033323075</v>
      </c>
      <c r="R28" s="82">
        <v>-0.12629806259635165</v>
      </c>
      <c r="S28" s="82">
        <v>-588.74885791055146</v>
      </c>
      <c r="T28" s="82">
        <v>-7384.214666005375</v>
      </c>
      <c r="U28" s="82">
        <v>590</v>
      </c>
      <c r="V28" s="82">
        <v>-1522.4854945783948</v>
      </c>
      <c r="W28" s="82">
        <v>-2324.0246374265739</v>
      </c>
      <c r="X28" s="82">
        <v>-208.08117802264908</v>
      </c>
      <c r="Z28" s="82">
        <v>-3922.250180414615</v>
      </c>
      <c r="AA28" s="82">
        <v>376.57485156784458</v>
      </c>
      <c r="AB28" s="82">
        <v>12.623668121368393</v>
      </c>
      <c r="AC28" s="82">
        <v>10037.383312278553</v>
      </c>
      <c r="AF28" s="85">
        <v>286.00228924779515</v>
      </c>
      <c r="AG28" s="85">
        <v>9779.4139562103301</v>
      </c>
      <c r="AH28" s="85">
        <v>-4208.2524696624105</v>
      </c>
      <c r="AI28" s="85">
        <v>257.96935606822262</v>
      </c>
      <c r="AJ28" s="82">
        <v>-588.74885791055146</v>
      </c>
      <c r="AK28" s="84">
        <v>286.00228924779515</v>
      </c>
      <c r="AL28" s="84">
        <v>218.5269420914459</v>
      </c>
      <c r="AM28" s="84">
        <v>12.73455580529075</v>
      </c>
      <c r="AO28" s="84">
        <v>-2266.1466542131866</v>
      </c>
      <c r="AP28" s="84">
        <v>-4798.2524696624105</v>
      </c>
      <c r="AQ28" s="84">
        <v>154.07709848468642</v>
      </c>
      <c r="AR28" s="84">
        <v>1.1600000000000003E-2</v>
      </c>
      <c r="AW28" s="82">
        <v>9779.4139562103301</v>
      </c>
      <c r="AX28" s="82">
        <v>2051.0861033580336</v>
      </c>
      <c r="AY28" s="82">
        <v>-2532.105815449223</v>
      </c>
      <c r="AZ28" s="82">
        <v>-7972.9635239159261</v>
      </c>
      <c r="BB28" s="82" t="s">
        <v>235</v>
      </c>
      <c r="BC28" s="82">
        <v>2051.0861033580336</v>
      </c>
      <c r="BD28" s="82">
        <v>-10505.069339365149</v>
      </c>
      <c r="BE28" s="82">
        <v>-2532.105815449223</v>
      </c>
      <c r="BF28" s="82">
        <v>11830.500059568363</v>
      </c>
      <c r="BG28" s="82">
        <v>2051.0861033580336</v>
      </c>
    </row>
    <row r="29" spans="1:59" x14ac:dyDescent="0.35">
      <c r="A29" s="88">
        <v>2043</v>
      </c>
      <c r="B29" s="82">
        <v>277.64508448372254</v>
      </c>
      <c r="C29" s="82">
        <v>204.24726351523327</v>
      </c>
      <c r="D29" s="82">
        <v>12.075149060042872</v>
      </c>
      <c r="E29" s="82">
        <v>9196.4829638216161</v>
      </c>
      <c r="F29" s="82">
        <v>1833.9077601151728</v>
      </c>
      <c r="G29" s="82">
        <v>-4653.3105838151187</v>
      </c>
      <c r="H29" s="82">
        <v>1075.305110172123</v>
      </c>
      <c r="I29" s="82">
        <v>154.66685669174362</v>
      </c>
      <c r="J29" s="82">
        <v>1.0150000000000003E-2</v>
      </c>
      <c r="K29" s="82">
        <v>5415.7427918123758</v>
      </c>
      <c r="M29" s="82">
        <v>5.0041340667122451</v>
      </c>
      <c r="N29" s="82">
        <v>3.810378673994739E-3</v>
      </c>
      <c r="O29" s="82">
        <v>141.12550421655146</v>
      </c>
      <c r="P29" s="82">
        <v>-504.89394034787659</v>
      </c>
      <c r="Q29" s="82">
        <v>-1.033323075</v>
      </c>
      <c r="R29" s="82">
        <v>-0.12629806259635165</v>
      </c>
      <c r="S29" s="82">
        <v>-567.29597303590981</v>
      </c>
      <c r="T29" s="82">
        <v>-6829.5400384678505</v>
      </c>
      <c r="U29" s="82">
        <v>590</v>
      </c>
      <c r="V29" s="82">
        <v>-1243.7447084684516</v>
      </c>
      <c r="W29" s="82">
        <v>-2596.2476792152383</v>
      </c>
      <c r="X29" s="82">
        <v>-234.00418148883284</v>
      </c>
      <c r="Z29" s="82">
        <v>-4950.4491982166228</v>
      </c>
      <c r="AA29" s="82">
        <v>362.88493119868917</v>
      </c>
      <c r="AB29" s="82">
        <v>11.962811376120515</v>
      </c>
      <c r="AC29" s="82">
        <v>8449.9518669780755</v>
      </c>
      <c r="AF29" s="85">
        <v>277.64508448372254</v>
      </c>
      <c r="AG29" s="85">
        <v>9196.4829638216161</v>
      </c>
      <c r="AH29" s="85">
        <v>-5228.0942827003455</v>
      </c>
      <c r="AI29" s="85">
        <v>-746.53109684354058</v>
      </c>
      <c r="AJ29" s="82">
        <v>-567.29597303590981</v>
      </c>
      <c r="AK29" s="84">
        <v>277.64508448372254</v>
      </c>
      <c r="AL29" s="84">
        <v>204.24726351523327</v>
      </c>
      <c r="AM29" s="84">
        <v>12.075149060042872</v>
      </c>
      <c r="AO29" s="84">
        <v>-2987.8424219962744</v>
      </c>
      <c r="AP29" s="84">
        <v>-5818.0942827003455</v>
      </c>
      <c r="AQ29" s="84">
        <v>154.66685669174362</v>
      </c>
      <c r="AR29" s="84">
        <v>1.0150000000000003E-2</v>
      </c>
      <c r="AW29" s="82">
        <v>9196.4829638216142</v>
      </c>
      <c r="AX29" s="82">
        <v>1345.5193153725472</v>
      </c>
      <c r="AY29" s="82">
        <v>-2830.2518607040711</v>
      </c>
      <c r="AZ29" s="82">
        <v>-7396.8360115037603</v>
      </c>
      <c r="BB29" s="82" t="s">
        <v>235</v>
      </c>
      <c r="BC29" s="82">
        <v>1345.5193153725472</v>
      </c>
      <c r="BD29" s="82">
        <v>-10227.087872207831</v>
      </c>
      <c r="BE29" s="82">
        <v>-2830.2518607040711</v>
      </c>
      <c r="BF29" s="82">
        <v>10542.002279194161</v>
      </c>
      <c r="BG29" s="82">
        <v>1345.5193153725472</v>
      </c>
    </row>
    <row r="30" spans="1:59" x14ac:dyDescent="0.35">
      <c r="A30" s="88">
        <v>2044</v>
      </c>
      <c r="B30" s="82">
        <v>269.28787971964994</v>
      </c>
      <c r="C30" s="82">
        <v>189.96758493902064</v>
      </c>
      <c r="D30" s="82">
        <v>11.415742314794993</v>
      </c>
      <c r="E30" s="82">
        <v>8613.5519714329021</v>
      </c>
      <c r="F30" s="82">
        <v>1876.9310133421493</v>
      </c>
      <c r="G30" s="82">
        <v>-5065.7921089152733</v>
      </c>
      <c r="H30" s="82">
        <v>1117.5593494161326</v>
      </c>
      <c r="I30" s="82">
        <v>155.25661489880082</v>
      </c>
      <c r="J30" s="82">
        <v>8.7000000000000029E-3</v>
      </c>
      <c r="K30" s="82">
        <v>5473.3383911825586</v>
      </c>
      <c r="M30" s="82">
        <v>5.0041340667122451</v>
      </c>
      <c r="N30" s="82">
        <v>3.810378673994739E-3</v>
      </c>
      <c r="O30" s="82">
        <v>141.12550421655146</v>
      </c>
      <c r="P30" s="82">
        <v>-483.44105547323483</v>
      </c>
      <c r="Q30" s="82">
        <v>-1.033323075</v>
      </c>
      <c r="R30" s="82">
        <v>-0.12629806259635165</v>
      </c>
      <c r="S30" s="82">
        <v>-545.84308816126804</v>
      </c>
      <c r="T30" s="82">
        <v>-6433.538144546651</v>
      </c>
      <c r="U30" s="82">
        <v>590</v>
      </c>
      <c r="V30" s="82">
        <v>-1167.6252921765501</v>
      </c>
      <c r="W30" s="82">
        <v>-2832.8619302325205</v>
      </c>
      <c r="X30" s="82">
        <v>-259.90781966909498</v>
      </c>
      <c r="Z30" s="82">
        <v>-5472.4089085155074</v>
      </c>
      <c r="AA30" s="82">
        <v>349.19501082953371</v>
      </c>
      <c r="AB30" s="82">
        <v>11.301954630872636</v>
      </c>
      <c r="AC30" s="82">
        <v>7368.7597291807233</v>
      </c>
      <c r="AF30" s="85">
        <v>269.28787971964994</v>
      </c>
      <c r="AG30" s="85">
        <v>8613.5519714329021</v>
      </c>
      <c r="AH30" s="85">
        <v>-5741.6967882351573</v>
      </c>
      <c r="AI30" s="85">
        <v>-1244.7922422521788</v>
      </c>
      <c r="AJ30" s="82">
        <v>-545.84308816126804</v>
      </c>
      <c r="AK30" s="84">
        <v>269.28787971964994</v>
      </c>
      <c r="AL30" s="84">
        <v>189.96758493902064</v>
      </c>
      <c r="AM30" s="84">
        <v>11.415742314794993</v>
      </c>
      <c r="AO30" s="84">
        <v>-3238.9270383335415</v>
      </c>
      <c r="AP30" s="84">
        <v>-6331.6967882351573</v>
      </c>
      <c r="AQ30" s="84">
        <v>155.25661489880082</v>
      </c>
      <c r="AR30" s="84">
        <v>8.7000000000000029E-3</v>
      </c>
      <c r="AW30" s="82">
        <v>8613.5519714329021</v>
      </c>
      <c r="AX30" s="82">
        <v>1110.5636788328816</v>
      </c>
      <c r="AY30" s="82">
        <v>-3092.7697499016153</v>
      </c>
      <c r="AZ30" s="82">
        <v>-6979.3812327079195</v>
      </c>
      <c r="BB30" s="82" t="s">
        <v>235</v>
      </c>
      <c r="BC30" s="82">
        <v>1110.5636788328816</v>
      </c>
      <c r="BD30" s="82">
        <v>-10072.150982609535</v>
      </c>
      <c r="BE30" s="82">
        <v>-3092.7697499016153</v>
      </c>
      <c r="BF30" s="82">
        <v>9724.1156502657832</v>
      </c>
      <c r="BG30" s="82">
        <v>1110.5636788328816</v>
      </c>
    </row>
    <row r="31" spans="1:59" x14ac:dyDescent="0.35">
      <c r="A31" s="88">
        <v>2045</v>
      </c>
      <c r="B31" s="82">
        <v>260.93067495557733</v>
      </c>
      <c r="C31" s="82">
        <v>175.68790636280801</v>
      </c>
      <c r="D31" s="82">
        <v>10.756335569547115</v>
      </c>
      <c r="E31" s="82">
        <v>8030.6209790441881</v>
      </c>
      <c r="F31" s="82">
        <v>1691.8211578093403</v>
      </c>
      <c r="G31" s="82">
        <v>-5483.593631937285</v>
      </c>
      <c r="H31" s="82">
        <v>1159.8135886601422</v>
      </c>
      <c r="I31" s="82">
        <v>155.84637310585802</v>
      </c>
      <c r="J31" s="82">
        <v>7.250000000000003E-3</v>
      </c>
      <c r="K31" s="82">
        <v>5530.9339905527413</v>
      </c>
      <c r="M31" s="82">
        <v>5.0041340667122451</v>
      </c>
      <c r="N31" s="82">
        <v>3.810378673994739E-3</v>
      </c>
      <c r="O31" s="82">
        <v>141.12550421655146</v>
      </c>
      <c r="P31" s="82">
        <v>-461.98817059859311</v>
      </c>
      <c r="Q31" s="82">
        <v>-1.033323075</v>
      </c>
      <c r="R31" s="82">
        <v>-0.12629806259635165</v>
      </c>
      <c r="S31" s="82">
        <v>-524.39020328662627</v>
      </c>
      <c r="T31" s="82">
        <v>-5995.7075735981207</v>
      </c>
      <c r="U31" s="82">
        <v>590</v>
      </c>
      <c r="V31" s="82">
        <v>-988.40789129166899</v>
      </c>
      <c r="W31" s="82">
        <v>-3093.0478227402878</v>
      </c>
      <c r="X31" s="82">
        <v>-285.7920925634354</v>
      </c>
      <c r="Z31" s="82">
        <v>-6148.276017107617</v>
      </c>
      <c r="AA31" s="82">
        <v>335.50509046037826</v>
      </c>
      <c r="AB31" s="82">
        <v>10.64109788562476</v>
      </c>
      <c r="AC31" s="82">
        <v>6133.660193090147</v>
      </c>
      <c r="AF31" s="85">
        <v>260.93067495557733</v>
      </c>
      <c r="AG31" s="85">
        <v>8030.6209790441881</v>
      </c>
      <c r="AH31" s="85">
        <v>-6409.2066920631942</v>
      </c>
      <c r="AI31" s="85">
        <v>-1896.9607859540411</v>
      </c>
      <c r="AJ31" s="82">
        <v>-524.39020328662627</v>
      </c>
      <c r="AK31" s="84">
        <v>260.93067495557733</v>
      </c>
      <c r="AL31" s="84">
        <v>175.68790636280801</v>
      </c>
      <c r="AM31" s="84">
        <v>10.756335569547115</v>
      </c>
      <c r="AO31" s="84">
        <v>-3620.3667767594711</v>
      </c>
      <c r="AP31" s="84">
        <v>-6999.2066920631942</v>
      </c>
      <c r="AQ31" s="84">
        <v>155.84637310585802</v>
      </c>
      <c r="AR31" s="84">
        <v>7.250000000000003E-3</v>
      </c>
      <c r="AW31" s="82">
        <v>8030.6209790441862</v>
      </c>
      <c r="AX31" s="82">
        <v>745.25292020455356</v>
      </c>
      <c r="AY31" s="82">
        <v>-3378.839915303723</v>
      </c>
      <c r="AZ31" s="82">
        <v>-6520.097776884747</v>
      </c>
      <c r="BB31" s="82" t="s">
        <v>235</v>
      </c>
      <c r="BC31" s="82">
        <v>745.25292020455356</v>
      </c>
      <c r="BD31" s="82">
        <v>-9898.9376921884705</v>
      </c>
      <c r="BE31" s="82">
        <v>-3378.839915303723</v>
      </c>
      <c r="BF31" s="82">
        <v>8775.8738992487397</v>
      </c>
      <c r="BG31" s="82">
        <v>745.25292020455356</v>
      </c>
    </row>
    <row r="32" spans="1:59" x14ac:dyDescent="0.35">
      <c r="A32" s="88">
        <v>2046</v>
      </c>
      <c r="B32" s="82">
        <v>252.57347019150473</v>
      </c>
      <c r="C32" s="82">
        <v>161.40822778659538</v>
      </c>
      <c r="D32" s="82">
        <v>10.096928824299237</v>
      </c>
      <c r="E32" s="82">
        <v>7447.6899866554741</v>
      </c>
      <c r="F32" s="82">
        <v>1582.7483572644874</v>
      </c>
      <c r="G32" s="82">
        <v>-5899.0902340049361</v>
      </c>
      <c r="H32" s="82">
        <v>1202.0678279041517</v>
      </c>
      <c r="I32" s="82">
        <v>156.43613131291522</v>
      </c>
      <c r="J32" s="82">
        <v>5.8000000000000031E-3</v>
      </c>
      <c r="K32" s="82">
        <v>5588.5295899229241</v>
      </c>
      <c r="M32" s="82">
        <v>5.0041340667122451</v>
      </c>
      <c r="N32" s="82">
        <v>3.810378673994739E-3</v>
      </c>
      <c r="O32" s="82">
        <v>141.12550421655146</v>
      </c>
      <c r="P32" s="82">
        <v>-440.53528572395146</v>
      </c>
      <c r="Q32" s="82">
        <v>-1.033323075</v>
      </c>
      <c r="R32" s="82">
        <v>-0.12629806259635165</v>
      </c>
      <c r="S32" s="82">
        <v>-502.93731841198468</v>
      </c>
      <c r="T32" s="82">
        <v>-5779.8020750853493</v>
      </c>
      <c r="U32" s="82">
        <v>590</v>
      </c>
      <c r="V32" s="82">
        <v>-993.74095557447322</v>
      </c>
      <c r="W32" s="82">
        <v>-3401.913616877172</v>
      </c>
      <c r="X32" s="82">
        <v>-311.65700017185418</v>
      </c>
      <c r="Z32" s="82">
        <v>-6979.0121512682927</v>
      </c>
      <c r="AA32" s="82">
        <v>321.81517009122285</v>
      </c>
      <c r="AB32" s="82">
        <v>9.9802411403768811</v>
      </c>
      <c r="AC32" s="82">
        <v>4743.691631431002</v>
      </c>
      <c r="AF32" s="85">
        <v>252.57347019150473</v>
      </c>
      <c r="AG32" s="85">
        <v>7447.6899866554741</v>
      </c>
      <c r="AH32" s="85">
        <v>-7231.585621459797</v>
      </c>
      <c r="AI32" s="85">
        <v>-2703.9983552244721</v>
      </c>
      <c r="AJ32" s="82">
        <v>-502.93731841198468</v>
      </c>
      <c r="AK32" s="84">
        <v>252.57347019150473</v>
      </c>
      <c r="AL32" s="84">
        <v>161.40822778659538</v>
      </c>
      <c r="AM32" s="84">
        <v>10.096928824299237</v>
      </c>
      <c r="AO32" s="84">
        <v>-4108.0150044107704</v>
      </c>
      <c r="AP32" s="84">
        <v>-7821.585621459797</v>
      </c>
      <c r="AQ32" s="84">
        <v>156.43613131291522</v>
      </c>
      <c r="AR32" s="84">
        <v>5.8000000000000031E-3</v>
      </c>
      <c r="AW32" s="82">
        <v>7447.6899866554722</v>
      </c>
      <c r="AX32" s="82">
        <v>273.73367235085578</v>
      </c>
      <c r="AY32" s="82">
        <v>-3713.5706170490262</v>
      </c>
      <c r="AZ32" s="82">
        <v>-6282.7393934973343</v>
      </c>
      <c r="BB32" s="82" t="s">
        <v>235</v>
      </c>
      <c r="BC32" s="82">
        <v>273.73367235085578</v>
      </c>
      <c r="BD32" s="82">
        <v>-9996.31001054636</v>
      </c>
      <c r="BE32" s="82">
        <v>-3713.5706170490262</v>
      </c>
      <c r="BF32" s="82">
        <v>7721.4236590063283</v>
      </c>
      <c r="BG32" s="82">
        <v>273.73367235085578</v>
      </c>
    </row>
    <row r="33" spans="1:59" x14ac:dyDescent="0.35">
      <c r="A33" s="88">
        <v>2047</v>
      </c>
      <c r="B33" s="82">
        <v>244.21626542743212</v>
      </c>
      <c r="C33" s="82">
        <v>147.12854921038274</v>
      </c>
      <c r="D33" s="82">
        <v>9.4375220790513588</v>
      </c>
      <c r="E33" s="82">
        <v>6864.7589942667601</v>
      </c>
      <c r="F33" s="82">
        <v>1573.3373626683042</v>
      </c>
      <c r="G33" s="82">
        <v>-6310.6838446860365</v>
      </c>
      <c r="H33" s="82">
        <v>1244.3220671481613</v>
      </c>
      <c r="I33" s="82">
        <v>157.02588951997242</v>
      </c>
      <c r="J33" s="82">
        <v>4.3500000000000032E-3</v>
      </c>
      <c r="K33" s="82">
        <v>5646.1251892931068</v>
      </c>
      <c r="M33" s="82">
        <v>5.0041340667122451</v>
      </c>
      <c r="N33" s="82">
        <v>3.810378673994739E-3</v>
      </c>
      <c r="O33" s="82">
        <v>141.12550421655146</v>
      </c>
      <c r="P33" s="82">
        <v>-419.08240084930975</v>
      </c>
      <c r="Q33" s="82">
        <v>-1.033323075</v>
      </c>
      <c r="R33" s="82">
        <v>-0.12629806259635165</v>
      </c>
      <c r="S33" s="82">
        <v>-481.48443353734297</v>
      </c>
      <c r="T33" s="82">
        <v>-6003.3423048290006</v>
      </c>
      <c r="U33" s="82">
        <v>590</v>
      </c>
      <c r="V33" s="82">
        <v>-1444.1113181473565</v>
      </c>
      <c r="W33" s="82">
        <v>-3809.6636108794119</v>
      </c>
      <c r="X33" s="82">
        <v>-337.50254249435147</v>
      </c>
      <c r="Z33" s="82">
        <v>-8250.0856209632584</v>
      </c>
      <c r="AA33" s="82">
        <v>308.12524972206745</v>
      </c>
      <c r="AB33" s="82">
        <v>9.3193843951290027</v>
      </c>
      <c r="AC33" s="82">
        <v>2913.3857342375659</v>
      </c>
      <c r="AF33" s="85">
        <v>244.21626542743212</v>
      </c>
      <c r="AG33" s="85">
        <v>6864.7589942667601</v>
      </c>
      <c r="AH33" s="85">
        <v>-8494.3018863906909</v>
      </c>
      <c r="AI33" s="85">
        <v>-3951.3732600291942</v>
      </c>
      <c r="AJ33" s="82">
        <v>-481.48443353734297</v>
      </c>
      <c r="AK33" s="84">
        <v>244.21626542743212</v>
      </c>
      <c r="AL33" s="84">
        <v>147.12854921038274</v>
      </c>
      <c r="AM33" s="84">
        <v>9.4375220790513588</v>
      </c>
      <c r="AO33" s="84">
        <v>-4937.1357330169276</v>
      </c>
      <c r="AP33" s="84">
        <v>-9084.3018863906909</v>
      </c>
      <c r="AQ33" s="84">
        <v>157.02588951997242</v>
      </c>
      <c r="AR33" s="84">
        <v>4.3500000000000032E-3</v>
      </c>
      <c r="AW33" s="82">
        <v>6864.7589942667601</v>
      </c>
      <c r="AX33" s="82">
        <v>-539.25807645769987</v>
      </c>
      <c r="AY33" s="82">
        <v>-4147.1661533737633</v>
      </c>
      <c r="AZ33" s="82">
        <v>-6484.8267383663433</v>
      </c>
      <c r="BB33" s="82">
        <v>-539.25807645769987</v>
      </c>
      <c r="BC33" s="82" t="s">
        <v>235</v>
      </c>
      <c r="BD33" s="82">
        <v>-11171.250968197806</v>
      </c>
      <c r="BE33" s="82">
        <v>-4686.424229831463</v>
      </c>
      <c r="BF33" s="82">
        <v>6864.7589942667601</v>
      </c>
      <c r="BG33" s="82">
        <v>-539.25807645769987</v>
      </c>
    </row>
    <row r="34" spans="1:59" x14ac:dyDescent="0.35">
      <c r="A34" s="88">
        <v>2048</v>
      </c>
      <c r="B34" s="82">
        <v>235.85906066335951</v>
      </c>
      <c r="C34" s="82">
        <v>132.84887063417011</v>
      </c>
      <c r="D34" s="82">
        <v>8.7781153338034805</v>
      </c>
      <c r="E34" s="82">
        <v>6281.8280018780461</v>
      </c>
      <c r="F34" s="82">
        <v>2046.1420345952399</v>
      </c>
      <c r="G34" s="82">
        <v>-6697.8820543285128</v>
      </c>
      <c r="H34" s="82">
        <v>1286.5763063921709</v>
      </c>
      <c r="I34" s="82">
        <v>157.61564772702963</v>
      </c>
      <c r="J34" s="82">
        <v>2.9000000000000033E-3</v>
      </c>
      <c r="K34" s="82">
        <v>5703.7207886632896</v>
      </c>
      <c r="M34" s="82">
        <v>5.0041340667122451</v>
      </c>
      <c r="N34" s="82">
        <v>3.810378673994739E-3</v>
      </c>
      <c r="O34" s="82">
        <v>141.12550421655146</v>
      </c>
      <c r="P34" s="82">
        <v>-397.6295159746681</v>
      </c>
      <c r="Q34" s="82">
        <v>-1.033323075</v>
      </c>
      <c r="R34" s="82">
        <v>-0.12629806259635165</v>
      </c>
      <c r="S34" s="82">
        <v>-460.03154866270131</v>
      </c>
      <c r="T34" s="82">
        <v>-5770.9956474812943</v>
      </c>
      <c r="U34" s="82">
        <v>590</v>
      </c>
      <c r="V34" s="82">
        <v>-1474.6305405293638</v>
      </c>
      <c r="W34" s="82">
        <v>-4120.1546830827929</v>
      </c>
      <c r="X34" s="82">
        <v>-363.32871953092695</v>
      </c>
      <c r="Z34" s="82">
        <v>-8497.4185958208254</v>
      </c>
      <c r="AA34" s="82">
        <v>294.43532935291199</v>
      </c>
      <c r="AB34" s="82">
        <v>8.6585276498811243</v>
      </c>
      <c r="AC34" s="82">
        <v>2106.8203318815304</v>
      </c>
      <c r="AF34" s="85">
        <v>235.85906066335951</v>
      </c>
      <c r="AG34" s="85">
        <v>6281.8280018780461</v>
      </c>
      <c r="AH34" s="85">
        <v>-8733.2776564841843</v>
      </c>
      <c r="AI34" s="85">
        <v>-4175.0076699965157</v>
      </c>
      <c r="AJ34" s="82">
        <v>-460.03154866270131</v>
      </c>
      <c r="AK34" s="84">
        <v>235.85906066335951</v>
      </c>
      <c r="AL34" s="84">
        <v>132.84887063417011</v>
      </c>
      <c r="AM34" s="84">
        <v>8.7781153338034805</v>
      </c>
      <c r="AO34" s="84">
        <v>-4839.7942538704656</v>
      </c>
      <c r="AP34" s="84">
        <v>-9323.2776564841861</v>
      </c>
      <c r="AQ34" s="84">
        <v>157.61564772702963</v>
      </c>
      <c r="AR34" s="84">
        <v>2.9000000000000033E-3</v>
      </c>
      <c r="AW34" s="82">
        <v>6281.8280018780442</v>
      </c>
      <c r="AX34" s="82">
        <v>-425.78761751363629</v>
      </c>
      <c r="AY34" s="82">
        <v>-4483.4834026137196</v>
      </c>
      <c r="AZ34" s="82">
        <v>-6231.0271961439958</v>
      </c>
      <c r="BB34" s="82">
        <v>-425.78761751363629</v>
      </c>
      <c r="BC34" s="82" t="s">
        <v>235</v>
      </c>
      <c r="BD34" s="82">
        <v>-11140.298216271352</v>
      </c>
      <c r="BE34" s="82">
        <v>-4909.2710201273558</v>
      </c>
      <c r="BF34" s="82">
        <v>6281.8280018780442</v>
      </c>
      <c r="BG34" s="82">
        <v>-425.78761751363629</v>
      </c>
    </row>
    <row r="35" spans="1:59" x14ac:dyDescent="0.35">
      <c r="A35" s="88">
        <v>2049</v>
      </c>
      <c r="B35" s="82">
        <v>227.50185589928691</v>
      </c>
      <c r="C35" s="82">
        <v>118.56919205795749</v>
      </c>
      <c r="D35" s="82">
        <v>8.1187085885556023</v>
      </c>
      <c r="E35" s="82">
        <v>5698.897009489332</v>
      </c>
      <c r="F35" s="82">
        <v>1406.1180048587325</v>
      </c>
      <c r="G35" s="82">
        <v>-7078.5424153462664</v>
      </c>
      <c r="H35" s="82">
        <v>1328.8305456361804</v>
      </c>
      <c r="I35" s="82">
        <v>158.20540593408683</v>
      </c>
      <c r="J35" s="82">
        <v>1.4500000000000032E-3</v>
      </c>
      <c r="K35" s="82">
        <v>5761.3163880334723</v>
      </c>
      <c r="M35" s="82">
        <v>5.0041340667122451</v>
      </c>
      <c r="N35" s="82">
        <v>3.810378673994739E-3</v>
      </c>
      <c r="O35" s="82">
        <v>141.12550421655146</v>
      </c>
      <c r="P35" s="82">
        <v>-376.17663110002638</v>
      </c>
      <c r="Q35" s="82">
        <v>-1.033323075</v>
      </c>
      <c r="R35" s="82">
        <v>-0.12629806259635165</v>
      </c>
      <c r="S35" s="82">
        <v>-438.5786637880596</v>
      </c>
      <c r="T35" s="82">
        <v>-5272.1107841627772</v>
      </c>
      <c r="U35" s="82">
        <v>590</v>
      </c>
      <c r="V35" s="82">
        <v>-1161.3202265517307</v>
      </c>
      <c r="W35" s="82">
        <v>-4416.797162385883</v>
      </c>
      <c r="X35" s="82">
        <v>-389.13553128158088</v>
      </c>
      <c r="Z35" s="82">
        <v>-9493.3449291712623</v>
      </c>
      <c r="AA35" s="82">
        <v>280.74540898375659</v>
      </c>
      <c r="AB35" s="82">
        <v>7.9976709046332459</v>
      </c>
      <c r="AC35" s="82">
        <v>551.6615710326264</v>
      </c>
      <c r="AF35" s="85">
        <v>227.50185589928691</v>
      </c>
      <c r="AG35" s="85">
        <v>5698.897009489332</v>
      </c>
      <c r="AH35" s="85">
        <v>-9720.8467850705492</v>
      </c>
      <c r="AI35" s="85">
        <v>-5147.2354384567061</v>
      </c>
      <c r="AJ35" s="82">
        <v>-438.5786637880596</v>
      </c>
      <c r="AK35" s="84">
        <v>227.50185589928691</v>
      </c>
      <c r="AL35" s="84">
        <v>118.56919205795749</v>
      </c>
      <c r="AM35" s="84">
        <v>8.1187085885556023</v>
      </c>
      <c r="AO35" s="84">
        <v>-5504.914091403085</v>
      </c>
      <c r="AP35" s="84">
        <v>-10310.846785070549</v>
      </c>
      <c r="AQ35" s="84">
        <v>158.20540593408683</v>
      </c>
      <c r="AR35" s="84">
        <v>1.4500000000000032E-3</v>
      </c>
      <c r="AW35" s="82">
        <v>5698.897009489332</v>
      </c>
      <c r="AX35" s="82">
        <v>-1074.7784752486541</v>
      </c>
      <c r="AY35" s="82">
        <v>-4805.9326936674643</v>
      </c>
      <c r="AZ35" s="82">
        <v>-5710.6894479508364</v>
      </c>
      <c r="BB35" s="82">
        <v>-1074.7784752486541</v>
      </c>
      <c r="BC35" s="82" t="s">
        <v>235</v>
      </c>
      <c r="BD35" s="82">
        <v>-11591.400616866955</v>
      </c>
      <c r="BE35" s="82">
        <v>-5880.7111689161184</v>
      </c>
      <c r="BF35" s="82">
        <v>5698.897009489332</v>
      </c>
      <c r="BG35" s="82">
        <v>-1074.7784752486541</v>
      </c>
    </row>
    <row r="36" spans="1:59" x14ac:dyDescent="0.35">
      <c r="A36" s="88">
        <v>2050</v>
      </c>
      <c r="B36" s="82">
        <v>219.1446511352143</v>
      </c>
      <c r="C36" s="82">
        <v>104.28951348174506</v>
      </c>
      <c r="D36" s="82">
        <v>7.4593018433077072</v>
      </c>
      <c r="E36" s="82">
        <v>5115.966017100618</v>
      </c>
      <c r="F36" s="82">
        <v>2056.6316419915324</v>
      </c>
      <c r="G36" s="82">
        <v>-7433.4942252531409</v>
      </c>
      <c r="H36" s="82">
        <v>1371.0847848801895</v>
      </c>
      <c r="I36" s="82">
        <v>158.79516414114391</v>
      </c>
      <c r="J36" s="82">
        <v>0</v>
      </c>
      <c r="K36" s="82">
        <v>5818.9119874036478</v>
      </c>
      <c r="M36" s="82">
        <v>5.0041340667122451</v>
      </c>
      <c r="N36" s="82">
        <v>3.810378673994739E-3</v>
      </c>
      <c r="O36" s="82">
        <v>141.12550421655146</v>
      </c>
      <c r="P36" s="82">
        <v>-354.72374622538467</v>
      </c>
      <c r="Q36" s="82">
        <v>-1.033323075</v>
      </c>
      <c r="R36" s="82">
        <v>-0.12629806259635165</v>
      </c>
      <c r="S36" s="82">
        <v>-417.12577891341789</v>
      </c>
      <c r="T36" s="82">
        <v>-5086.8239355346304</v>
      </c>
      <c r="U36" s="82">
        <v>0</v>
      </c>
      <c r="V36" s="82">
        <v>-1300.9237533514406</v>
      </c>
      <c r="W36" s="82">
        <v>-4693.3616711688483</v>
      </c>
      <c r="X36" s="82">
        <v>-414.92297774631305</v>
      </c>
      <c r="Z36" s="82">
        <v>-10195.841549512808</v>
      </c>
      <c r="AA36" s="82">
        <v>267.05548861460124</v>
      </c>
      <c r="AB36" s="82">
        <v>7.3368141593853506</v>
      </c>
      <c r="AC36" s="82">
        <v>-710.06747680739386</v>
      </c>
      <c r="AF36" s="85">
        <v>219.1446511352143</v>
      </c>
      <c r="AG36" s="85">
        <v>5115.966017100618</v>
      </c>
      <c r="AH36" s="85">
        <v>-10414.986200648023</v>
      </c>
      <c r="AI36" s="85">
        <v>-5826.0334939080121</v>
      </c>
      <c r="AJ36" s="82">
        <v>-417.12577891341789</v>
      </c>
      <c r="AK36" s="84">
        <v>219.1446511352143</v>
      </c>
      <c r="AL36" s="84">
        <v>104.28951348174506</v>
      </c>
      <c r="AM36" s="84">
        <v>7.4593018433077072</v>
      </c>
      <c r="AO36" s="84">
        <v>-5306.70155173286</v>
      </c>
      <c r="AP36" s="84">
        <v>-10414.986200648022</v>
      </c>
      <c r="AQ36" s="84">
        <v>158.79516414114391</v>
      </c>
      <c r="AR36" s="84">
        <v>0</v>
      </c>
      <c r="AT36" s="92"/>
      <c r="AW36" s="82">
        <v>5115.966017100618</v>
      </c>
      <c r="AX36" s="82">
        <v>-860.43695578083043</v>
      </c>
      <c r="AY36" s="82">
        <v>-5108.2846489151616</v>
      </c>
      <c r="AZ36" s="82">
        <v>-5503.9497144480483</v>
      </c>
      <c r="BB36" s="82">
        <v>-860.43695578083043</v>
      </c>
      <c r="BC36" s="82" t="s">
        <v>235</v>
      </c>
      <c r="BD36" s="82">
        <v>-11472.671319144039</v>
      </c>
      <c r="BE36" s="82">
        <v>-5968.721604695992</v>
      </c>
      <c r="BF36" s="82">
        <v>5115.966017100618</v>
      </c>
      <c r="BG36" s="82">
        <v>-860.43695578083043</v>
      </c>
    </row>
    <row r="37" spans="1:59" x14ac:dyDescent="0.35">
      <c r="A37" s="88">
        <v>2051</v>
      </c>
      <c r="B37" s="82">
        <v>219.1446511352143</v>
      </c>
      <c r="C37" s="82">
        <v>104.28951348174506</v>
      </c>
      <c r="D37" s="82">
        <v>7.4593018433077072</v>
      </c>
      <c r="E37" s="82">
        <v>5115.966017100618</v>
      </c>
      <c r="F37" s="82">
        <v>1513.1377928609456</v>
      </c>
      <c r="G37" s="82">
        <v>-7620.1968399996085</v>
      </c>
      <c r="H37" s="82">
        <v>1371.0847848801895</v>
      </c>
      <c r="I37" s="82">
        <v>158.79516414114391</v>
      </c>
      <c r="J37" s="82">
        <v>0</v>
      </c>
      <c r="K37" s="82">
        <v>5818.9119874036478</v>
      </c>
      <c r="M37" s="82">
        <v>5.0041340667122451</v>
      </c>
      <c r="N37" s="82">
        <v>3.810378673994739E-3</v>
      </c>
      <c r="O37" s="82">
        <v>141.12550421655146</v>
      </c>
      <c r="P37" s="82">
        <v>-333.27086135074296</v>
      </c>
      <c r="Q37" s="82">
        <v>-1.033323075</v>
      </c>
      <c r="R37" s="82">
        <v>-0.12629806259635165</v>
      </c>
      <c r="S37" s="82">
        <v>-395.67289403877618</v>
      </c>
      <c r="T37" s="82">
        <v>-5092.52591686912</v>
      </c>
      <c r="U37" s="82">
        <v>0</v>
      </c>
      <c r="V37" s="82">
        <v>-1679.1101989184426</v>
      </c>
      <c r="W37" s="82">
        <v>-5050.2449876401297</v>
      </c>
      <c r="X37" s="82">
        <v>-440.69105892512374</v>
      </c>
      <c r="Z37" s="82">
        <v>-11686.875856606955</v>
      </c>
      <c r="AA37" s="82">
        <v>267.05548861460124</v>
      </c>
      <c r="AB37" s="82">
        <v>7.3368141593853506</v>
      </c>
      <c r="AC37" s="82">
        <v>-2201.1017839015421</v>
      </c>
      <c r="AF37" s="85">
        <v>219.1446511352143</v>
      </c>
      <c r="AG37" s="85">
        <v>5115.966017100618</v>
      </c>
      <c r="AH37" s="85">
        <v>-11906.020507742171</v>
      </c>
      <c r="AI37" s="85">
        <v>-7317.0678010021602</v>
      </c>
      <c r="AK37" s="84">
        <v>219.1446511352143</v>
      </c>
      <c r="AL37" s="84">
        <v>104.28951348174506</v>
      </c>
      <c r="AM37" s="84">
        <v>7.4593018433077072</v>
      </c>
      <c r="AO37" s="84">
        <v>-6415.0844611769162</v>
      </c>
      <c r="AP37" s="84">
        <v>-11906.020507742171</v>
      </c>
      <c r="AQ37" s="84">
        <v>158.79516414114391</v>
      </c>
      <c r="AR37" s="84">
        <v>0</v>
      </c>
      <c r="AW37" s="82">
        <v>5115.966017100618</v>
      </c>
      <c r="AX37" s="82">
        <v>-1968.8198652248866</v>
      </c>
      <c r="AY37" s="82">
        <v>-5490.9360465652535</v>
      </c>
      <c r="AZ37" s="82">
        <v>-5488.1988109078966</v>
      </c>
      <c r="BB37" s="82">
        <v>-1968.8198652248866</v>
      </c>
      <c r="BC37" s="82" t="s">
        <v>235</v>
      </c>
      <c r="BD37" s="82">
        <v>-12947.954722698036</v>
      </c>
      <c r="BE37" s="82">
        <v>-7459.7559117901401</v>
      </c>
      <c r="BF37" s="82">
        <v>5115.966017100618</v>
      </c>
      <c r="BG37" s="82">
        <v>-1968.8198652248866</v>
      </c>
    </row>
    <row r="38" spans="1:59" x14ac:dyDescent="0.35">
      <c r="A38" s="88">
        <v>2052</v>
      </c>
      <c r="B38" s="82">
        <v>219.1446511352143</v>
      </c>
      <c r="C38" s="82">
        <v>104.28951348174506</v>
      </c>
      <c r="D38" s="82">
        <v>7.4593018433077072</v>
      </c>
      <c r="E38" s="82">
        <v>5115.966017100618</v>
      </c>
      <c r="F38" s="82">
        <v>136.20449216077219</v>
      </c>
      <c r="G38" s="82">
        <v>-7929.6177775897495</v>
      </c>
      <c r="H38" s="82">
        <v>1371.0847848801895</v>
      </c>
      <c r="I38" s="82">
        <v>158.79516414114391</v>
      </c>
      <c r="J38" s="82">
        <v>0</v>
      </c>
      <c r="K38" s="82">
        <v>5818.9119874036478</v>
      </c>
      <c r="M38" s="82">
        <v>5.0041340667122451</v>
      </c>
      <c r="N38" s="82">
        <v>3.810378673994739E-3</v>
      </c>
      <c r="O38" s="82">
        <v>141.12550421655146</v>
      </c>
      <c r="P38" s="82">
        <v>-311.81797647610114</v>
      </c>
      <c r="Q38" s="82">
        <v>-1.033323075</v>
      </c>
      <c r="R38" s="82">
        <v>-0.12629806259635165</v>
      </c>
      <c r="S38" s="82">
        <v>-374.22000916413435</v>
      </c>
      <c r="T38" s="82">
        <v>-4248.7191392160785</v>
      </c>
      <c r="U38" s="82">
        <v>0</v>
      </c>
      <c r="V38" s="82">
        <v>-904.59707894380506</v>
      </c>
      <c r="W38" s="82">
        <v>-5174.8243382913661</v>
      </c>
      <c r="X38" s="82">
        <v>-466.43977481801267</v>
      </c>
      <c r="Z38" s="82">
        <v>-12749.045041466758</v>
      </c>
      <c r="AA38" s="82">
        <v>267.05548861460124</v>
      </c>
      <c r="AB38" s="82">
        <v>7.3368141593853506</v>
      </c>
      <c r="AC38" s="82">
        <v>-3263.2709687613442</v>
      </c>
      <c r="AF38" s="85">
        <v>219.1446511352143</v>
      </c>
      <c r="AG38" s="85">
        <v>5115.966017100618</v>
      </c>
      <c r="AH38" s="85">
        <v>-12968.189692601973</v>
      </c>
      <c r="AI38" s="85">
        <v>-8379.2369858619622</v>
      </c>
      <c r="AK38" s="84">
        <v>219.1446511352143</v>
      </c>
      <c r="AL38" s="84">
        <v>104.28951348174506</v>
      </c>
      <c r="AM38" s="84">
        <v>7.4593018433077072</v>
      </c>
      <c r="AO38" s="84">
        <v>-7326.925579492593</v>
      </c>
      <c r="AP38" s="84">
        <v>-12968.189692601973</v>
      </c>
      <c r="AQ38" s="84">
        <v>158.79516414114391</v>
      </c>
      <c r="AR38" s="84">
        <v>0</v>
      </c>
      <c r="AW38" s="82">
        <v>5115.966017100618</v>
      </c>
      <c r="AX38" s="82">
        <v>-2880.6609835405634</v>
      </c>
      <c r="AY38" s="82">
        <v>-5641.2641131093787</v>
      </c>
      <c r="AZ38" s="82">
        <v>-4622.9391483802128</v>
      </c>
      <c r="BB38" s="82">
        <v>-2880.6609835405634</v>
      </c>
      <c r="BC38" s="82" t="s">
        <v>235</v>
      </c>
      <c r="BD38" s="82">
        <v>-13144.864245030156</v>
      </c>
      <c r="BE38" s="82">
        <v>-8521.9250966499421</v>
      </c>
      <c r="BF38" s="82">
        <v>5115.966017100618</v>
      </c>
      <c r="BG38" s="82">
        <v>-2880.6609835405634</v>
      </c>
    </row>
    <row r="39" spans="1:59" x14ac:dyDescent="0.35">
      <c r="A39" s="88">
        <v>2053</v>
      </c>
      <c r="B39" s="82">
        <v>219.1446511352143</v>
      </c>
      <c r="C39" s="82">
        <v>104.28951348174506</v>
      </c>
      <c r="D39" s="82">
        <v>7.4593018433077072</v>
      </c>
      <c r="E39" s="82">
        <v>5115.966017100618</v>
      </c>
      <c r="F39" s="82">
        <v>110.35863596411735</v>
      </c>
      <c r="G39" s="82">
        <v>-7679.3401195675497</v>
      </c>
      <c r="H39" s="82">
        <v>1371.0847848801895</v>
      </c>
      <c r="I39" s="82">
        <v>158.79516414114391</v>
      </c>
      <c r="J39" s="82">
        <v>0</v>
      </c>
      <c r="K39" s="82">
        <v>5818.9119874036478</v>
      </c>
      <c r="M39" s="82">
        <v>5.0041340667122451</v>
      </c>
      <c r="N39" s="82">
        <v>3.810378673994739E-3</v>
      </c>
      <c r="O39" s="82">
        <v>141.12550421655146</v>
      </c>
      <c r="P39" s="82">
        <v>-290.36509160145948</v>
      </c>
      <c r="Q39" s="82">
        <v>-1.033323075</v>
      </c>
      <c r="R39" s="82">
        <v>-0.12629806259635165</v>
      </c>
      <c r="S39" s="82">
        <v>-352.7671242894927</v>
      </c>
      <c r="T39" s="82">
        <v>-4224.1709635864381</v>
      </c>
      <c r="U39" s="82">
        <v>0</v>
      </c>
      <c r="V39" s="82">
        <v>-1242.0487238343542</v>
      </c>
      <c r="W39" s="82">
        <v>-5574.2772072182697</v>
      </c>
      <c r="X39" s="82">
        <v>-492.16912542497994</v>
      </c>
      <c r="Z39" s="82">
        <v>-13287.247104065633</v>
      </c>
      <c r="AA39" s="82">
        <v>267.05548861460124</v>
      </c>
      <c r="AB39" s="82">
        <v>7.3368141593853506</v>
      </c>
      <c r="AC39" s="82">
        <v>-3801.4730313602186</v>
      </c>
      <c r="AF39" s="85">
        <v>219.1446511352143</v>
      </c>
      <c r="AG39" s="85">
        <v>5115.966017100618</v>
      </c>
      <c r="AH39" s="85">
        <v>-13506.391755200848</v>
      </c>
      <c r="AI39" s="85">
        <v>-8917.4390484608375</v>
      </c>
      <c r="AK39" s="84">
        <v>219.1446511352143</v>
      </c>
      <c r="AL39" s="84">
        <v>104.28951348174506</v>
      </c>
      <c r="AM39" s="84">
        <v>7.4593018433077072</v>
      </c>
      <c r="AO39" s="84">
        <v>-7439.9454225575964</v>
      </c>
      <c r="AP39" s="84">
        <v>-13506.391755200846</v>
      </c>
      <c r="AQ39" s="84">
        <v>158.79516414114391</v>
      </c>
      <c r="AR39" s="84">
        <v>0</v>
      </c>
      <c r="AW39" s="82">
        <v>5115.966017100618</v>
      </c>
      <c r="AX39" s="82">
        <v>-2993.6808266055668</v>
      </c>
      <c r="AY39" s="82">
        <v>-6066.4463326432497</v>
      </c>
      <c r="AZ39" s="82">
        <v>-4576.9380878759312</v>
      </c>
      <c r="BB39" s="82">
        <v>-2993.6808266055668</v>
      </c>
      <c r="BC39" s="82" t="s">
        <v>235</v>
      </c>
      <c r="BD39" s="82">
        <v>-13637.065247124747</v>
      </c>
      <c r="BE39" s="82">
        <v>-9060.1271592488156</v>
      </c>
      <c r="BF39" s="82">
        <v>5115.966017100618</v>
      </c>
      <c r="BG39" s="82">
        <v>-2993.6808266055668</v>
      </c>
    </row>
    <row r="40" spans="1:59" x14ac:dyDescent="0.35">
      <c r="A40" s="88">
        <v>2054</v>
      </c>
      <c r="B40" s="82">
        <v>219.1446511352143</v>
      </c>
      <c r="C40" s="82">
        <v>104.28951348174506</v>
      </c>
      <c r="D40" s="82">
        <v>7.4593018433077072</v>
      </c>
      <c r="E40" s="82">
        <v>5115.966017100618</v>
      </c>
      <c r="F40" s="82">
        <v>-53.967812637692816</v>
      </c>
      <c r="G40" s="82">
        <v>-7900.0651241660898</v>
      </c>
      <c r="H40" s="82">
        <v>1371.0847848801895</v>
      </c>
      <c r="I40" s="82">
        <v>158.79516414114391</v>
      </c>
      <c r="J40" s="82">
        <v>0</v>
      </c>
      <c r="K40" s="82">
        <v>5818.9119874036478</v>
      </c>
      <c r="M40" s="82">
        <v>5.0041340667122451</v>
      </c>
      <c r="N40" s="82">
        <v>3.810378673994739E-3</v>
      </c>
      <c r="O40" s="82">
        <v>141.12550421655146</v>
      </c>
      <c r="P40" s="82">
        <v>-268.91220672681777</v>
      </c>
      <c r="Q40" s="82">
        <v>-1.033323075</v>
      </c>
      <c r="R40" s="82">
        <v>-0.12629806259635165</v>
      </c>
      <c r="S40" s="82">
        <v>-331.31423941485099</v>
      </c>
      <c r="T40" s="82">
        <v>-3925.196147240018</v>
      </c>
      <c r="U40" s="82">
        <v>0</v>
      </c>
      <c r="V40" s="82">
        <v>-1199.3929223823848</v>
      </c>
      <c r="W40" s="82">
        <v>-5875.4351055846491</v>
      </c>
      <c r="X40" s="82">
        <v>-517.87911074602562</v>
      </c>
      <c r="Z40" s="82">
        <v>-13956.510639501439</v>
      </c>
      <c r="AA40" s="82">
        <v>267.05548861460124</v>
      </c>
      <c r="AB40" s="82">
        <v>7.3368141593853506</v>
      </c>
      <c r="AC40" s="82">
        <v>-4470.7365667960257</v>
      </c>
      <c r="AF40" s="85">
        <v>219.1446511352143</v>
      </c>
      <c r="AG40" s="85">
        <v>5115.966017100618</v>
      </c>
      <c r="AH40" s="85">
        <v>-14175.655290636654</v>
      </c>
      <c r="AI40" s="85">
        <v>-9586.7025838966438</v>
      </c>
      <c r="AK40" s="84">
        <v>219.1446511352143</v>
      </c>
      <c r="AL40" s="84">
        <v>104.28951348174506</v>
      </c>
      <c r="AM40" s="84">
        <v>7.4593018433077072</v>
      </c>
      <c r="AO40" s="84">
        <v>-7782.3410743059776</v>
      </c>
      <c r="AP40" s="84">
        <v>-14175.655290636652</v>
      </c>
      <c r="AQ40" s="84">
        <v>158.79516414114391</v>
      </c>
      <c r="AR40" s="84">
        <v>0</v>
      </c>
      <c r="AW40" s="82">
        <v>5115.966017100618</v>
      </c>
      <c r="AX40" s="82">
        <v>-3336.076478353948</v>
      </c>
      <c r="AY40" s="82">
        <v>-6393.3142163306748</v>
      </c>
      <c r="AZ40" s="82">
        <v>-4256.5103866548689</v>
      </c>
      <c r="BB40" s="82">
        <v>-3336.076478353948</v>
      </c>
      <c r="BC40" s="82" t="s">
        <v>235</v>
      </c>
      <c r="BD40" s="82">
        <v>-13985.901081339491</v>
      </c>
      <c r="BE40" s="82">
        <v>-9729.3906946846218</v>
      </c>
      <c r="BF40" s="82">
        <v>5115.966017100618</v>
      </c>
      <c r="BG40" s="82">
        <v>-3336.076478353948</v>
      </c>
    </row>
    <row r="41" spans="1:59" x14ac:dyDescent="0.35">
      <c r="A41" s="88">
        <v>2055</v>
      </c>
      <c r="B41" s="82">
        <v>219.1446511352143</v>
      </c>
      <c r="C41" s="82">
        <v>104.28951348174506</v>
      </c>
      <c r="D41" s="82">
        <v>7.4593018433077072</v>
      </c>
      <c r="E41" s="82">
        <v>5115.966017100618</v>
      </c>
      <c r="F41" s="82">
        <v>-36.991319489088824</v>
      </c>
      <c r="G41" s="82">
        <v>-7844.5678021729327</v>
      </c>
      <c r="H41" s="82">
        <v>1371.0847848801895</v>
      </c>
      <c r="I41" s="82">
        <v>158.79516414114391</v>
      </c>
      <c r="J41" s="82">
        <v>0</v>
      </c>
      <c r="K41" s="82">
        <v>5818.9119874036478</v>
      </c>
      <c r="M41" s="82">
        <v>5.0041340667122451</v>
      </c>
      <c r="N41" s="82">
        <v>3.810378673994739E-3</v>
      </c>
      <c r="O41" s="82">
        <v>141.12550421655146</v>
      </c>
      <c r="P41" s="82">
        <v>-247.45932185217609</v>
      </c>
      <c r="Q41" s="82">
        <v>-1.033323075</v>
      </c>
      <c r="R41" s="82">
        <v>-0.12629806259635165</v>
      </c>
      <c r="S41" s="82">
        <v>-309.86135454020928</v>
      </c>
      <c r="T41" s="82">
        <v>-3754.431845752928</v>
      </c>
      <c r="U41" s="82">
        <v>0</v>
      </c>
      <c r="V41" s="82">
        <v>-1370.2780679104176</v>
      </c>
      <c r="W41" s="82">
        <v>-6246.7906400019565</v>
      </c>
      <c r="X41" s="82">
        <v>-543.56973078114981</v>
      </c>
      <c r="Z41" s="82">
        <v>-14451.968124340141</v>
      </c>
      <c r="AA41" s="82">
        <v>267.05548861460124</v>
      </c>
      <c r="AB41" s="82">
        <v>7.3368141593853506</v>
      </c>
      <c r="AC41" s="82">
        <v>-4966.1940516347277</v>
      </c>
      <c r="AF41" s="85">
        <v>219.1446511352143</v>
      </c>
      <c r="AG41" s="85">
        <v>5115.966017100618</v>
      </c>
      <c r="AH41" s="85">
        <v>-14671.112775475356</v>
      </c>
      <c r="AI41" s="85">
        <v>-10082.160068735346</v>
      </c>
      <c r="AK41" s="84">
        <v>219.1446511352143</v>
      </c>
      <c r="AL41" s="84">
        <v>104.28951348174506</v>
      </c>
      <c r="AM41" s="84">
        <v>7.4593018433077072</v>
      </c>
      <c r="AO41" s="84">
        <v>-7880.7524046922499</v>
      </c>
      <c r="AP41" s="84">
        <v>-14671.112775475356</v>
      </c>
      <c r="AQ41" s="84">
        <v>158.79516414114391</v>
      </c>
      <c r="AR41" s="84">
        <v>0</v>
      </c>
      <c r="AW41" s="82">
        <v>5115.966017100618</v>
      </c>
      <c r="AX41" s="82">
        <v>-3434.4878087402203</v>
      </c>
      <c r="AY41" s="82">
        <v>-6790.3603707831062</v>
      </c>
      <c r="AZ41" s="82">
        <v>-4064.2932002931375</v>
      </c>
      <c r="BB41" s="82">
        <v>-3434.4878087402203</v>
      </c>
      <c r="BC41" s="82" t="s">
        <v>235</v>
      </c>
      <c r="BD41" s="82">
        <v>-14289.141379816465</v>
      </c>
      <c r="BE41" s="82">
        <v>-10224.848179523327</v>
      </c>
      <c r="BF41" s="82">
        <v>5115.966017100618</v>
      </c>
      <c r="BG41" s="82">
        <v>-3434.4878087402203</v>
      </c>
    </row>
    <row r="42" spans="1:59" x14ac:dyDescent="0.35">
      <c r="A42" s="88">
        <v>2056</v>
      </c>
      <c r="B42" s="82">
        <v>219.1446511352143</v>
      </c>
      <c r="C42" s="82">
        <v>104.28951348174506</v>
      </c>
      <c r="D42" s="82">
        <v>7.4593018433077072</v>
      </c>
      <c r="E42" s="82">
        <v>5115.966017100618</v>
      </c>
      <c r="F42" s="82">
        <v>-509.10713777102058</v>
      </c>
      <c r="G42" s="82">
        <v>-8025.3195202591887</v>
      </c>
      <c r="H42" s="82">
        <v>1371.0847848801895</v>
      </c>
      <c r="I42" s="82">
        <v>158.79516414114391</v>
      </c>
      <c r="J42" s="82">
        <v>0</v>
      </c>
      <c r="K42" s="82">
        <v>5818.9119874036478</v>
      </c>
      <c r="M42" s="82">
        <v>5.0041340667122451</v>
      </c>
      <c r="N42" s="82">
        <v>3.810378673994739E-3</v>
      </c>
      <c r="O42" s="82">
        <v>141.12550421655146</v>
      </c>
      <c r="P42" s="82">
        <v>-226.00643697753438</v>
      </c>
      <c r="Q42" s="82">
        <v>-1.033323075</v>
      </c>
      <c r="R42" s="82">
        <v>-0.12629806259635165</v>
      </c>
      <c r="S42" s="82">
        <v>-288.40846966556757</v>
      </c>
      <c r="T42" s="82">
        <v>-3355.0124940103251</v>
      </c>
      <c r="U42" s="82">
        <v>0</v>
      </c>
      <c r="V42" s="82">
        <v>-1153.3766393090757</v>
      </c>
      <c r="W42" s="82">
        <v>-6504.1129927026213</v>
      </c>
      <c r="X42" s="82">
        <v>-569.24098553035219</v>
      </c>
      <c r="Z42" s="82">
        <v>-15170.927839556854</v>
      </c>
      <c r="AA42" s="82">
        <v>267.05548861460124</v>
      </c>
      <c r="AB42" s="82">
        <v>7.3368141593853506</v>
      </c>
      <c r="AC42" s="82">
        <v>-5685.153766851442</v>
      </c>
      <c r="AF42" s="85">
        <v>219.1446511352143</v>
      </c>
      <c r="AG42" s="85">
        <v>5115.966017100618</v>
      </c>
      <c r="AH42" s="85">
        <v>-15390.07249069207</v>
      </c>
      <c r="AI42" s="85">
        <v>-10801.119783952061</v>
      </c>
      <c r="AK42" s="84">
        <v>219.1446511352143</v>
      </c>
      <c r="AL42" s="84">
        <v>104.28951348174506</v>
      </c>
      <c r="AM42" s="84">
        <v>7.4593018433077072</v>
      </c>
      <c r="AO42" s="84">
        <v>-8316.718512459096</v>
      </c>
      <c r="AP42" s="84">
        <v>-15390.07249069207</v>
      </c>
      <c r="AQ42" s="84">
        <v>158.79516414114391</v>
      </c>
      <c r="AR42" s="84">
        <v>0</v>
      </c>
      <c r="AW42" s="82">
        <v>5115.966017100618</v>
      </c>
      <c r="AX42" s="82">
        <v>-3870.4539165070664</v>
      </c>
      <c r="AY42" s="82">
        <v>-7073.3539782329735</v>
      </c>
      <c r="AZ42" s="82">
        <v>-3643.4209636758928</v>
      </c>
      <c r="BB42" s="82">
        <v>-3870.4539165070664</v>
      </c>
      <c r="BC42" s="82" t="s">
        <v>235</v>
      </c>
      <c r="BD42" s="82">
        <v>-14587.228858415932</v>
      </c>
      <c r="BE42" s="82">
        <v>-10943.807894740039</v>
      </c>
      <c r="BF42" s="82">
        <v>5115.966017100618</v>
      </c>
      <c r="BG42" s="82">
        <v>-3870.4539165070664</v>
      </c>
    </row>
    <row r="43" spans="1:59" x14ac:dyDescent="0.35">
      <c r="A43" s="88">
        <v>2057</v>
      </c>
      <c r="B43" s="82">
        <v>219.1446511352143</v>
      </c>
      <c r="C43" s="82">
        <v>104.28951348174506</v>
      </c>
      <c r="D43" s="82">
        <v>7.4593018433077072</v>
      </c>
      <c r="E43" s="82">
        <v>5115.966017100618</v>
      </c>
      <c r="F43" s="82">
        <v>-571.84780945204523</v>
      </c>
      <c r="G43" s="82">
        <v>-8248.4800914007574</v>
      </c>
      <c r="H43" s="82">
        <v>1371.0847848801895</v>
      </c>
      <c r="I43" s="82">
        <v>158.79516414114391</v>
      </c>
      <c r="J43" s="82">
        <v>0</v>
      </c>
      <c r="K43" s="82">
        <v>5818.9119874036478</v>
      </c>
      <c r="M43" s="82">
        <v>5.0041340667122451</v>
      </c>
      <c r="N43" s="82">
        <v>3.810378673994739E-3</v>
      </c>
      <c r="O43" s="82">
        <v>141.12550421655146</v>
      </c>
      <c r="P43" s="82">
        <v>-204.55355210289272</v>
      </c>
      <c r="Q43" s="82">
        <v>-1.033323075</v>
      </c>
      <c r="R43" s="82">
        <v>-0.12629806259635165</v>
      </c>
      <c r="S43" s="82">
        <v>-266.95558479092591</v>
      </c>
      <c r="T43" s="82">
        <v>-3079.006341266851</v>
      </c>
      <c r="U43" s="82">
        <v>0</v>
      </c>
      <c r="V43" s="82">
        <v>-1157.7429790447425</v>
      </c>
      <c r="W43" s="82">
        <v>-6827.3919067057441</v>
      </c>
      <c r="X43" s="82">
        <v>-594.89287499363286</v>
      </c>
      <c r="Z43" s="82">
        <v>-15810.126225581518</v>
      </c>
      <c r="AA43" s="82">
        <v>267.05548861460124</v>
      </c>
      <c r="AB43" s="82">
        <v>7.3368141593853506</v>
      </c>
      <c r="AC43" s="82">
        <v>-6324.3521528761048</v>
      </c>
      <c r="AF43" s="85">
        <v>219.1446511352143</v>
      </c>
      <c r="AG43" s="85">
        <v>5115.966017100618</v>
      </c>
      <c r="AH43" s="85">
        <v>-16029.270876716733</v>
      </c>
      <c r="AI43" s="85">
        <v>-11440.318169976723</v>
      </c>
      <c r="AK43" s="84">
        <v>219.1446511352143</v>
      </c>
      <c r="AL43" s="84">
        <v>104.28951348174506</v>
      </c>
      <c r="AM43" s="84">
        <v>7.4593018433077072</v>
      </c>
      <c r="AO43" s="84">
        <v>-8606.9860950173552</v>
      </c>
      <c r="AP43" s="84">
        <v>-16029.270876716733</v>
      </c>
      <c r="AQ43" s="84">
        <v>158.79516414114391</v>
      </c>
      <c r="AR43" s="84">
        <v>0</v>
      </c>
      <c r="AW43" s="82">
        <v>5115.966017100618</v>
      </c>
      <c r="AX43" s="82">
        <v>-4160.7214990653256</v>
      </c>
      <c r="AY43" s="82">
        <v>-7422.2847816993772</v>
      </c>
      <c r="AZ43" s="82">
        <v>-3345.961926057777</v>
      </c>
      <c r="BB43" s="82">
        <v>-4160.7214990653256</v>
      </c>
      <c r="BC43" s="82" t="s">
        <v>235</v>
      </c>
      <c r="BD43" s="82">
        <v>-14928.968206822479</v>
      </c>
      <c r="BE43" s="82">
        <v>-11583.006280764703</v>
      </c>
      <c r="BF43" s="82">
        <v>5115.966017100618</v>
      </c>
      <c r="BG43" s="82">
        <v>-4160.7214990653256</v>
      </c>
    </row>
    <row r="44" spans="1:59" x14ac:dyDescent="0.35">
      <c r="A44" s="88">
        <v>2058</v>
      </c>
      <c r="B44" s="82">
        <v>219.1446511352143</v>
      </c>
      <c r="C44" s="82">
        <v>104.28951348174506</v>
      </c>
      <c r="D44" s="82">
        <v>7.4593018433077072</v>
      </c>
      <c r="E44" s="82">
        <v>5115.966017100618</v>
      </c>
      <c r="F44" s="82">
        <v>883.97127650939649</v>
      </c>
      <c r="G44" s="82">
        <v>-7932.8107089012665</v>
      </c>
      <c r="H44" s="82">
        <v>1371.0847848801895</v>
      </c>
      <c r="I44" s="82">
        <v>158.79516414114391</v>
      </c>
      <c r="J44" s="82">
        <v>0</v>
      </c>
      <c r="K44" s="82">
        <v>5818.9119874036478</v>
      </c>
      <c r="M44" s="82">
        <v>5.0041340667122451</v>
      </c>
      <c r="N44" s="82">
        <v>3.810378673994739E-3</v>
      </c>
      <c r="O44" s="82">
        <v>141.12550421655146</v>
      </c>
      <c r="P44" s="82">
        <v>-183.10066722825098</v>
      </c>
      <c r="Q44" s="82">
        <v>-1.033323075</v>
      </c>
      <c r="R44" s="82">
        <v>-0.12629806259635165</v>
      </c>
      <c r="S44" s="82">
        <v>-245.5026999162842</v>
      </c>
      <c r="T44" s="82">
        <v>-3251.2590613010043</v>
      </c>
      <c r="U44" s="82">
        <v>0</v>
      </c>
      <c r="V44" s="82">
        <v>-2168.53462739715</v>
      </c>
      <c r="W44" s="82">
        <v>-7507.111986584785</v>
      </c>
      <c r="X44" s="82">
        <v>-620.52539917099216</v>
      </c>
      <c r="Z44" s="82">
        <v>-15754.782009529394</v>
      </c>
      <c r="AA44" s="82">
        <v>267.05548861460124</v>
      </c>
      <c r="AB44" s="82">
        <v>7.3368141593853506</v>
      </c>
      <c r="AC44" s="82">
        <v>-6269.0079368239803</v>
      </c>
      <c r="AF44" s="85">
        <v>219.1446511352143</v>
      </c>
      <c r="AG44" s="85">
        <v>5115.966017100618</v>
      </c>
      <c r="AH44" s="85">
        <v>-15973.926660664609</v>
      </c>
      <c r="AI44" s="85">
        <v>-11384.973953924598</v>
      </c>
      <c r="AK44" s="84">
        <v>219.1446511352143</v>
      </c>
      <c r="AL44" s="84">
        <v>104.28951348174506</v>
      </c>
      <c r="AM44" s="84">
        <v>7.4593018433077072</v>
      </c>
      <c r="AO44" s="84">
        <v>-7846.2892749088305</v>
      </c>
      <c r="AP44" s="84">
        <v>-15973.926660664607</v>
      </c>
      <c r="AQ44" s="84">
        <v>158.79516414114391</v>
      </c>
      <c r="AR44" s="84">
        <v>0</v>
      </c>
      <c r="AW44" s="82">
        <v>5115.966017100618</v>
      </c>
      <c r="AX44" s="82">
        <v>-3400.0246789568009</v>
      </c>
      <c r="AY44" s="82">
        <v>-8127.6373857557774</v>
      </c>
      <c r="AZ44" s="82">
        <v>-3496.7617612172885</v>
      </c>
      <c r="BB44" s="82">
        <v>-3400.0246789568009</v>
      </c>
      <c r="BC44" s="82" t="s">
        <v>235</v>
      </c>
      <c r="BD44" s="82">
        <v>-15024.423825929867</v>
      </c>
      <c r="BE44" s="82">
        <v>-11527.662064712578</v>
      </c>
      <c r="BF44" s="82">
        <v>5115.966017100618</v>
      </c>
      <c r="BG44" s="82">
        <v>-3400.0246789568009</v>
      </c>
    </row>
    <row r="45" spans="1:59" x14ac:dyDescent="0.35">
      <c r="A45" s="88">
        <v>2059</v>
      </c>
      <c r="B45" s="82">
        <v>219.1446511352143</v>
      </c>
      <c r="C45" s="82">
        <v>104.28951348174506</v>
      </c>
      <c r="D45" s="82">
        <v>7.4593018433077072</v>
      </c>
      <c r="E45" s="82">
        <v>5115.966017100618</v>
      </c>
      <c r="F45" s="82">
        <v>934.14934438767921</v>
      </c>
      <c r="G45" s="82">
        <v>-8132.5241552567995</v>
      </c>
      <c r="H45" s="82">
        <v>1371.0847848801895</v>
      </c>
      <c r="I45" s="82">
        <v>158.79516414114391</v>
      </c>
      <c r="J45" s="82">
        <v>0</v>
      </c>
      <c r="K45" s="82">
        <v>5818.9119874036478</v>
      </c>
      <c r="M45" s="82">
        <v>5.0041340667122451</v>
      </c>
      <c r="N45" s="82">
        <v>3.810378673994739E-3</v>
      </c>
      <c r="O45" s="82">
        <v>141.12550421655146</v>
      </c>
      <c r="P45" s="82">
        <v>-161.64778235360927</v>
      </c>
      <c r="Q45" s="82">
        <v>-1.033323075</v>
      </c>
      <c r="R45" s="82">
        <v>-0.12629806259635165</v>
      </c>
      <c r="S45" s="82">
        <v>-224.04981504164249</v>
      </c>
      <c r="T45" s="82">
        <v>-2902.1354263084422</v>
      </c>
      <c r="U45" s="82">
        <v>0</v>
      </c>
      <c r="V45" s="82">
        <v>-2099.51162946161</v>
      </c>
      <c r="W45" s="82">
        <v>-7846.698349927241</v>
      </c>
      <c r="X45" s="82">
        <v>-646.13855806242952</v>
      </c>
      <c r="Z45" s="82">
        <v>-16200.493912304999</v>
      </c>
      <c r="AA45" s="82">
        <v>267.05548861460124</v>
      </c>
      <c r="AB45" s="82">
        <v>7.3368141593853506</v>
      </c>
      <c r="AC45" s="82">
        <v>-6714.7198395995838</v>
      </c>
      <c r="AF45" s="85">
        <v>219.1446511352143</v>
      </c>
      <c r="AG45" s="85">
        <v>5115.966017100618</v>
      </c>
      <c r="AH45" s="85">
        <v>-16419.638563440214</v>
      </c>
      <c r="AI45" s="85">
        <v>-11830.685856700202</v>
      </c>
      <c r="AK45" s="84">
        <v>219.1446511352143</v>
      </c>
      <c r="AL45" s="84">
        <v>104.28951348174506</v>
      </c>
      <c r="AM45" s="84">
        <v>7.4593018433077072</v>
      </c>
      <c r="AO45" s="84">
        <v>-7926.8016554505411</v>
      </c>
      <c r="AP45" s="84">
        <v>-16419.63856344021</v>
      </c>
      <c r="AQ45" s="84">
        <v>158.79516414114391</v>
      </c>
      <c r="AR45" s="84">
        <v>0</v>
      </c>
      <c r="AW45" s="82">
        <v>5115.966017100618</v>
      </c>
      <c r="AX45" s="82">
        <v>-3480.5370594985116</v>
      </c>
      <c r="AY45" s="82">
        <v>-8492.8369079896711</v>
      </c>
      <c r="AZ45" s="82">
        <v>-3126.1852413500847</v>
      </c>
      <c r="BB45" s="82">
        <v>-3480.5370594985116</v>
      </c>
      <c r="BC45" s="82" t="s">
        <v>235</v>
      </c>
      <c r="BD45" s="82">
        <v>-15099.559208838269</v>
      </c>
      <c r="BE45" s="82">
        <v>-11973.373967488184</v>
      </c>
      <c r="BF45" s="82">
        <v>5115.966017100618</v>
      </c>
      <c r="BG45" s="82">
        <v>-3480.5370594985116</v>
      </c>
    </row>
    <row r="46" spans="1:59" x14ac:dyDescent="0.35">
      <c r="A46" s="88">
        <v>2060</v>
      </c>
      <c r="B46" s="82">
        <v>219.1446511352143</v>
      </c>
      <c r="C46" s="82">
        <v>104.28951348174506</v>
      </c>
      <c r="D46" s="82">
        <v>7.4593018433077072</v>
      </c>
      <c r="E46" s="82">
        <v>5115.966017100618</v>
      </c>
      <c r="F46" s="82">
        <v>61.212490837973519</v>
      </c>
      <c r="G46" s="82">
        <v>-8312.0604709503368</v>
      </c>
      <c r="H46" s="82">
        <v>1371.0847848801895</v>
      </c>
      <c r="I46" s="82">
        <v>158.79516414114391</v>
      </c>
      <c r="J46" s="82">
        <v>0</v>
      </c>
      <c r="K46" s="82">
        <v>5818.9119874036478</v>
      </c>
      <c r="M46" s="82">
        <v>5.0041340667122451</v>
      </c>
      <c r="N46" s="82">
        <v>3.810378673994739E-3</v>
      </c>
      <c r="O46" s="82">
        <v>141.12550421655146</v>
      </c>
      <c r="P46" s="82">
        <v>-140.19489747896753</v>
      </c>
      <c r="Q46" s="82">
        <v>-1.033323075</v>
      </c>
      <c r="R46" s="82">
        <v>-0.12629806259635165</v>
      </c>
      <c r="S46" s="82">
        <v>-202.59693016700072</v>
      </c>
      <c r="T46" s="82">
        <v>-2383.8258493803078</v>
      </c>
      <c r="U46" s="82">
        <v>0</v>
      </c>
      <c r="V46" s="82">
        <v>-1549.0603172674305</v>
      </c>
      <c r="W46" s="82">
        <v>-8011.0457292210631</v>
      </c>
      <c r="X46" s="82">
        <v>-671.73235166794541</v>
      </c>
      <c r="Z46" s="82">
        <v>-16892.456942253397</v>
      </c>
      <c r="AA46" s="82">
        <v>267.05548861460124</v>
      </c>
      <c r="AB46" s="82">
        <v>7.3368141593853506</v>
      </c>
      <c r="AC46" s="82">
        <v>-7406.6828695479844</v>
      </c>
      <c r="AF46" s="85">
        <v>219.1446511352143</v>
      </c>
      <c r="AG46" s="85">
        <v>5115.966017100618</v>
      </c>
      <c r="AH46" s="85">
        <v>-17111.601593388612</v>
      </c>
      <c r="AI46" s="85">
        <v>-12522.648886648603</v>
      </c>
      <c r="AK46" s="84">
        <v>219.1446511352143</v>
      </c>
      <c r="AL46" s="84">
        <v>104.28951348174506</v>
      </c>
      <c r="AM46" s="84">
        <v>7.4593018433077072</v>
      </c>
      <c r="AO46" s="84">
        <v>-8428.8235124996045</v>
      </c>
      <c r="AP46" s="84">
        <v>-17111.601593388616</v>
      </c>
      <c r="AQ46" s="84">
        <v>158.79516414114391</v>
      </c>
      <c r="AR46" s="84">
        <v>0</v>
      </c>
      <c r="AW46" s="82">
        <v>5115.966017100618</v>
      </c>
      <c r="AX46" s="82">
        <v>-3982.5589165475749</v>
      </c>
      <c r="AY46" s="82">
        <v>-8682.7780808890093</v>
      </c>
      <c r="AZ46" s="82">
        <v>-2586.4227795473084</v>
      </c>
      <c r="BB46" s="82">
        <v>-3982.5589165475749</v>
      </c>
      <c r="BC46" s="82" t="s">
        <v>235</v>
      </c>
      <c r="BD46" s="82">
        <v>-15251.759776983894</v>
      </c>
      <c r="BE46" s="82">
        <v>-12665.336997436585</v>
      </c>
      <c r="BF46" s="82">
        <v>5115.966017100618</v>
      </c>
      <c r="BG46" s="82">
        <v>-3982.5589165475749</v>
      </c>
    </row>
    <row r="47" spans="1:59" x14ac:dyDescent="0.35">
      <c r="A47" s="88">
        <v>2061</v>
      </c>
      <c r="B47" s="82">
        <v>219.1446511352143</v>
      </c>
      <c r="C47" s="82">
        <v>104.28951348174506</v>
      </c>
      <c r="D47" s="82">
        <v>7.4593018433077072</v>
      </c>
      <c r="E47" s="82">
        <v>5115.966017100618</v>
      </c>
      <c r="F47" s="82">
        <v>66.329407997815053</v>
      </c>
      <c r="G47" s="82">
        <v>-8344.8661904193814</v>
      </c>
      <c r="H47" s="82">
        <v>1371.0847848801895</v>
      </c>
      <c r="I47" s="82">
        <v>158.79516414114391</v>
      </c>
      <c r="J47" s="82">
        <v>0</v>
      </c>
      <c r="K47" s="82">
        <v>5818.9119874036478</v>
      </c>
      <c r="M47" s="82">
        <v>5.0041340667122451</v>
      </c>
      <c r="N47" s="82">
        <v>3.810378673994739E-3</v>
      </c>
      <c r="O47" s="82">
        <v>141.12550421655146</v>
      </c>
      <c r="P47" s="82">
        <v>-118.74201260432578</v>
      </c>
      <c r="Q47" s="82">
        <v>-1.033323075</v>
      </c>
      <c r="R47" s="82">
        <v>-0.12629806259635165</v>
      </c>
      <c r="S47" s="82">
        <v>-181.14404529235895</v>
      </c>
      <c r="T47" s="82">
        <v>-2107.7238437357964</v>
      </c>
      <c r="U47" s="82">
        <v>0</v>
      </c>
      <c r="V47" s="82">
        <v>-1665.3283806630511</v>
      </c>
      <c r="W47" s="82">
        <v>-8397.6340571982746</v>
      </c>
      <c r="X47" s="82">
        <v>-697.56821134748191</v>
      </c>
      <c r="Z47" s="82">
        <v>-17448.837995614973</v>
      </c>
      <c r="AA47" s="82">
        <v>267.05548861460124</v>
      </c>
      <c r="AB47" s="82">
        <v>7.3368141593853506</v>
      </c>
      <c r="AC47" s="82">
        <v>-7963.0639229095568</v>
      </c>
      <c r="AF47" s="85">
        <v>219.1446511352143</v>
      </c>
      <c r="AG47" s="85">
        <v>5115.966017100618</v>
      </c>
      <c r="AH47" s="85">
        <v>-17667.982646750188</v>
      </c>
      <c r="AI47" s="85">
        <v>-13079.029940010176</v>
      </c>
      <c r="AK47" s="84">
        <v>219.1446511352143</v>
      </c>
      <c r="AL47" s="84">
        <v>104.28951348174506</v>
      </c>
      <c r="AM47" s="84">
        <v>7.4593018433077072</v>
      </c>
      <c r="AO47" s="84">
        <v>-8572.7803782044284</v>
      </c>
      <c r="AP47" s="84">
        <v>-17667.982646750184</v>
      </c>
      <c r="AQ47" s="84">
        <v>158.79516414114391</v>
      </c>
      <c r="AR47" s="84">
        <v>0</v>
      </c>
      <c r="AW47" s="82">
        <v>5115.966017100618</v>
      </c>
      <c r="AX47" s="82">
        <v>-4126.5157822523988</v>
      </c>
      <c r="AY47" s="82">
        <v>-9095.2022685457559</v>
      </c>
      <c r="AZ47" s="82">
        <v>-2288.8678890281553</v>
      </c>
      <c r="BB47" s="82">
        <v>-4126.5157822523988</v>
      </c>
      <c r="BC47" s="82" t="s">
        <v>235</v>
      </c>
      <c r="BD47" s="82">
        <v>-15510.585939826309</v>
      </c>
      <c r="BE47" s="82">
        <v>-13221.718050798154</v>
      </c>
      <c r="BF47" s="82">
        <v>5115.966017100618</v>
      </c>
      <c r="BG47" s="82">
        <v>-4126.5157822523988</v>
      </c>
    </row>
    <row r="48" spans="1:59" x14ac:dyDescent="0.35">
      <c r="A48" s="88">
        <v>2062</v>
      </c>
      <c r="B48" s="82">
        <v>219.1446511352143</v>
      </c>
      <c r="C48" s="82">
        <v>104.28951348174506</v>
      </c>
      <c r="D48" s="82">
        <v>7.4593018433077072</v>
      </c>
      <c r="E48" s="82">
        <v>5115.966017100618</v>
      </c>
      <c r="F48" s="82">
        <v>-100.95797256602361</v>
      </c>
      <c r="G48" s="82">
        <v>-8455.8013615507825</v>
      </c>
      <c r="H48" s="82">
        <v>1371.0847848801895</v>
      </c>
      <c r="I48" s="82">
        <v>158.79516414114391</v>
      </c>
      <c r="J48" s="82">
        <v>0</v>
      </c>
      <c r="K48" s="82">
        <v>5818.9119874036478</v>
      </c>
      <c r="M48" s="82">
        <v>5.0041340667122451</v>
      </c>
      <c r="N48" s="82">
        <v>3.810378673994739E-3</v>
      </c>
      <c r="O48" s="82">
        <v>141.12550421655146</v>
      </c>
      <c r="P48" s="82">
        <v>-97.289127729684139</v>
      </c>
      <c r="Q48" s="82">
        <v>-1.033323075</v>
      </c>
      <c r="R48" s="82">
        <v>-0.12629806259635165</v>
      </c>
      <c r="S48" s="82">
        <v>-159.69116041771733</v>
      </c>
      <c r="T48" s="82">
        <v>-1765.5031646183011</v>
      </c>
      <c r="U48" s="82">
        <v>0</v>
      </c>
      <c r="V48" s="82">
        <v>-1568.7749231676225</v>
      </c>
      <c r="W48" s="82">
        <v>-8732.8728075253093</v>
      </c>
      <c r="X48" s="82">
        <v>-723.40407102701818</v>
      </c>
      <c r="Z48" s="82">
        <v>-17991.581699821352</v>
      </c>
      <c r="AA48" s="82">
        <v>267.05548861460124</v>
      </c>
      <c r="AB48" s="82">
        <v>7.3368141593853506</v>
      </c>
      <c r="AC48" s="82">
        <v>-8505.8076271159389</v>
      </c>
      <c r="AF48" s="85">
        <v>219.1446511352143</v>
      </c>
      <c r="AG48" s="85">
        <v>5115.966017100618</v>
      </c>
      <c r="AH48" s="85">
        <v>-18210.726350956567</v>
      </c>
      <c r="AI48" s="85">
        <v>-13621.773644216557</v>
      </c>
      <c r="AK48" s="84">
        <v>219.1446511352143</v>
      </c>
      <c r="AL48" s="84">
        <v>104.28951348174506</v>
      </c>
      <c r="AM48" s="84">
        <v>7.4593018433077072</v>
      </c>
      <c r="AO48" s="84">
        <v>-8754.4494724042397</v>
      </c>
      <c r="AP48" s="84">
        <v>-18210.726350956564</v>
      </c>
      <c r="AQ48" s="84">
        <v>158.79516414114391</v>
      </c>
      <c r="AR48" s="84">
        <v>0</v>
      </c>
      <c r="AW48" s="82">
        <v>5115.966017100618</v>
      </c>
      <c r="AX48" s="82">
        <v>-4308.1848764522101</v>
      </c>
      <c r="AY48" s="82">
        <v>-9456.2768785523276</v>
      </c>
      <c r="AZ48" s="82">
        <v>-1925.1943250360184</v>
      </c>
      <c r="BB48" s="82">
        <v>-4308.1848764522101</v>
      </c>
      <c r="BC48" s="82" t="s">
        <v>235</v>
      </c>
      <c r="BD48" s="82">
        <v>-15689.656080040555</v>
      </c>
      <c r="BE48" s="82">
        <v>-13764.461755004537</v>
      </c>
      <c r="BF48" s="82">
        <v>5115.966017100618</v>
      </c>
      <c r="BG48" s="82">
        <v>-4308.1848764522101</v>
      </c>
    </row>
    <row r="49" spans="1:59" x14ac:dyDescent="0.35">
      <c r="A49" s="88">
        <v>2063</v>
      </c>
      <c r="B49" s="82">
        <v>219.1446511352143</v>
      </c>
      <c r="C49" s="82">
        <v>104.28951348174506</v>
      </c>
      <c r="D49" s="82">
        <v>7.4593018433077072</v>
      </c>
      <c r="E49" s="82">
        <v>5115.966017100618</v>
      </c>
      <c r="F49" s="82">
        <v>-105.63749744427128</v>
      </c>
      <c r="G49" s="82">
        <v>-8206.790427369504</v>
      </c>
      <c r="H49" s="82">
        <v>1371.0847848801895</v>
      </c>
      <c r="I49" s="82">
        <v>158.79516414114391</v>
      </c>
      <c r="J49" s="82">
        <v>0</v>
      </c>
      <c r="K49" s="82">
        <v>5818.9119874036478</v>
      </c>
      <c r="M49" s="82">
        <v>5.0041340667122451</v>
      </c>
      <c r="N49" s="82">
        <v>3.810378673994739E-3</v>
      </c>
      <c r="O49" s="82">
        <v>141.12550421655146</v>
      </c>
      <c r="P49" s="82">
        <v>-75.836242855042414</v>
      </c>
      <c r="Q49" s="82">
        <v>-1.033323075</v>
      </c>
      <c r="R49" s="82">
        <v>-0.12629806259635165</v>
      </c>
      <c r="S49" s="82">
        <v>-138.23827554307559</v>
      </c>
      <c r="T49" s="82">
        <v>-1488.0323813655946</v>
      </c>
      <c r="U49" s="82">
        <v>0</v>
      </c>
      <c r="V49" s="82">
        <v>-1775.3443499021405</v>
      </c>
      <c r="W49" s="82">
        <v>-9180.4176897606649</v>
      </c>
      <c r="X49" s="82">
        <v>-749.23993070655456</v>
      </c>
      <c r="Z49" s="82">
        <v>-18427.200459167729</v>
      </c>
      <c r="AA49" s="82">
        <v>267.05548861460124</v>
      </c>
      <c r="AB49" s="82">
        <v>7.3368141593853506</v>
      </c>
      <c r="AC49" s="82">
        <v>-8941.426386462319</v>
      </c>
      <c r="AF49" s="85">
        <v>219.1446511352143</v>
      </c>
      <c r="AG49" s="85">
        <v>5115.966017100618</v>
      </c>
      <c r="AH49" s="85">
        <v>-18646.345110302944</v>
      </c>
      <c r="AI49" s="85">
        <v>-14057.392403562937</v>
      </c>
      <c r="AK49" s="84">
        <v>219.1446511352143</v>
      </c>
      <c r="AL49" s="84">
        <v>104.28951348174506</v>
      </c>
      <c r="AM49" s="84">
        <v>7.4593018433077072</v>
      </c>
      <c r="AO49" s="84">
        <v>-8716.6874898357273</v>
      </c>
      <c r="AP49" s="84">
        <v>-18646.345110302947</v>
      </c>
      <c r="AQ49" s="84">
        <v>158.79516414114391</v>
      </c>
      <c r="AR49" s="84">
        <v>0</v>
      </c>
      <c r="AW49" s="82">
        <v>5115.966017100618</v>
      </c>
      <c r="AX49" s="82">
        <v>-4270.4228938836977</v>
      </c>
      <c r="AY49" s="82">
        <v>-9929.6576204672201</v>
      </c>
      <c r="AZ49" s="82">
        <v>-1626.2706569086702</v>
      </c>
      <c r="BB49" s="82">
        <v>-4270.4228938836977</v>
      </c>
      <c r="BC49" s="82" t="s">
        <v>235</v>
      </c>
      <c r="BD49" s="82">
        <v>-15826.351171259586</v>
      </c>
      <c r="BE49" s="82">
        <v>-14200.080514350917</v>
      </c>
      <c r="BF49" s="82">
        <v>5115.966017100618</v>
      </c>
      <c r="BG49" s="82">
        <v>-4270.4228938836977</v>
      </c>
    </row>
    <row r="50" spans="1:59" x14ac:dyDescent="0.35">
      <c r="A50" s="88">
        <v>2064</v>
      </c>
      <c r="B50" s="82">
        <v>219.1446511352143</v>
      </c>
      <c r="C50" s="82">
        <v>104.28951348174506</v>
      </c>
      <c r="D50" s="82">
        <v>7.4593018433077072</v>
      </c>
      <c r="E50" s="82">
        <v>5115.966017100618</v>
      </c>
      <c r="F50" s="82">
        <v>-1048.4059222148944</v>
      </c>
      <c r="G50" s="82">
        <v>-8162.8857920270138</v>
      </c>
      <c r="H50" s="82">
        <v>1371.0847848801895</v>
      </c>
      <c r="I50" s="82">
        <v>158.79516414114391</v>
      </c>
      <c r="J50" s="82">
        <v>0</v>
      </c>
      <c r="K50" s="82">
        <v>5818.9119874036478</v>
      </c>
      <c r="M50" s="82">
        <v>5.0041340667122451</v>
      </c>
      <c r="N50" s="82">
        <v>3.810378673994739E-3</v>
      </c>
      <c r="O50" s="82">
        <v>141.12550421655146</v>
      </c>
      <c r="P50" s="82">
        <v>-54.383357980400682</v>
      </c>
      <c r="Q50" s="82">
        <v>-1.033323075</v>
      </c>
      <c r="R50" s="82">
        <v>-0.12629806259635165</v>
      </c>
      <c r="S50" s="82">
        <v>-116.78539066843386</v>
      </c>
      <c r="T50" s="82">
        <v>-1082.2537474416627</v>
      </c>
      <c r="U50" s="82">
        <v>0</v>
      </c>
      <c r="V50" s="82">
        <v>-1322.418597221214</v>
      </c>
      <c r="W50" s="82">
        <v>-9371.3119263551216</v>
      </c>
      <c r="X50" s="82">
        <v>-775.07579038609106</v>
      </c>
      <c r="Z50" s="82">
        <v>-19089.86859218893</v>
      </c>
      <c r="AA50" s="82">
        <v>267.05548861460124</v>
      </c>
      <c r="AB50" s="82">
        <v>7.3368141593853506</v>
      </c>
      <c r="AC50" s="82">
        <v>-9604.0945194835167</v>
      </c>
      <c r="AF50" s="85">
        <v>219.1446511352143</v>
      </c>
      <c r="AG50" s="85">
        <v>5115.966017100618</v>
      </c>
      <c r="AH50" s="85">
        <v>-19309.013243324145</v>
      </c>
      <c r="AI50" s="85">
        <v>-14720.060536584135</v>
      </c>
      <c r="AK50" s="84">
        <v>219.1446511352143</v>
      </c>
      <c r="AL50" s="84">
        <v>104.28951348174506</v>
      </c>
      <c r="AM50" s="84">
        <v>7.4593018433077072</v>
      </c>
      <c r="AO50" s="84">
        <v>-9162.6255265829332</v>
      </c>
      <c r="AP50" s="84">
        <v>-19309.013243324145</v>
      </c>
      <c r="AQ50" s="84">
        <v>158.79516414114391</v>
      </c>
      <c r="AR50" s="84">
        <v>0</v>
      </c>
      <c r="AW50" s="82">
        <v>5115.966017100618</v>
      </c>
      <c r="AX50" s="82">
        <v>-4716.3609306309036</v>
      </c>
      <c r="AY50" s="82">
        <v>-10146.387716741212</v>
      </c>
      <c r="AZ50" s="82">
        <v>-1199.0391381100965</v>
      </c>
      <c r="BB50" s="82">
        <v>-4716.3609306309036</v>
      </c>
      <c r="BC50" s="82" t="s">
        <v>235</v>
      </c>
      <c r="BD50" s="82">
        <v>-16061.787785482211</v>
      </c>
      <c r="BE50" s="82">
        <v>-14862.748647372115</v>
      </c>
      <c r="BF50" s="82">
        <v>5115.966017100618</v>
      </c>
      <c r="BG50" s="82">
        <v>-4716.3609306309036</v>
      </c>
    </row>
    <row r="51" spans="1:59" x14ac:dyDescent="0.35">
      <c r="A51" s="88">
        <v>2065</v>
      </c>
      <c r="B51" s="82">
        <v>219.1446511352143</v>
      </c>
      <c r="C51" s="82">
        <v>104.28951348174506</v>
      </c>
      <c r="D51" s="82">
        <v>7.4593018433077072</v>
      </c>
      <c r="E51" s="82">
        <v>5115.966017100618</v>
      </c>
      <c r="F51" s="82">
        <v>-436.16318511340069</v>
      </c>
      <c r="G51" s="82">
        <v>-8265.2280905105927</v>
      </c>
      <c r="H51" s="82">
        <v>1371.0847848801895</v>
      </c>
      <c r="I51" s="82">
        <v>158.79516414114391</v>
      </c>
      <c r="J51" s="82">
        <v>0</v>
      </c>
      <c r="K51" s="82">
        <v>5818.9119874036478</v>
      </c>
      <c r="M51" s="82">
        <v>5.0041340667122451</v>
      </c>
      <c r="N51" s="82">
        <v>3.810378673994739E-3</v>
      </c>
      <c r="O51" s="82">
        <v>141.12550421655146</v>
      </c>
      <c r="P51" s="82">
        <v>-54.383357980400682</v>
      </c>
      <c r="Q51" s="82">
        <v>-1.033323075</v>
      </c>
      <c r="R51" s="82">
        <v>-0.12629806259635165</v>
      </c>
      <c r="S51" s="82">
        <v>-116.78539066843386</v>
      </c>
      <c r="T51" s="82">
        <v>-1154.9197783177951</v>
      </c>
      <c r="U51" s="82">
        <v>0</v>
      </c>
      <c r="V51" s="82">
        <v>-1732.7674484149816</v>
      </c>
      <c r="W51" s="82">
        <v>-9594.1942984126854</v>
      </c>
      <c r="X51" s="82">
        <v>-775.07579038609106</v>
      </c>
      <c r="Z51" s="82">
        <v>-19213.199376822344</v>
      </c>
      <c r="AA51" s="82">
        <v>267.05548861460124</v>
      </c>
      <c r="AB51" s="82">
        <v>7.3368141593853506</v>
      </c>
      <c r="AC51" s="82">
        <v>-9727.4253041169341</v>
      </c>
      <c r="AF51" s="85">
        <v>219.1446511352143</v>
      </c>
      <c r="AG51" s="85">
        <v>5115.966017100618</v>
      </c>
      <c r="AH51" s="85">
        <v>-19432.344027957559</v>
      </c>
      <c r="AI51" s="85">
        <v>-14843.391321217552</v>
      </c>
      <c r="AK51" s="84">
        <v>219.1446511352143</v>
      </c>
      <c r="AL51" s="84">
        <v>104.28951348174506</v>
      </c>
      <c r="AM51" s="84">
        <v>7.4593018433077072</v>
      </c>
      <c r="AO51" s="84">
        <v>-9063.0739391587849</v>
      </c>
      <c r="AP51" s="84">
        <v>-19432.344027957563</v>
      </c>
      <c r="AQ51" s="84">
        <v>158.79516414114391</v>
      </c>
      <c r="AR51" s="84">
        <v>0</v>
      </c>
      <c r="AW51" s="82">
        <v>5115.966017100618</v>
      </c>
      <c r="AX51" s="82">
        <v>-4616.8093432067553</v>
      </c>
      <c r="AY51" s="82">
        <v>-10369.270088798776</v>
      </c>
      <c r="AZ51" s="82">
        <v>-1271.705168986229</v>
      </c>
      <c r="BB51" s="82">
        <v>-4616.8093432067553</v>
      </c>
      <c r="BC51" s="82" t="s">
        <v>235</v>
      </c>
      <c r="BD51" s="82">
        <v>-16257.784600991761</v>
      </c>
      <c r="BE51" s="82">
        <v>-14986.079432005532</v>
      </c>
      <c r="BF51" s="82">
        <v>5115.966017100618</v>
      </c>
      <c r="BG51" s="82">
        <v>-4616.8093432067553</v>
      </c>
    </row>
    <row r="52" spans="1:59" x14ac:dyDescent="0.35">
      <c r="A52" s="88">
        <v>2066</v>
      </c>
      <c r="B52" s="82">
        <v>219.1446511352143</v>
      </c>
      <c r="C52" s="82">
        <v>104.28951348174506</v>
      </c>
      <c r="D52" s="82">
        <v>7.4593018433077072</v>
      </c>
      <c r="E52" s="82">
        <v>5115.966017100618</v>
      </c>
      <c r="F52" s="82">
        <v>-806.42018969138917</v>
      </c>
      <c r="G52" s="82">
        <v>-8093.659114110711</v>
      </c>
      <c r="H52" s="82">
        <v>1371.0847848801895</v>
      </c>
      <c r="I52" s="82">
        <v>158.79516414114391</v>
      </c>
      <c r="J52" s="82">
        <v>0</v>
      </c>
      <c r="K52" s="82">
        <v>5818.9119874036478</v>
      </c>
      <c r="M52" s="82">
        <v>5.0041340667122451</v>
      </c>
      <c r="N52" s="82">
        <v>3.810378673994739E-3</v>
      </c>
      <c r="O52" s="82">
        <v>141.12550421655146</v>
      </c>
      <c r="P52" s="82">
        <v>-54.383357980400682</v>
      </c>
      <c r="Q52" s="82">
        <v>-1.033323075</v>
      </c>
      <c r="R52" s="82">
        <v>-0.12629806259635165</v>
      </c>
      <c r="S52" s="82">
        <v>-116.78539066843386</v>
      </c>
      <c r="T52" s="82">
        <v>-1160.339240060272</v>
      </c>
      <c r="U52" s="82">
        <v>0</v>
      </c>
      <c r="V52" s="82">
        <v>-1714.6126683122411</v>
      </c>
      <c r="W52" s="82">
        <v>-9632.1042683552387</v>
      </c>
      <c r="X52" s="82">
        <v>-775.07579038609106</v>
      </c>
      <c r="Z52" s="82">
        <v>-19431.642594840265</v>
      </c>
      <c r="AA52" s="82">
        <v>267.05548861460124</v>
      </c>
      <c r="AB52" s="82">
        <v>7.3368141593853506</v>
      </c>
      <c r="AC52" s="82">
        <v>-9945.8685221348533</v>
      </c>
      <c r="AF52" s="85">
        <v>219.1446511352143</v>
      </c>
      <c r="AG52" s="85">
        <v>5115.966017100618</v>
      </c>
      <c r="AH52" s="85">
        <v>-19650.78724597548</v>
      </c>
      <c r="AI52" s="85">
        <v>-15061.834539235471</v>
      </c>
      <c r="AK52" s="84">
        <v>219.1446511352143</v>
      </c>
      <c r="AL52" s="84">
        <v>104.28951348174506</v>
      </c>
      <c r="AM52" s="84">
        <v>7.4593018433077072</v>
      </c>
      <c r="AO52" s="84">
        <v>-9243.6071872341527</v>
      </c>
      <c r="AP52" s="84">
        <v>-19650.787245975484</v>
      </c>
      <c r="AQ52" s="84">
        <v>158.79516414114391</v>
      </c>
      <c r="AR52" s="84">
        <v>0</v>
      </c>
      <c r="AW52" s="82">
        <v>5115.966017100618</v>
      </c>
      <c r="AX52" s="82">
        <v>-4797.3425912821231</v>
      </c>
      <c r="AY52" s="82">
        <v>-10407.180058741329</v>
      </c>
      <c r="AZ52" s="82">
        <v>-1277.1246307287058</v>
      </c>
      <c r="BB52" s="82">
        <v>-4797.3425912821231</v>
      </c>
      <c r="BC52" s="82" t="s">
        <v>235</v>
      </c>
      <c r="BD52" s="82">
        <v>-16481.64728075216</v>
      </c>
      <c r="BE52" s="82">
        <v>-15204.522650023453</v>
      </c>
      <c r="BF52" s="82">
        <v>5115.966017100618</v>
      </c>
      <c r="BG52" s="82">
        <v>-4797.3425912821231</v>
      </c>
    </row>
    <row r="53" spans="1:59" x14ac:dyDescent="0.35">
      <c r="A53" s="88">
        <v>2067</v>
      </c>
      <c r="B53" s="82">
        <v>219.1446511352143</v>
      </c>
      <c r="C53" s="82">
        <v>104.28951348174506</v>
      </c>
      <c r="D53" s="82">
        <v>7.4593018433077072</v>
      </c>
      <c r="E53" s="82">
        <v>5115.966017100618</v>
      </c>
      <c r="F53" s="82">
        <v>-575.47205241535312</v>
      </c>
      <c r="G53" s="82">
        <v>-8235.6630652500098</v>
      </c>
      <c r="H53" s="82">
        <v>1371.0847848801895</v>
      </c>
      <c r="I53" s="82">
        <v>158.79516414114391</v>
      </c>
      <c r="J53" s="82">
        <v>0</v>
      </c>
      <c r="K53" s="82">
        <v>5818.9119874036478</v>
      </c>
      <c r="M53" s="82">
        <v>5.0041340667122451</v>
      </c>
      <c r="N53" s="82">
        <v>3.810378673994739E-3</v>
      </c>
      <c r="O53" s="82">
        <v>141.12550421655146</v>
      </c>
      <c r="P53" s="82">
        <v>-54.383357980400682</v>
      </c>
      <c r="Q53" s="82">
        <v>-1.033323075</v>
      </c>
      <c r="R53" s="82">
        <v>-0.12629806259635165</v>
      </c>
      <c r="S53" s="82">
        <v>-116.78539066843386</v>
      </c>
      <c r="T53" s="82">
        <v>-1187.913608214953</v>
      </c>
      <c r="U53" s="82">
        <v>0</v>
      </c>
      <c r="V53" s="82">
        <v>-1834.2216992665187</v>
      </c>
      <c r="W53" s="82">
        <v>-9732.1726321025744</v>
      </c>
      <c r="X53" s="82">
        <v>-775.07579038609106</v>
      </c>
      <c r="Z53" s="82">
        <v>-19562.375803405139</v>
      </c>
      <c r="AA53" s="82">
        <v>267.05548861460124</v>
      </c>
      <c r="AB53" s="82">
        <v>7.3368141593853506</v>
      </c>
      <c r="AC53" s="82">
        <v>-10076.601730699729</v>
      </c>
      <c r="AF53" s="85">
        <v>219.1446511352143</v>
      </c>
      <c r="AG53" s="85">
        <v>5115.966017100618</v>
      </c>
      <c r="AH53" s="85">
        <v>-19781.520454540354</v>
      </c>
      <c r="AI53" s="85">
        <v>-15192.567747800347</v>
      </c>
      <c r="AK53" s="84">
        <v>219.1446511352143</v>
      </c>
      <c r="AL53" s="84">
        <v>104.28951348174506</v>
      </c>
      <c r="AM53" s="84">
        <v>7.4593018433077072</v>
      </c>
      <c r="AO53" s="84">
        <v>-9274.272032051691</v>
      </c>
      <c r="AP53" s="84">
        <v>-19781.520454540358</v>
      </c>
      <c r="AQ53" s="84">
        <v>158.79516414114391</v>
      </c>
      <c r="AR53" s="84">
        <v>0</v>
      </c>
      <c r="AW53" s="82">
        <v>5115.966017100618</v>
      </c>
      <c r="AX53" s="82">
        <v>-4828.0074360996614</v>
      </c>
      <c r="AY53" s="82">
        <v>-10507.248422488665</v>
      </c>
      <c r="AZ53" s="82">
        <v>-1304.6989988833868</v>
      </c>
      <c r="BB53" s="82">
        <v>-4828.0074360996614</v>
      </c>
      <c r="BC53" s="82" t="s">
        <v>235</v>
      </c>
      <c r="BD53" s="82">
        <v>-16639.954857471716</v>
      </c>
      <c r="BE53" s="82">
        <v>-15335.255858588327</v>
      </c>
      <c r="BF53" s="82">
        <v>5115.966017100618</v>
      </c>
      <c r="BG53" s="82">
        <v>-4828.0074360996614</v>
      </c>
    </row>
    <row r="54" spans="1:59" x14ac:dyDescent="0.35">
      <c r="A54" s="88">
        <v>2068</v>
      </c>
      <c r="B54" s="82">
        <v>219.1446511352143</v>
      </c>
      <c r="C54" s="82">
        <v>104.28951348174506</v>
      </c>
      <c r="D54" s="82">
        <v>7.4593018433077072</v>
      </c>
      <c r="E54" s="82">
        <v>5115.966017100618</v>
      </c>
      <c r="F54" s="82">
        <v>1617.065192746951</v>
      </c>
      <c r="G54" s="82">
        <v>-8178.643983592593</v>
      </c>
      <c r="H54" s="82">
        <v>1371.0847848801895</v>
      </c>
      <c r="I54" s="82">
        <v>158.79516414114391</v>
      </c>
      <c r="J54" s="82">
        <v>0</v>
      </c>
      <c r="K54" s="82">
        <v>5818.9119874036478</v>
      </c>
      <c r="M54" s="82">
        <v>5.0041340667122451</v>
      </c>
      <c r="N54" s="82">
        <v>3.810378673994739E-3</v>
      </c>
      <c r="O54" s="82">
        <v>141.12550421655146</v>
      </c>
      <c r="P54" s="82">
        <v>-54.383357980400682</v>
      </c>
      <c r="Q54" s="82">
        <v>-1.033323075</v>
      </c>
      <c r="R54" s="82">
        <v>-0.12629806259635165</v>
      </c>
      <c r="S54" s="82">
        <v>-116.78539066843386</v>
      </c>
      <c r="T54" s="82">
        <v>-1406.0497609337572</v>
      </c>
      <c r="U54" s="82">
        <v>0</v>
      </c>
      <c r="V54" s="82">
        <v>-3149.0961976033923</v>
      </c>
      <c r="W54" s="82">
        <v>-10333.924310543167</v>
      </c>
      <c r="X54" s="82">
        <v>-775.07579038609106</v>
      </c>
      <c r="Z54" s="82">
        <v>-19229.445653362887</v>
      </c>
      <c r="AA54" s="82">
        <v>267.05548861460124</v>
      </c>
      <c r="AB54" s="82">
        <v>7.3368141593853506</v>
      </c>
      <c r="AC54" s="82">
        <v>-9743.6715806574757</v>
      </c>
      <c r="AF54" s="85">
        <v>219.1446511352143</v>
      </c>
      <c r="AG54" s="85">
        <v>5115.966017100618</v>
      </c>
      <c r="AH54" s="85">
        <v>-19448.590304498102</v>
      </c>
      <c r="AI54" s="85">
        <v>-14859.637597758094</v>
      </c>
      <c r="AK54" s="84">
        <v>219.1446511352143</v>
      </c>
      <c r="AL54" s="84">
        <v>104.28951348174506</v>
      </c>
      <c r="AM54" s="84">
        <v>7.4593018433077072</v>
      </c>
      <c r="AO54" s="84">
        <v>-8339.590203568845</v>
      </c>
      <c r="AP54" s="84">
        <v>-19448.590304498102</v>
      </c>
      <c r="AQ54" s="84">
        <v>158.79516414114391</v>
      </c>
      <c r="AR54" s="84">
        <v>0</v>
      </c>
      <c r="AW54" s="82">
        <v>5115.966017100618</v>
      </c>
      <c r="AX54" s="82">
        <v>-3893.3256076168154</v>
      </c>
      <c r="AY54" s="82">
        <v>-11109.000100929257</v>
      </c>
      <c r="AZ54" s="82">
        <v>-1522.835151602191</v>
      </c>
      <c r="BB54" s="82">
        <v>-3893.3256076168154</v>
      </c>
      <c r="BC54" s="82" t="s">
        <v>235</v>
      </c>
      <c r="BD54" s="82">
        <v>-16525.160860148262</v>
      </c>
      <c r="BE54" s="82">
        <v>-15002.325708546072</v>
      </c>
      <c r="BF54" s="82">
        <v>5115.966017100618</v>
      </c>
      <c r="BG54" s="82">
        <v>-3893.3256076168154</v>
      </c>
    </row>
    <row r="55" spans="1:59" x14ac:dyDescent="0.35">
      <c r="A55" s="88">
        <v>2069</v>
      </c>
      <c r="B55" s="82">
        <v>219.1446511352143</v>
      </c>
      <c r="C55" s="82">
        <v>104.28951348174506</v>
      </c>
      <c r="D55" s="82">
        <v>7.4593018433077072</v>
      </c>
      <c r="E55" s="82">
        <v>5115.966017100618</v>
      </c>
      <c r="F55" s="82">
        <v>876.26005795995184</v>
      </c>
      <c r="G55" s="82">
        <v>-8199.6735514746815</v>
      </c>
      <c r="H55" s="82">
        <v>1371.0847848801895</v>
      </c>
      <c r="I55" s="82">
        <v>158.79516414114391</v>
      </c>
      <c r="J55" s="82">
        <v>0</v>
      </c>
      <c r="K55" s="82">
        <v>5818.9119874036478</v>
      </c>
      <c r="M55" s="82">
        <v>5.0041340667122451</v>
      </c>
      <c r="N55" s="82">
        <v>3.810378673994739E-3</v>
      </c>
      <c r="O55" s="82">
        <v>141.12550421655146</v>
      </c>
      <c r="P55" s="82">
        <v>-54.383357980400682</v>
      </c>
      <c r="Q55" s="82">
        <v>-1.033323075</v>
      </c>
      <c r="R55" s="82">
        <v>-0.12629806259635165</v>
      </c>
      <c r="S55" s="82">
        <v>-116.78539066843386</v>
      </c>
      <c r="T55" s="82">
        <v>-1331.8701312585058</v>
      </c>
      <c r="U55" s="82">
        <v>0</v>
      </c>
      <c r="V55" s="82">
        <v>-2571.8419620720015</v>
      </c>
      <c r="W55" s="82">
        <v>-10212.957381295633</v>
      </c>
      <c r="X55" s="82">
        <v>-775.07579038609106</v>
      </c>
      <c r="Z55" s="82">
        <v>-19293.059191253051</v>
      </c>
      <c r="AA55" s="82">
        <v>267.05548861460124</v>
      </c>
      <c r="AB55" s="82">
        <v>7.3368141593853506</v>
      </c>
      <c r="AC55" s="82">
        <v>-9807.2851185476375</v>
      </c>
      <c r="AF55" s="85">
        <v>219.1446511352143</v>
      </c>
      <c r="AG55" s="85">
        <v>5115.966017100618</v>
      </c>
      <c r="AH55" s="85">
        <v>-19512.203842388266</v>
      </c>
      <c r="AI55" s="85">
        <v>-14923.251135648256</v>
      </c>
      <c r="AK55" s="84">
        <v>219.1446511352143</v>
      </c>
      <c r="AL55" s="84">
        <v>104.28951348174506</v>
      </c>
      <c r="AM55" s="84">
        <v>7.4593018433077072</v>
      </c>
      <c r="AO55" s="84">
        <v>-8524.1706707065423</v>
      </c>
      <c r="AP55" s="84">
        <v>-19512.203842388266</v>
      </c>
      <c r="AQ55" s="84">
        <v>158.79516414114391</v>
      </c>
      <c r="AR55" s="84">
        <v>0</v>
      </c>
      <c r="AW55" s="82">
        <v>5115.966017100618</v>
      </c>
      <c r="AX55" s="82">
        <v>-4077.9060747545127</v>
      </c>
      <c r="AY55" s="82">
        <v>-10988.033171681724</v>
      </c>
      <c r="AZ55" s="82">
        <v>-1448.6555219269396</v>
      </c>
      <c r="BB55" s="82">
        <v>-4077.9060747545127</v>
      </c>
      <c r="BC55" s="82" t="s">
        <v>235</v>
      </c>
      <c r="BD55" s="82">
        <v>-16514.594768363175</v>
      </c>
      <c r="BE55" s="82">
        <v>-15065.939246436235</v>
      </c>
      <c r="BF55" s="82">
        <v>5115.966017100618</v>
      </c>
      <c r="BG55" s="82">
        <v>-4077.9060747545127</v>
      </c>
    </row>
    <row r="56" spans="1:59" x14ac:dyDescent="0.35">
      <c r="A56" s="88">
        <v>2070</v>
      </c>
      <c r="B56" s="82">
        <v>219.1446511352143</v>
      </c>
      <c r="C56" s="82">
        <v>104.28951348174506</v>
      </c>
      <c r="D56" s="82">
        <v>7.4593018433077072</v>
      </c>
      <c r="E56" s="82">
        <v>5115.966017100618</v>
      </c>
      <c r="F56" s="82">
        <v>1933.3206366330155</v>
      </c>
      <c r="G56" s="82">
        <v>-8331.9600155280186</v>
      </c>
      <c r="H56" s="82">
        <v>1371.0847848801895</v>
      </c>
      <c r="I56" s="82">
        <v>158.79516414114391</v>
      </c>
      <c r="J56" s="82">
        <v>0</v>
      </c>
      <c r="K56" s="82">
        <v>5818.9119874036478</v>
      </c>
      <c r="M56" s="82">
        <v>5.0041340667122451</v>
      </c>
      <c r="N56" s="82">
        <v>3.810378673994739E-3</v>
      </c>
      <c r="O56" s="82">
        <v>141.12550421655146</v>
      </c>
      <c r="P56" s="82">
        <v>-54.383357980400682</v>
      </c>
      <c r="Q56" s="82">
        <v>-1.033323075</v>
      </c>
      <c r="R56" s="82">
        <v>-0.12629806259635165</v>
      </c>
      <c r="S56" s="82">
        <v>-116.78539066843386</v>
      </c>
      <c r="T56" s="82">
        <v>-1427.1420752670479</v>
      </c>
      <c r="U56" s="82">
        <v>0</v>
      </c>
      <c r="V56" s="82">
        <v>-3092.0693564683643</v>
      </c>
      <c r="W56" s="82">
        <v>-10501.06179373904</v>
      </c>
      <c r="X56" s="82">
        <v>-775.07579038609106</v>
      </c>
      <c r="Z56" s="82">
        <v>-19176.616883473092</v>
      </c>
      <c r="AA56" s="82">
        <v>267.05548861460124</v>
      </c>
      <c r="AB56" s="82">
        <v>7.3368141593853506</v>
      </c>
      <c r="AC56" s="82">
        <v>-9690.8428107676809</v>
      </c>
      <c r="AF56" s="85">
        <v>219.1446511352143</v>
      </c>
      <c r="AG56" s="85">
        <v>5115.966017100618</v>
      </c>
      <c r="AH56" s="85">
        <v>-19395.761534608308</v>
      </c>
      <c r="AI56" s="85">
        <v>-14806.808827868299</v>
      </c>
      <c r="AK56" s="84">
        <v>219.1446511352143</v>
      </c>
      <c r="AL56" s="84">
        <v>104.28951348174506</v>
      </c>
      <c r="AM56" s="84">
        <v>7.4593018433077072</v>
      </c>
      <c r="AO56" s="84">
        <v>-8119.6239504831774</v>
      </c>
      <c r="AP56" s="84">
        <v>-19395.761534608308</v>
      </c>
      <c r="AQ56" s="84">
        <v>158.79516414114391</v>
      </c>
      <c r="AR56" s="84">
        <v>0</v>
      </c>
      <c r="AW56" s="82">
        <v>5115.966017100618</v>
      </c>
      <c r="AX56" s="82">
        <v>-3673.3593545311478</v>
      </c>
      <c r="AY56" s="82">
        <v>-11276.13758412513</v>
      </c>
      <c r="AZ56" s="82">
        <v>-1543.9274659354817</v>
      </c>
      <c r="BB56" s="82">
        <v>-3673.3593545311478</v>
      </c>
      <c r="BC56" s="82" t="s">
        <v>235</v>
      </c>
      <c r="BD56" s="82">
        <v>-16493.424404591759</v>
      </c>
      <c r="BE56" s="82">
        <v>-14949.496938656277</v>
      </c>
      <c r="BF56" s="82">
        <v>5115.966017100618</v>
      </c>
      <c r="BG56" s="82">
        <v>-3673.3593545311478</v>
      </c>
    </row>
    <row r="57" spans="1:59" x14ac:dyDescent="0.35">
      <c r="A57" s="88">
        <v>2071</v>
      </c>
      <c r="B57" s="82">
        <v>219.1446511352143</v>
      </c>
      <c r="C57" s="82">
        <v>104.28951348174506</v>
      </c>
      <c r="D57" s="82">
        <v>7.4593018433077072</v>
      </c>
      <c r="E57" s="82">
        <v>5115.966017100618</v>
      </c>
      <c r="F57" s="82">
        <v>484.01228586910685</v>
      </c>
      <c r="G57" s="82">
        <v>-8535.2231721816006</v>
      </c>
      <c r="H57" s="82">
        <v>1371.0847848801895</v>
      </c>
      <c r="I57" s="82">
        <v>158.79516414114391</v>
      </c>
      <c r="J57" s="82">
        <v>0</v>
      </c>
      <c r="K57" s="82">
        <v>5818.9119874036478</v>
      </c>
      <c r="M57" s="82">
        <v>5.0041340667122451</v>
      </c>
      <c r="N57" s="82">
        <v>3.810378673994739E-3</v>
      </c>
      <c r="O57" s="82">
        <v>141.12550421655146</v>
      </c>
      <c r="P57" s="82">
        <v>-54.383357980400682</v>
      </c>
      <c r="Q57" s="82">
        <v>-1.033323075</v>
      </c>
      <c r="R57" s="82">
        <v>-0.12629806259635165</v>
      </c>
      <c r="S57" s="82">
        <v>-116.78539066843386</v>
      </c>
      <c r="T57" s="82">
        <v>-1297.5513447518861</v>
      </c>
      <c r="U57" s="82">
        <v>0</v>
      </c>
      <c r="V57" s="82">
        <v>-2181.300435662461</v>
      </c>
      <c r="W57" s="82">
        <v>-10207.175514948616</v>
      </c>
      <c r="X57" s="82">
        <v>-775.07579038609106</v>
      </c>
      <c r="Z57" s="82">
        <v>-19624.53319129426</v>
      </c>
      <c r="AA57" s="82">
        <v>267.05548861460124</v>
      </c>
      <c r="AB57" s="82">
        <v>7.3368141593853506</v>
      </c>
      <c r="AC57" s="82">
        <v>-10138.759118588845</v>
      </c>
      <c r="AF57" s="85">
        <v>219.1446511352143</v>
      </c>
      <c r="AG57" s="85">
        <v>5115.966017100618</v>
      </c>
      <c r="AH57" s="85">
        <v>-19843.677842429475</v>
      </c>
      <c r="AI57" s="85">
        <v>-15254.725135689463</v>
      </c>
      <c r="AK57" s="84">
        <v>219.1446511352143</v>
      </c>
      <c r="AL57" s="84">
        <v>104.28951348174506</v>
      </c>
      <c r="AM57" s="84">
        <v>7.4593018433077072</v>
      </c>
      <c r="AO57" s="84">
        <v>-8861.4265370947651</v>
      </c>
      <c r="AP57" s="84">
        <v>-19843.677842429472</v>
      </c>
      <c r="AQ57" s="84">
        <v>158.79516414114391</v>
      </c>
      <c r="AR57" s="84">
        <v>0</v>
      </c>
      <c r="AW57" s="82">
        <v>5115.966017100618</v>
      </c>
      <c r="AX57" s="82">
        <v>-4415.1619411427355</v>
      </c>
      <c r="AY57" s="82">
        <v>-10982.251305334707</v>
      </c>
      <c r="AZ57" s="82">
        <v>-1414.3367354203199</v>
      </c>
      <c r="BB57" s="82">
        <v>-4415.1619411427355</v>
      </c>
      <c r="BC57" s="82" t="s">
        <v>235</v>
      </c>
      <c r="BD57" s="82">
        <v>-16811.749981897759</v>
      </c>
      <c r="BE57" s="82">
        <v>-15397.413246477441</v>
      </c>
      <c r="BF57" s="82">
        <v>5115.966017100618</v>
      </c>
      <c r="BG57" s="82">
        <v>-4415.1619411427355</v>
      </c>
    </row>
    <row r="58" spans="1:59" x14ac:dyDescent="0.35">
      <c r="A58" s="88">
        <v>2072</v>
      </c>
      <c r="B58" s="82">
        <v>219.1446511352143</v>
      </c>
      <c r="C58" s="82">
        <v>104.28951348174506</v>
      </c>
      <c r="D58" s="82">
        <v>7.4593018433077072</v>
      </c>
      <c r="E58" s="82">
        <v>5115.966017100618</v>
      </c>
      <c r="F58" s="82">
        <v>270.92361354926493</v>
      </c>
      <c r="G58" s="82">
        <v>-8594.8139721305197</v>
      </c>
      <c r="H58" s="82">
        <v>1371.0847848801895</v>
      </c>
      <c r="I58" s="82">
        <v>158.79516414114391</v>
      </c>
      <c r="J58" s="82">
        <v>0</v>
      </c>
      <c r="K58" s="82">
        <v>5818.9119874036478</v>
      </c>
      <c r="M58" s="82">
        <v>5.0041340667122451</v>
      </c>
      <c r="N58" s="82">
        <v>3.810378673994739E-3</v>
      </c>
      <c r="O58" s="82">
        <v>141.12550421655146</v>
      </c>
      <c r="P58" s="82">
        <v>-54.383357980400682</v>
      </c>
      <c r="Q58" s="82">
        <v>-1.033323075</v>
      </c>
      <c r="R58" s="82">
        <v>-0.12629806259635165</v>
      </c>
      <c r="S58" s="82">
        <v>-116.78539066843386</v>
      </c>
      <c r="T58" s="82">
        <v>-1298.8172885846011</v>
      </c>
      <c r="U58" s="82">
        <v>0</v>
      </c>
      <c r="V58" s="82">
        <v>-2115.03447727924</v>
      </c>
      <c r="W58" s="82">
        <v>-10257.088469476754</v>
      </c>
      <c r="X58" s="82">
        <v>-775.07579038609106</v>
      </c>
      <c r="Z58" s="82">
        <v>-19880.859659707934</v>
      </c>
      <c r="AA58" s="82">
        <v>267.05548861460124</v>
      </c>
      <c r="AB58" s="82">
        <v>7.3368141593853506</v>
      </c>
      <c r="AC58" s="82">
        <v>-10395.085587002523</v>
      </c>
      <c r="AF58" s="85">
        <v>219.1446511352143</v>
      </c>
      <c r="AG58" s="85">
        <v>5115.966017100618</v>
      </c>
      <c r="AH58" s="85">
        <v>-20100.004310843149</v>
      </c>
      <c r="AI58" s="85">
        <v>-15511.051604103141</v>
      </c>
      <c r="AK58" s="84">
        <v>219.1446511352143</v>
      </c>
      <c r="AL58" s="84">
        <v>104.28951348174506</v>
      </c>
      <c r="AM58" s="84">
        <v>7.4593018433077072</v>
      </c>
      <c r="AO58" s="84">
        <v>-9067.840050980305</v>
      </c>
      <c r="AP58" s="84">
        <v>-20100.004310843149</v>
      </c>
      <c r="AQ58" s="84">
        <v>158.79516414114391</v>
      </c>
      <c r="AR58" s="84">
        <v>0</v>
      </c>
      <c r="AW58" s="82">
        <v>5115.966017100618</v>
      </c>
      <c r="AX58" s="82">
        <v>-4621.5754550282754</v>
      </c>
      <c r="AY58" s="82">
        <v>-11032.164259862844</v>
      </c>
      <c r="AZ58" s="82">
        <v>-1415.6026792530349</v>
      </c>
      <c r="BB58" s="82">
        <v>-4621.5754550282754</v>
      </c>
      <c r="BC58" s="82" t="s">
        <v>235</v>
      </c>
      <c r="BD58" s="82">
        <v>-17069.342394144154</v>
      </c>
      <c r="BE58" s="82">
        <v>-15653.739714891119</v>
      </c>
      <c r="BF58" s="82">
        <v>5115.966017100618</v>
      </c>
      <c r="BG58" s="82">
        <v>-4621.5754550282754</v>
      </c>
    </row>
    <row r="59" spans="1:59" x14ac:dyDescent="0.35">
      <c r="A59" s="88">
        <v>2073</v>
      </c>
      <c r="B59" s="82">
        <v>219.1446511352143</v>
      </c>
      <c r="C59" s="82">
        <v>104.28951348174506</v>
      </c>
      <c r="D59" s="82">
        <v>7.4593018433077072</v>
      </c>
      <c r="E59" s="82">
        <v>5115.966017100618</v>
      </c>
      <c r="F59" s="82">
        <v>79.625193142269865</v>
      </c>
      <c r="G59" s="82">
        <v>-8832.262438442971</v>
      </c>
      <c r="H59" s="82">
        <v>1371.0847848801895</v>
      </c>
      <c r="I59" s="82">
        <v>158.79516414114391</v>
      </c>
      <c r="J59" s="82">
        <v>0</v>
      </c>
      <c r="K59" s="82">
        <v>5818.9119874036478</v>
      </c>
      <c r="M59" s="82">
        <v>5.0041340667122451</v>
      </c>
      <c r="N59" s="82">
        <v>3.810378673994739E-3</v>
      </c>
      <c r="O59" s="82">
        <v>141.12550421655146</v>
      </c>
      <c r="P59" s="82">
        <v>-54.383357980400682</v>
      </c>
      <c r="Q59" s="82">
        <v>-1.033323075</v>
      </c>
      <c r="R59" s="82">
        <v>-0.12629806259635165</v>
      </c>
      <c r="S59" s="82">
        <v>-116.78539066843386</v>
      </c>
      <c r="T59" s="82">
        <v>-1288.5572750557626</v>
      </c>
      <c r="U59" s="82">
        <v>0</v>
      </c>
      <c r="V59" s="82">
        <v>-1980.6935017834078</v>
      </c>
      <c r="W59" s="82">
        <v>-10271.055527663319</v>
      </c>
      <c r="X59" s="82">
        <v>-775.07579038609106</v>
      </c>
      <c r="Z59" s="82">
        <v>-20189.232629118113</v>
      </c>
      <c r="AA59" s="82">
        <v>267.05548861460124</v>
      </c>
      <c r="AB59" s="82">
        <v>7.3368141593853506</v>
      </c>
      <c r="AC59" s="82">
        <v>-10703.458556412701</v>
      </c>
      <c r="AF59" s="85">
        <v>219.1446511352143</v>
      </c>
      <c r="AG59" s="85">
        <v>5115.966017100618</v>
      </c>
      <c r="AH59" s="85">
        <v>-20408.377280253328</v>
      </c>
      <c r="AI59" s="85">
        <v>-15819.424573513319</v>
      </c>
      <c r="AK59" s="84">
        <v>219.1446511352143</v>
      </c>
      <c r="AL59" s="84">
        <v>104.28951348174506</v>
      </c>
      <c r="AM59" s="84">
        <v>7.4593018433077072</v>
      </c>
      <c r="AO59" s="84">
        <v>-9362.2459622039187</v>
      </c>
      <c r="AP59" s="84">
        <v>-20408.377280253328</v>
      </c>
      <c r="AQ59" s="84">
        <v>158.79516414114391</v>
      </c>
      <c r="AR59" s="84">
        <v>0</v>
      </c>
      <c r="AW59" s="82">
        <v>5115.966017100618</v>
      </c>
      <c r="AX59" s="82">
        <v>-4915.9813662518891</v>
      </c>
      <c r="AY59" s="82">
        <v>-11046.131318049409</v>
      </c>
      <c r="AZ59" s="82">
        <v>-1405.3426657241964</v>
      </c>
      <c r="BB59" s="82">
        <v>-4915.9813662518891</v>
      </c>
      <c r="BC59" s="82" t="s">
        <v>235</v>
      </c>
      <c r="BD59" s="82">
        <v>-17367.455350025495</v>
      </c>
      <c r="BE59" s="82">
        <v>-15962.112684301297</v>
      </c>
      <c r="BF59" s="82">
        <v>5115.966017100618</v>
      </c>
      <c r="BG59" s="82">
        <v>-4915.9813662518891</v>
      </c>
    </row>
    <row r="60" spans="1:59" x14ac:dyDescent="0.35">
      <c r="A60" s="88">
        <v>2074</v>
      </c>
      <c r="B60" s="82">
        <v>219.1446511352143</v>
      </c>
      <c r="C60" s="82">
        <v>104.28951348174506</v>
      </c>
      <c r="D60" s="82">
        <v>7.4593018433077072</v>
      </c>
      <c r="E60" s="82">
        <v>5115.966017100618</v>
      </c>
      <c r="F60" s="82">
        <v>1025.7943105017725</v>
      </c>
      <c r="G60" s="82">
        <v>-9066.4662736010923</v>
      </c>
      <c r="H60" s="82">
        <v>1371.0847848801895</v>
      </c>
      <c r="I60" s="82">
        <v>158.79516414114391</v>
      </c>
      <c r="J60" s="82">
        <v>0</v>
      </c>
      <c r="K60" s="82">
        <v>5818.9119874036478</v>
      </c>
      <c r="M60" s="82">
        <v>5.0041340667122451</v>
      </c>
      <c r="N60" s="82">
        <v>3.810378673994739E-3</v>
      </c>
      <c r="O60" s="82">
        <v>141.12550421655146</v>
      </c>
      <c r="P60" s="82">
        <v>-54.383357980400682</v>
      </c>
      <c r="Q60" s="82">
        <v>-1.033323075</v>
      </c>
      <c r="R60" s="82">
        <v>-0.12629806259635165</v>
      </c>
      <c r="S60" s="82">
        <v>-116.78539066843386</v>
      </c>
      <c r="T60" s="82">
        <v>-1371.3533382079181</v>
      </c>
      <c r="U60" s="82">
        <v>0</v>
      </c>
      <c r="V60" s="82">
        <v>-2435.2188589400266</v>
      </c>
      <c r="W60" s="82">
        <v>-10528.799212409274</v>
      </c>
      <c r="X60" s="82">
        <v>-775.07579038609106</v>
      </c>
      <c r="Z60" s="82">
        <v>-20189.536388819306</v>
      </c>
      <c r="AA60" s="82">
        <v>267.05548861460124</v>
      </c>
      <c r="AB60" s="82">
        <v>7.3368141593853506</v>
      </c>
      <c r="AC60" s="82">
        <v>-10703.762316113894</v>
      </c>
      <c r="AF60" s="85">
        <v>219.1446511352143</v>
      </c>
      <c r="AG60" s="85">
        <v>5115.966017100618</v>
      </c>
      <c r="AH60" s="85">
        <v>-20408.681039954521</v>
      </c>
      <c r="AI60" s="85">
        <v>-15819.728333214513</v>
      </c>
      <c r="AK60" s="84">
        <v>219.1446511352143</v>
      </c>
      <c r="AL60" s="84">
        <v>104.28951348174506</v>
      </c>
      <c r="AM60" s="84">
        <v>7.4593018433077072</v>
      </c>
      <c r="AO60" s="84">
        <v>-9104.8060371591564</v>
      </c>
      <c r="AP60" s="84">
        <v>-20408.681039954521</v>
      </c>
      <c r="AQ60" s="84">
        <v>158.79516414114391</v>
      </c>
      <c r="AR60" s="84">
        <v>0</v>
      </c>
      <c r="AW60" s="82">
        <v>5115.966017100618</v>
      </c>
      <c r="AX60" s="82">
        <v>-4658.5414412071268</v>
      </c>
      <c r="AY60" s="82">
        <v>-11303.875002795365</v>
      </c>
      <c r="AZ60" s="82">
        <v>-1488.1387288763519</v>
      </c>
      <c r="BB60" s="82">
        <v>-4658.5414412071268</v>
      </c>
      <c r="BC60" s="82" t="s">
        <v>235</v>
      </c>
      <c r="BD60" s="82">
        <v>-17450.555172878841</v>
      </c>
      <c r="BE60" s="82">
        <v>-15962.416444002491</v>
      </c>
      <c r="BF60" s="82">
        <v>5115.966017100618</v>
      </c>
      <c r="BG60" s="82">
        <v>-4658.5414412071268</v>
      </c>
    </row>
    <row r="61" spans="1:59" x14ac:dyDescent="0.35">
      <c r="A61" s="88">
        <v>2075</v>
      </c>
      <c r="B61" s="82">
        <v>219.1446511352143</v>
      </c>
      <c r="C61" s="82">
        <v>104.28951348174506</v>
      </c>
      <c r="D61" s="82">
        <v>7.4593018433077072</v>
      </c>
      <c r="E61" s="82">
        <v>5115.966017100618</v>
      </c>
      <c r="F61" s="82">
        <v>1464.2654716766365</v>
      </c>
      <c r="G61" s="82">
        <v>-9299.4026064110403</v>
      </c>
      <c r="H61" s="82">
        <v>1371.0847848801895</v>
      </c>
      <c r="I61" s="82">
        <v>158.79516414114391</v>
      </c>
      <c r="J61" s="82">
        <v>0</v>
      </c>
      <c r="K61" s="82">
        <v>5818.9119874036478</v>
      </c>
      <c r="M61" s="82">
        <v>5.0041340667122451</v>
      </c>
      <c r="N61" s="82">
        <v>3.810378673994739E-3</v>
      </c>
      <c r="O61" s="82">
        <v>141.12550421655146</v>
      </c>
      <c r="P61" s="82">
        <v>-54.383357980400682</v>
      </c>
      <c r="Q61" s="82">
        <v>-1.033323075</v>
      </c>
      <c r="R61" s="82">
        <v>-0.12629806259635165</v>
      </c>
      <c r="S61" s="82">
        <v>-116.78539066843386</v>
      </c>
      <c r="T61" s="82">
        <v>-1419.9973739026364</v>
      </c>
      <c r="U61" s="82">
        <v>0</v>
      </c>
      <c r="V61" s="82">
        <v>-2667.1460850572116</v>
      </c>
      <c r="W61" s="82">
        <v>-10691.022540915596</v>
      </c>
      <c r="X61" s="82">
        <v>-775.07579038609106</v>
      </c>
      <c r="Z61" s="82">
        <v>-20378.152115077897</v>
      </c>
      <c r="AA61" s="82">
        <v>267.05548861460124</v>
      </c>
      <c r="AB61" s="82">
        <v>7.3368141593853506</v>
      </c>
      <c r="AC61" s="82">
        <v>-10892.378042372484</v>
      </c>
      <c r="AF61" s="85">
        <v>219.1446511352143</v>
      </c>
      <c r="AG61" s="85">
        <v>5115.966017100618</v>
      </c>
      <c r="AH61" s="85">
        <v>-20597.296766213112</v>
      </c>
      <c r="AI61" s="85">
        <v>-16008.344059473102</v>
      </c>
      <c r="AK61" s="84">
        <v>219.1446511352143</v>
      </c>
      <c r="AL61" s="84">
        <v>104.28951348174506</v>
      </c>
      <c r="AM61" s="84">
        <v>7.4593018433077072</v>
      </c>
      <c r="AO61" s="84">
        <v>-9131.1984349114264</v>
      </c>
      <c r="AP61" s="84">
        <v>-20597.296766213112</v>
      </c>
      <c r="AQ61" s="84">
        <v>158.79516414114391</v>
      </c>
      <c r="AR61" s="84">
        <v>0</v>
      </c>
      <c r="AW61" s="82">
        <v>5115.966017100618</v>
      </c>
      <c r="AX61" s="82">
        <v>-4684.9338389593968</v>
      </c>
      <c r="AY61" s="82">
        <v>-11466.098331301686</v>
      </c>
      <c r="AZ61" s="82">
        <v>-1536.7827645710702</v>
      </c>
      <c r="BB61" s="82">
        <v>-4684.9338389593968</v>
      </c>
      <c r="BC61" s="82" t="s">
        <v>235</v>
      </c>
      <c r="BD61" s="82">
        <v>-17687.814934832153</v>
      </c>
      <c r="BE61" s="82">
        <v>-16151.032170261082</v>
      </c>
      <c r="BF61" s="82">
        <v>5115.966017100618</v>
      </c>
      <c r="BG61" s="82">
        <v>-4684.9338389593968</v>
      </c>
    </row>
    <row r="62" spans="1:59" x14ac:dyDescent="0.35">
      <c r="A62" s="88">
        <v>2076</v>
      </c>
      <c r="B62" s="82">
        <v>219.1446511352143</v>
      </c>
      <c r="C62" s="82">
        <v>104.28951348174506</v>
      </c>
      <c r="D62" s="82">
        <v>7.4593018433077072</v>
      </c>
      <c r="E62" s="82">
        <v>5115.966017100618</v>
      </c>
      <c r="F62" s="82">
        <v>2516.4487908882002</v>
      </c>
      <c r="G62" s="82">
        <v>-9540.0765212013866</v>
      </c>
      <c r="H62" s="82">
        <v>1371.0847848801895</v>
      </c>
      <c r="I62" s="82">
        <v>158.79516414114391</v>
      </c>
      <c r="J62" s="82">
        <v>0</v>
      </c>
      <c r="K62" s="82">
        <v>5818.9119874036478</v>
      </c>
      <c r="M62" s="82">
        <v>5.0041340667122451</v>
      </c>
      <c r="N62" s="82">
        <v>3.810378673994739E-3</v>
      </c>
      <c r="O62" s="82">
        <v>141.12550421655146</v>
      </c>
      <c r="P62" s="82">
        <v>-54.383357980400682</v>
      </c>
      <c r="Q62" s="82">
        <v>-1.033323075</v>
      </c>
      <c r="R62" s="82">
        <v>-0.12629806259635165</v>
      </c>
      <c r="S62" s="82">
        <v>-116.78539066843386</v>
      </c>
      <c r="T62" s="82">
        <v>-1498.1040139768857</v>
      </c>
      <c r="U62" s="82">
        <v>0</v>
      </c>
      <c r="V62" s="82">
        <v>-3071.8851457901951</v>
      </c>
      <c r="W62" s="82">
        <v>-10944.787136749976</v>
      </c>
      <c r="X62" s="82">
        <v>-775.07579038609106</v>
      </c>
      <c r="Z62" s="82">
        <v>-20225.146367224046</v>
      </c>
      <c r="AA62" s="82">
        <v>267.05548861460124</v>
      </c>
      <c r="AB62" s="82">
        <v>7.3368141593853506</v>
      </c>
      <c r="AC62" s="82">
        <v>-10739.372294518631</v>
      </c>
      <c r="AF62" s="85">
        <v>219.1446511352143</v>
      </c>
      <c r="AG62" s="85">
        <v>5115.966017100618</v>
      </c>
      <c r="AH62" s="85">
        <v>-20444.291018359261</v>
      </c>
      <c r="AI62" s="85">
        <v>-15855.338311619249</v>
      </c>
      <c r="AK62" s="84">
        <v>219.1446511352143</v>
      </c>
      <c r="AL62" s="84">
        <v>104.28951348174506</v>
      </c>
      <c r="AM62" s="84">
        <v>7.4593018433077072</v>
      </c>
      <c r="AO62" s="84">
        <v>-8724.4280912231916</v>
      </c>
      <c r="AP62" s="84">
        <v>-20444.291018359258</v>
      </c>
      <c r="AQ62" s="84">
        <v>158.79516414114391</v>
      </c>
      <c r="AR62" s="84">
        <v>0</v>
      </c>
      <c r="AW62" s="82">
        <v>5115.966017100618</v>
      </c>
      <c r="AX62" s="82">
        <v>-4278.163495271162</v>
      </c>
      <c r="AY62" s="82">
        <v>-11719.862927136066</v>
      </c>
      <c r="AZ62" s="82">
        <v>-1614.8894046453195</v>
      </c>
      <c r="BB62" s="82">
        <v>-4278.163495271162</v>
      </c>
      <c r="BC62" s="82" t="s">
        <v>235</v>
      </c>
      <c r="BD62" s="82">
        <v>-17612.915827052548</v>
      </c>
      <c r="BE62" s="82">
        <v>-15998.026422407227</v>
      </c>
      <c r="BF62" s="82">
        <v>5115.966017100618</v>
      </c>
      <c r="BG62" s="82">
        <v>-4278.163495271162</v>
      </c>
    </row>
    <row r="63" spans="1:59" x14ac:dyDescent="0.35">
      <c r="A63" s="88">
        <v>2077</v>
      </c>
      <c r="B63" s="82">
        <v>219.1446511352143</v>
      </c>
      <c r="C63" s="82">
        <v>104.28951348174506</v>
      </c>
      <c r="D63" s="82">
        <v>7.4593018433077072</v>
      </c>
      <c r="E63" s="82">
        <v>5115.966017100618</v>
      </c>
      <c r="F63" s="82">
        <v>2026.0614278392866</v>
      </c>
      <c r="G63" s="82">
        <v>-9787.3643396685511</v>
      </c>
      <c r="H63" s="82">
        <v>1371.0847848801895</v>
      </c>
      <c r="I63" s="82">
        <v>158.79516414114391</v>
      </c>
      <c r="J63" s="82">
        <v>0</v>
      </c>
      <c r="K63" s="82">
        <v>5818.9119874036478</v>
      </c>
      <c r="M63" s="82">
        <v>5.0041340667122451</v>
      </c>
      <c r="N63" s="82">
        <v>3.810378673994739E-3</v>
      </c>
      <c r="O63" s="82">
        <v>141.12550421655146</v>
      </c>
      <c r="P63" s="82">
        <v>-54.383357980400682</v>
      </c>
      <c r="Q63" s="82">
        <v>-1.033323075</v>
      </c>
      <c r="R63" s="82">
        <v>-0.12629806259635165</v>
      </c>
      <c r="S63" s="82">
        <v>-116.78539066843386</v>
      </c>
      <c r="T63" s="82">
        <v>-1451.024876848815</v>
      </c>
      <c r="U63" s="82">
        <v>0</v>
      </c>
      <c r="V63" s="82">
        <v>-2676.2881967171288</v>
      </c>
      <c r="W63" s="82">
        <v>-10876.562180348426</v>
      </c>
      <c r="X63" s="82">
        <v>-775.07579038609106</v>
      </c>
      <c r="Z63" s="82">
        <v>-20498.999643265506</v>
      </c>
      <c r="AA63" s="82">
        <v>267.05548861460124</v>
      </c>
      <c r="AB63" s="82">
        <v>7.3368141593853506</v>
      </c>
      <c r="AC63" s="82">
        <v>-11013.225570560093</v>
      </c>
      <c r="AF63" s="85">
        <v>219.1446511352143</v>
      </c>
      <c r="AG63" s="85">
        <v>5115.966017100618</v>
      </c>
      <c r="AH63" s="85">
        <v>-20718.144294400721</v>
      </c>
      <c r="AI63" s="85">
        <v>-16129.191587660711</v>
      </c>
      <c r="AK63" s="84">
        <v>219.1446511352143</v>
      </c>
      <c r="AL63" s="84">
        <v>104.28951348174506</v>
      </c>
      <c r="AM63" s="84">
        <v>7.4593018433077072</v>
      </c>
      <c r="AO63" s="84">
        <v>-9066.5063236662027</v>
      </c>
      <c r="AP63" s="84">
        <v>-20718.144294400718</v>
      </c>
      <c r="AQ63" s="84">
        <v>158.79516414114391</v>
      </c>
      <c r="AR63" s="84">
        <v>0</v>
      </c>
      <c r="AW63" s="82">
        <v>5115.966017100618</v>
      </c>
      <c r="AX63" s="82">
        <v>-4620.2417277141731</v>
      </c>
      <c r="AY63" s="82">
        <v>-11651.637970734517</v>
      </c>
      <c r="AZ63" s="82">
        <v>-1567.8102675172488</v>
      </c>
      <c r="BB63" s="82">
        <v>-4620.2417277141731</v>
      </c>
      <c r="BC63" s="82" t="s">
        <v>235</v>
      </c>
      <c r="BD63" s="82">
        <v>-17839.689965965939</v>
      </c>
      <c r="BE63" s="82">
        <v>-16271.879698448691</v>
      </c>
      <c r="BF63" s="82">
        <v>5115.966017100618</v>
      </c>
      <c r="BG63" s="82">
        <v>-4620.2417277141731</v>
      </c>
    </row>
    <row r="64" spans="1:59" x14ac:dyDescent="0.35">
      <c r="A64" s="88">
        <v>2078</v>
      </c>
      <c r="B64" s="82">
        <v>219.1446511352143</v>
      </c>
      <c r="C64" s="82">
        <v>104.28951348174506</v>
      </c>
      <c r="D64" s="82">
        <v>7.4593018433077072</v>
      </c>
      <c r="E64" s="82">
        <v>5115.966017100618</v>
      </c>
      <c r="F64" s="82">
        <v>1623.4448354941615</v>
      </c>
      <c r="G64" s="82">
        <v>-10002.662039750419</v>
      </c>
      <c r="H64" s="82">
        <v>1371.0847848801895</v>
      </c>
      <c r="I64" s="82">
        <v>158.79516414114391</v>
      </c>
      <c r="J64" s="82">
        <v>0</v>
      </c>
      <c r="K64" s="82">
        <v>5818.9119874036478</v>
      </c>
      <c r="M64" s="82">
        <v>5.0041340667122451</v>
      </c>
      <c r="N64" s="82">
        <v>3.810378673994739E-3</v>
      </c>
      <c r="O64" s="82">
        <v>141.12550421655146</v>
      </c>
      <c r="P64" s="82">
        <v>-54.383357980400682</v>
      </c>
      <c r="Q64" s="82">
        <v>-1.033323075</v>
      </c>
      <c r="R64" s="82">
        <v>-0.12629806259635165</v>
      </c>
      <c r="S64" s="82">
        <v>-116.78539066843386</v>
      </c>
      <c r="T64" s="82">
        <v>-1430.8594209396447</v>
      </c>
      <c r="U64" s="82">
        <v>0</v>
      </c>
      <c r="V64" s="82">
        <v>-2463.6818831744072</v>
      </c>
      <c r="W64" s="82">
        <v>-10870.276014249379</v>
      </c>
      <c r="X64" s="82">
        <v>-775.07579038609106</v>
      </c>
      <c r="Z64" s="82">
        <v>-20898.02145605073</v>
      </c>
      <c r="AA64" s="82">
        <v>267.05548861460124</v>
      </c>
      <c r="AB64" s="82">
        <v>7.3368141593853506</v>
      </c>
      <c r="AC64" s="82">
        <v>-11412.247383345317</v>
      </c>
      <c r="AF64" s="85">
        <v>219.1446511352143</v>
      </c>
      <c r="AG64" s="85">
        <v>5115.966017100618</v>
      </c>
      <c r="AH64" s="85">
        <v>-21117.166107185945</v>
      </c>
      <c r="AI64" s="85">
        <v>-16528.213400445937</v>
      </c>
      <c r="AK64" s="84">
        <v>219.1446511352143</v>
      </c>
      <c r="AL64" s="84">
        <v>104.28951348174506</v>
      </c>
      <c r="AM64" s="84">
        <v>7.4593018433077072</v>
      </c>
      <c r="AO64" s="84">
        <v>-9471.814302550476</v>
      </c>
      <c r="AP64" s="84">
        <v>-21117.166107185945</v>
      </c>
      <c r="AQ64" s="84">
        <v>158.79516414114391</v>
      </c>
      <c r="AR64" s="84">
        <v>0</v>
      </c>
      <c r="AW64" s="82">
        <v>5115.966017100618</v>
      </c>
      <c r="AX64" s="82">
        <v>-5025.5497065984464</v>
      </c>
      <c r="AY64" s="82">
        <v>-11645.351804635469</v>
      </c>
      <c r="AZ64" s="82">
        <v>-1547.6448116080785</v>
      </c>
      <c r="BB64" s="82">
        <v>-5025.5497065984464</v>
      </c>
      <c r="BC64" s="82" t="s">
        <v>235</v>
      </c>
      <c r="BD64" s="82">
        <v>-18218.546322841994</v>
      </c>
      <c r="BE64" s="82">
        <v>-16670.901511233915</v>
      </c>
      <c r="BF64" s="82">
        <v>5115.966017100618</v>
      </c>
      <c r="BG64" s="82">
        <v>-5025.5497065984464</v>
      </c>
    </row>
    <row r="65" spans="1:59" x14ac:dyDescent="0.35">
      <c r="A65" s="88">
        <v>2079</v>
      </c>
      <c r="B65" s="82">
        <v>219.1446511352143</v>
      </c>
      <c r="C65" s="82">
        <v>104.28951348174506</v>
      </c>
      <c r="D65" s="82">
        <v>7.4593018433077072</v>
      </c>
      <c r="E65" s="82">
        <v>5115.966017100618</v>
      </c>
      <c r="F65" s="82">
        <v>1606.6859155239331</v>
      </c>
      <c r="G65" s="82">
        <v>-9998.5929179894847</v>
      </c>
      <c r="H65" s="82">
        <v>1371.0847848801895</v>
      </c>
      <c r="I65" s="82">
        <v>158.79516414114391</v>
      </c>
      <c r="J65" s="82">
        <v>0</v>
      </c>
      <c r="K65" s="82">
        <v>5818.9119874036478</v>
      </c>
      <c r="M65" s="82">
        <v>5.0041340667122451</v>
      </c>
      <c r="N65" s="82">
        <v>3.810378673994739E-3</v>
      </c>
      <c r="O65" s="82">
        <v>141.12550421655146</v>
      </c>
      <c r="P65" s="82">
        <v>-54.383357980400682</v>
      </c>
      <c r="Q65" s="82">
        <v>-1.033323075</v>
      </c>
      <c r="R65" s="82">
        <v>-0.12629806259635165</v>
      </c>
      <c r="S65" s="82">
        <v>-116.78539066843386</v>
      </c>
      <c r="T65" s="82">
        <v>-1447.0594967673164</v>
      </c>
      <c r="U65" s="82">
        <v>0</v>
      </c>
      <c r="V65" s="82">
        <v>-2480.6420042647787</v>
      </c>
      <c r="W65" s="82">
        <v>-10967.930649454376</v>
      </c>
      <c r="X65" s="82">
        <v>-775.07579038609106</v>
      </c>
      <c r="Z65" s="82">
        <v>-21025.326010555396</v>
      </c>
      <c r="AA65" s="82">
        <v>267.05548861460124</v>
      </c>
      <c r="AB65" s="82">
        <v>7.3368141593853506</v>
      </c>
      <c r="AC65" s="82">
        <v>-11539.551937849981</v>
      </c>
      <c r="AF65" s="85">
        <v>219.1446511352143</v>
      </c>
      <c r="AG65" s="85">
        <v>5115.966017100618</v>
      </c>
      <c r="AH65" s="85">
        <v>-21244.470661690611</v>
      </c>
      <c r="AI65" s="85">
        <v>-16655.517954950599</v>
      </c>
      <c r="AK65" s="84">
        <v>219.1446511352143</v>
      </c>
      <c r="AL65" s="84">
        <v>104.28951348174506</v>
      </c>
      <c r="AM65" s="84">
        <v>7.4593018433077072</v>
      </c>
      <c r="AO65" s="84">
        <v>-9501.4642218501413</v>
      </c>
      <c r="AP65" s="84">
        <v>-21244.470661690608</v>
      </c>
      <c r="AQ65" s="84">
        <v>158.79516414114391</v>
      </c>
      <c r="AR65" s="84">
        <v>0</v>
      </c>
      <c r="AW65" s="82">
        <v>5115.966017100618</v>
      </c>
      <c r="AX65" s="82">
        <v>-5055.1996258981117</v>
      </c>
      <c r="AY65" s="82">
        <v>-11743.006439840467</v>
      </c>
      <c r="AZ65" s="82">
        <v>-1563.8448874357503</v>
      </c>
      <c r="BB65" s="82">
        <v>-5055.1996258981117</v>
      </c>
      <c r="BC65" s="82" t="s">
        <v>235</v>
      </c>
      <c r="BD65" s="82">
        <v>-18362.050953174326</v>
      </c>
      <c r="BE65" s="82">
        <v>-16798.206065738577</v>
      </c>
      <c r="BF65" s="82">
        <v>5115.966017100618</v>
      </c>
      <c r="BG65" s="82">
        <v>-5055.1996258981117</v>
      </c>
    </row>
    <row r="66" spans="1:59" x14ac:dyDescent="0.35">
      <c r="A66" s="88">
        <v>2080</v>
      </c>
      <c r="B66" s="82">
        <v>219.1446511352143</v>
      </c>
      <c r="C66" s="82">
        <v>104.28951348174506</v>
      </c>
      <c r="D66" s="82">
        <v>7.4593018433077072</v>
      </c>
      <c r="E66" s="82">
        <v>5115.966017100618</v>
      </c>
      <c r="F66" s="82">
        <v>1995.1766015271062</v>
      </c>
      <c r="G66" s="82">
        <v>-10206.945257882033</v>
      </c>
      <c r="H66" s="82">
        <v>1371.0847848801895</v>
      </c>
      <c r="I66" s="82">
        <v>158.79516414114391</v>
      </c>
      <c r="J66" s="82">
        <v>0</v>
      </c>
      <c r="K66" s="82">
        <v>5818.9119874036478</v>
      </c>
      <c r="M66" s="82">
        <v>5.0041340667122451</v>
      </c>
      <c r="N66" s="82">
        <v>3.810378673994739E-3</v>
      </c>
      <c r="O66" s="82">
        <v>141.12550421655146</v>
      </c>
      <c r="P66" s="82">
        <v>-54.383357980400682</v>
      </c>
      <c r="Q66" s="82">
        <v>-1.033323075</v>
      </c>
      <c r="R66" s="82">
        <v>-0.12629806259635165</v>
      </c>
      <c r="S66" s="82">
        <v>-116.78539066843386</v>
      </c>
      <c r="T66" s="82">
        <v>-1493.3108881633389</v>
      </c>
      <c r="U66" s="82">
        <v>0</v>
      </c>
      <c r="V66" s="82">
        <v>-2693.1793226203135</v>
      </c>
      <c r="W66" s="82">
        <v>-11130.643766482748</v>
      </c>
      <c r="X66" s="82">
        <v>-775.07579038609106</v>
      </c>
      <c r="Z66" s="82">
        <v>-21220.438099828676</v>
      </c>
      <c r="AA66" s="82">
        <v>267.05548861460124</v>
      </c>
      <c r="AB66" s="82">
        <v>7.3368141593853506</v>
      </c>
      <c r="AC66" s="82">
        <v>-11734.664027123261</v>
      </c>
      <c r="AF66" s="85">
        <v>219.1446511352143</v>
      </c>
      <c r="AG66" s="85">
        <v>5115.966017100618</v>
      </c>
      <c r="AH66" s="85">
        <v>-21439.582750963891</v>
      </c>
      <c r="AI66" s="85">
        <v>-16850.630044223879</v>
      </c>
      <c r="AK66" s="84">
        <v>219.1446511352143</v>
      </c>
      <c r="AL66" s="84">
        <v>104.28951348174506</v>
      </c>
      <c r="AM66" s="84">
        <v>7.4593018433077072</v>
      </c>
      <c r="AO66" s="84">
        <v>-9533.8631940950509</v>
      </c>
      <c r="AP66" s="84">
        <v>-21439.582750963888</v>
      </c>
      <c r="AQ66" s="84">
        <v>158.79516414114391</v>
      </c>
      <c r="AR66" s="84">
        <v>0</v>
      </c>
      <c r="AW66" s="82">
        <v>5115.966017100618</v>
      </c>
      <c r="AX66" s="82">
        <v>-5087.5985981430213</v>
      </c>
      <c r="AY66" s="82">
        <v>-11905.719556868838</v>
      </c>
      <c r="AZ66" s="82">
        <v>-1610.0962788317727</v>
      </c>
      <c r="BB66" s="82">
        <v>-5087.5985981430213</v>
      </c>
      <c r="BC66" s="82" t="s">
        <v>235</v>
      </c>
      <c r="BD66" s="82">
        <v>-18603.414433843634</v>
      </c>
      <c r="BE66" s="82">
        <v>-16993.318155011861</v>
      </c>
      <c r="BF66" s="82">
        <v>5115.966017100618</v>
      </c>
      <c r="BG66" s="82">
        <v>-5087.5985981430213</v>
      </c>
    </row>
    <row r="67" spans="1:59" x14ac:dyDescent="0.35">
      <c r="A67" s="88">
        <v>2081</v>
      </c>
      <c r="B67" s="82">
        <v>219.1446511352143</v>
      </c>
      <c r="C67" s="82">
        <v>104.28951348174506</v>
      </c>
      <c r="D67" s="82">
        <v>7.4593018433077072</v>
      </c>
      <c r="E67" s="82">
        <v>5115.966017100618</v>
      </c>
      <c r="F67" s="82">
        <v>2315.1614209448508</v>
      </c>
      <c r="G67" s="82">
        <v>-9692.7075069929542</v>
      </c>
      <c r="H67" s="82">
        <v>1371.0847848801895</v>
      </c>
      <c r="I67" s="82">
        <v>158.79516414114391</v>
      </c>
      <c r="J67" s="82">
        <v>0</v>
      </c>
      <c r="K67" s="82">
        <v>5818.9119874036478</v>
      </c>
      <c r="M67" s="82">
        <v>5.0041340667122451</v>
      </c>
      <c r="N67" s="82">
        <v>3.810378673994739E-3</v>
      </c>
      <c r="O67" s="82">
        <v>141.12550421655146</v>
      </c>
      <c r="P67" s="82">
        <v>-54.383357980400682</v>
      </c>
      <c r="Q67" s="82">
        <v>-1.033323075</v>
      </c>
      <c r="R67" s="82">
        <v>-0.12629806259635165</v>
      </c>
      <c r="S67" s="82">
        <v>-116.78539066843386</v>
      </c>
      <c r="T67" s="82">
        <v>-1566.1077474468234</v>
      </c>
      <c r="U67" s="82">
        <v>0</v>
      </c>
      <c r="V67" s="82">
        <v>-3058.9299525426131</v>
      </c>
      <c r="W67" s="82">
        <v>-11380.592798258769</v>
      </c>
      <c r="X67" s="82">
        <v>-775.07579038609106</v>
      </c>
      <c r="Z67" s="82">
        <v>-21001.915191220174</v>
      </c>
      <c r="AA67" s="82">
        <v>267.05548861460124</v>
      </c>
      <c r="AB67" s="82">
        <v>7.3368141593853506</v>
      </c>
      <c r="AC67" s="82">
        <v>-11516.141118514759</v>
      </c>
      <c r="AF67" s="85">
        <v>219.1446511352143</v>
      </c>
      <c r="AG67" s="85">
        <v>5115.966017100618</v>
      </c>
      <c r="AH67" s="85">
        <v>-21221.059842355389</v>
      </c>
      <c r="AI67" s="85">
        <v>-16632.107135615377</v>
      </c>
      <c r="AK67" s="84">
        <v>219.1446511352143</v>
      </c>
      <c r="AL67" s="84">
        <v>104.28951348174506</v>
      </c>
      <c r="AM67" s="84">
        <v>7.4593018433077072</v>
      </c>
      <c r="AO67" s="84">
        <v>-9065.391253710528</v>
      </c>
      <c r="AP67" s="84">
        <v>-21221.059842355386</v>
      </c>
      <c r="AQ67" s="84">
        <v>158.79516414114391</v>
      </c>
      <c r="AR67" s="84">
        <v>0</v>
      </c>
      <c r="AW67" s="82">
        <v>5115.966017100618</v>
      </c>
      <c r="AX67" s="82">
        <v>-4619.1266577584984</v>
      </c>
      <c r="AY67" s="82">
        <v>-12155.668588644859</v>
      </c>
      <c r="AZ67" s="82">
        <v>-1682.8931381152572</v>
      </c>
      <c r="BB67" s="82">
        <v>-4619.1266577584984</v>
      </c>
      <c r="BC67" s="82" t="s">
        <v>235</v>
      </c>
      <c r="BD67" s="82">
        <v>-18457.688384518617</v>
      </c>
      <c r="BE67" s="82">
        <v>-16774.795246403359</v>
      </c>
      <c r="BF67" s="82">
        <v>5115.966017100618</v>
      </c>
      <c r="BG67" s="82">
        <v>-4619.1266577584984</v>
      </c>
    </row>
    <row r="68" spans="1:59" x14ac:dyDescent="0.35">
      <c r="A68" s="88">
        <v>2082</v>
      </c>
      <c r="B68" s="82">
        <v>219.1446511352143</v>
      </c>
      <c r="C68" s="82">
        <v>104.28951348174506</v>
      </c>
      <c r="D68" s="82">
        <v>7.4593018433077072</v>
      </c>
      <c r="E68" s="82">
        <v>5115.966017100618</v>
      </c>
      <c r="F68" s="82">
        <v>1719.5853601262593</v>
      </c>
      <c r="G68" s="82">
        <v>-9800.3136655389735</v>
      </c>
      <c r="H68" s="82">
        <v>1371.0847848801895</v>
      </c>
      <c r="I68" s="82">
        <v>158.79516414114391</v>
      </c>
      <c r="J68" s="82">
        <v>0</v>
      </c>
      <c r="K68" s="82">
        <v>5818.9119874036478</v>
      </c>
      <c r="M68" s="82">
        <v>5.0041340667122451</v>
      </c>
      <c r="N68" s="82">
        <v>3.810378673994739E-3</v>
      </c>
      <c r="O68" s="82">
        <v>141.12550421655146</v>
      </c>
      <c r="P68" s="82">
        <v>-54.383357980400682</v>
      </c>
      <c r="Q68" s="82">
        <v>-1.033323075</v>
      </c>
      <c r="R68" s="82">
        <v>-0.12629806259635165</v>
      </c>
      <c r="S68" s="82">
        <v>-116.78539066843386</v>
      </c>
      <c r="T68" s="82">
        <v>-1518.9399629327763</v>
      </c>
      <c r="U68" s="82">
        <v>0</v>
      </c>
      <c r="V68" s="82">
        <v>-2666.6708713026192</v>
      </c>
      <c r="W68" s="82">
        <v>-11304.982155816147</v>
      </c>
      <c r="X68" s="82">
        <v>-775.07579038609106</v>
      </c>
      <c r="Z68" s="82">
        <v>-21237.22768690217</v>
      </c>
      <c r="AA68" s="82">
        <v>267.05548861460124</v>
      </c>
      <c r="AB68" s="82">
        <v>7.3368141593853506</v>
      </c>
      <c r="AC68" s="82">
        <v>-11751.453614196755</v>
      </c>
      <c r="AF68" s="85">
        <v>219.1446511352143</v>
      </c>
      <c r="AG68" s="85">
        <v>5115.966017100618</v>
      </c>
      <c r="AH68" s="85">
        <v>-21456.372338037385</v>
      </c>
      <c r="AI68" s="85">
        <v>-16867.419631297373</v>
      </c>
      <c r="AK68" s="84">
        <v>219.1446511352143</v>
      </c>
      <c r="AL68" s="84">
        <v>104.28951348174506</v>
      </c>
      <c r="AM68" s="84">
        <v>7.4593018433077072</v>
      </c>
      <c r="AO68" s="84">
        <v>-9376.3143918351452</v>
      </c>
      <c r="AP68" s="84">
        <v>-21456.372338037381</v>
      </c>
      <c r="AQ68" s="84">
        <v>158.79516414114391</v>
      </c>
      <c r="AR68" s="84">
        <v>0</v>
      </c>
      <c r="AW68" s="82">
        <v>5115.966017100618</v>
      </c>
      <c r="AX68" s="82">
        <v>-4930.0497958831156</v>
      </c>
      <c r="AY68" s="82">
        <v>-12080.057946202238</v>
      </c>
      <c r="AZ68" s="82">
        <v>-1635.7253536012101</v>
      </c>
      <c r="BB68" s="82">
        <v>-4930.0497958831156</v>
      </c>
      <c r="BC68" s="82" t="s">
        <v>235</v>
      </c>
      <c r="BD68" s="82">
        <v>-18645.833095686565</v>
      </c>
      <c r="BE68" s="82">
        <v>-17010.107742085354</v>
      </c>
      <c r="BF68" s="82">
        <v>5115.966017100618</v>
      </c>
      <c r="BG68" s="82">
        <v>-4930.0497958831156</v>
      </c>
    </row>
    <row r="69" spans="1:59" x14ac:dyDescent="0.35">
      <c r="A69" s="88">
        <v>2083</v>
      </c>
      <c r="B69" s="82">
        <v>219.1446511352143</v>
      </c>
      <c r="C69" s="82">
        <v>104.28951348174506</v>
      </c>
      <c r="D69" s="82">
        <v>7.4593018433077072</v>
      </c>
      <c r="E69" s="82">
        <v>5115.966017100618</v>
      </c>
      <c r="F69" s="82">
        <v>1254.1977662558982</v>
      </c>
      <c r="G69" s="82">
        <v>-9868.6760980895797</v>
      </c>
      <c r="H69" s="82">
        <v>1371.0847848801895</v>
      </c>
      <c r="I69" s="82">
        <v>158.79516414114391</v>
      </c>
      <c r="J69" s="82">
        <v>0</v>
      </c>
      <c r="K69" s="82">
        <v>5818.9119874036478</v>
      </c>
      <c r="M69" s="82">
        <v>5.0041340667122451</v>
      </c>
      <c r="N69" s="82">
        <v>3.810378673994739E-3</v>
      </c>
      <c r="O69" s="82">
        <v>141.12550421655146</v>
      </c>
      <c r="P69" s="82">
        <v>-54.383357980400682</v>
      </c>
      <c r="Q69" s="82">
        <v>-1.033323075</v>
      </c>
      <c r="R69" s="82">
        <v>-0.12629806259635165</v>
      </c>
      <c r="S69" s="82">
        <v>-116.78539066843386</v>
      </c>
      <c r="T69" s="82">
        <v>-1491.2436685026751</v>
      </c>
      <c r="U69" s="82">
        <v>0</v>
      </c>
      <c r="V69" s="82">
        <v>-2410.4380105731962</v>
      </c>
      <c r="W69" s="82">
        <v>-11271.83883335403</v>
      </c>
      <c r="X69" s="82">
        <v>-775.07579038609106</v>
      </c>
      <c r="Z69" s="82">
        <v>-21481.601530131593</v>
      </c>
      <c r="AA69" s="82">
        <v>267.05548861460124</v>
      </c>
      <c r="AB69" s="82">
        <v>7.3368141593853506</v>
      </c>
      <c r="AC69" s="82">
        <v>-11995.827457426181</v>
      </c>
      <c r="AF69" s="85">
        <v>219.1446511352143</v>
      </c>
      <c r="AG69" s="85">
        <v>5115.966017100618</v>
      </c>
      <c r="AH69" s="85">
        <v>-21700.746181266808</v>
      </c>
      <c r="AI69" s="85">
        <v>-17111.793474526799</v>
      </c>
      <c r="AK69" s="84">
        <v>219.1446511352143</v>
      </c>
      <c r="AL69" s="84">
        <v>104.28951348174506</v>
      </c>
      <c r="AM69" s="84">
        <v>7.4593018433077072</v>
      </c>
      <c r="AO69" s="84">
        <v>-9653.8315575266879</v>
      </c>
      <c r="AP69" s="84">
        <v>-21700.746181266808</v>
      </c>
      <c r="AQ69" s="84">
        <v>158.79516414114391</v>
      </c>
      <c r="AR69" s="84">
        <v>0</v>
      </c>
      <c r="AW69" s="82">
        <v>5115.966017100618</v>
      </c>
      <c r="AX69" s="82">
        <v>-5207.5669615746583</v>
      </c>
      <c r="AY69" s="82">
        <v>-12046.91462374012</v>
      </c>
      <c r="AZ69" s="82">
        <v>-1608.0290591711089</v>
      </c>
      <c r="BB69" s="82">
        <v>-5207.5669615746583</v>
      </c>
      <c r="BC69" s="82" t="s">
        <v>235</v>
      </c>
      <c r="BD69" s="82">
        <v>-18862.510644485887</v>
      </c>
      <c r="BE69" s="82">
        <v>-17254.481585314777</v>
      </c>
      <c r="BF69" s="82">
        <v>5115.966017100618</v>
      </c>
      <c r="BG69" s="82">
        <v>-5207.5669615746583</v>
      </c>
    </row>
    <row r="70" spans="1:59" x14ac:dyDescent="0.35">
      <c r="A70" s="88">
        <v>2084</v>
      </c>
      <c r="B70" s="82">
        <v>219.1446511352143</v>
      </c>
      <c r="C70" s="82">
        <v>104.28951348174506</v>
      </c>
      <c r="D70" s="82">
        <v>7.4593018433077072</v>
      </c>
      <c r="E70" s="82">
        <v>5115.966017100618</v>
      </c>
      <c r="F70" s="82">
        <v>1037.9503175195082</v>
      </c>
      <c r="G70" s="82">
        <v>-9946.3815709838836</v>
      </c>
      <c r="H70" s="82">
        <v>1371.0847848801895</v>
      </c>
      <c r="I70" s="82">
        <v>158.79516414114391</v>
      </c>
      <c r="J70" s="82">
        <v>0</v>
      </c>
      <c r="K70" s="82">
        <v>5818.9119874036478</v>
      </c>
      <c r="M70" s="82">
        <v>5.0041340667122451</v>
      </c>
      <c r="N70" s="82">
        <v>3.810378673994739E-3</v>
      </c>
      <c r="O70" s="82">
        <v>141.12550421655146</v>
      </c>
      <c r="P70" s="82">
        <v>-54.383357980400682</v>
      </c>
      <c r="Q70" s="82">
        <v>-1.033323075</v>
      </c>
      <c r="R70" s="82">
        <v>-0.12629806259635165</v>
      </c>
      <c r="S70" s="82">
        <v>-116.78539066843386</v>
      </c>
      <c r="T70" s="82">
        <v>-1475.0607987148019</v>
      </c>
      <c r="U70" s="82">
        <v>0</v>
      </c>
      <c r="V70" s="82">
        <v>-2230.0682865765098</v>
      </c>
      <c r="W70" s="82">
        <v>-11274.125829496839</v>
      </c>
      <c r="X70" s="82">
        <v>-775.07579038609106</v>
      </c>
      <c r="Z70" s="82">
        <v>-21597.471723908409</v>
      </c>
      <c r="AA70" s="82">
        <v>267.05548861460124</v>
      </c>
      <c r="AB70" s="82">
        <v>7.3368141593853506</v>
      </c>
      <c r="AC70" s="82">
        <v>-12111.697651202998</v>
      </c>
      <c r="AF70" s="85">
        <v>219.1446511352143</v>
      </c>
      <c r="AG70" s="85">
        <v>5115.966017100618</v>
      </c>
      <c r="AH70" s="85">
        <v>-21816.616375043624</v>
      </c>
      <c r="AI70" s="85">
        <v>-17227.663668303616</v>
      </c>
      <c r="AK70" s="84">
        <v>219.1446511352143</v>
      </c>
      <c r="AL70" s="84">
        <v>104.28951348174506</v>
      </c>
      <c r="AM70" s="84">
        <v>7.4593018433077072</v>
      </c>
      <c r="AO70" s="84">
        <v>-9767.4147551606966</v>
      </c>
      <c r="AP70" s="84">
        <v>-21816.616375043628</v>
      </c>
      <c r="AQ70" s="84">
        <v>158.79516414114391</v>
      </c>
      <c r="AR70" s="84">
        <v>0</v>
      </c>
      <c r="AW70" s="82">
        <v>5115.966017100618</v>
      </c>
      <c r="AX70" s="82">
        <v>-5321.150159208667</v>
      </c>
      <c r="AY70" s="82">
        <v>-12049.20161988293</v>
      </c>
      <c r="AZ70" s="82">
        <v>-1591.8461893832357</v>
      </c>
      <c r="BB70" s="82">
        <v>-5321.150159208667</v>
      </c>
      <c r="BC70" s="82" t="s">
        <v>235</v>
      </c>
      <c r="BD70" s="82">
        <v>-18962.197968474833</v>
      </c>
      <c r="BE70" s="82">
        <v>-17370.351779091598</v>
      </c>
      <c r="BF70" s="82">
        <v>5115.966017100618</v>
      </c>
      <c r="BG70" s="82">
        <v>-5321.150159208667</v>
      </c>
    </row>
    <row r="71" spans="1:59" x14ac:dyDescent="0.35">
      <c r="A71" s="88">
        <v>2085</v>
      </c>
      <c r="B71" s="82">
        <v>219.1446511352143</v>
      </c>
      <c r="C71" s="82">
        <v>104.28951348174506</v>
      </c>
      <c r="D71" s="82">
        <v>7.4593018433077072</v>
      </c>
      <c r="E71" s="82">
        <v>5115.966017100618</v>
      </c>
      <c r="F71" s="82">
        <v>2719.4097412284609</v>
      </c>
      <c r="G71" s="82">
        <v>-10025.982678272683</v>
      </c>
      <c r="H71" s="82">
        <v>1371.0847848801895</v>
      </c>
      <c r="I71" s="82">
        <v>158.79516414114391</v>
      </c>
      <c r="J71" s="82">
        <v>0</v>
      </c>
      <c r="K71" s="82">
        <v>5818.9119874036478</v>
      </c>
      <c r="M71" s="82">
        <v>5.0041340667122451</v>
      </c>
      <c r="N71" s="82">
        <v>3.810378673994739E-3</v>
      </c>
      <c r="O71" s="82">
        <v>141.12550421655146</v>
      </c>
      <c r="P71" s="82">
        <v>-54.383357980400682</v>
      </c>
      <c r="Q71" s="82">
        <v>-1.033323075</v>
      </c>
      <c r="R71" s="82">
        <v>-0.12629806259635165</v>
      </c>
      <c r="S71" s="82">
        <v>-116.78539066843386</v>
      </c>
      <c r="T71" s="82">
        <v>-1639.6594536709899</v>
      </c>
      <c r="U71" s="82">
        <v>0</v>
      </c>
      <c r="V71" s="82">
        <v>-3197.098538875829</v>
      </c>
      <c r="W71" s="82">
        <v>-11739.250042241067</v>
      </c>
      <c r="X71" s="82">
        <v>-775.07579038609106</v>
      </c>
      <c r="Z71" s="82">
        <v>-21427.767872531804</v>
      </c>
      <c r="AA71" s="82">
        <v>267.05548861460124</v>
      </c>
      <c r="AB71" s="82">
        <v>7.3368141593853506</v>
      </c>
      <c r="AC71" s="82">
        <v>-11941.993799826392</v>
      </c>
      <c r="AF71" s="85">
        <v>219.1446511352143</v>
      </c>
      <c r="AG71" s="85">
        <v>5115.966017100618</v>
      </c>
      <c r="AH71" s="85">
        <v>-21646.912523667019</v>
      </c>
      <c r="AI71" s="85">
        <v>-17057.95981692701</v>
      </c>
      <c r="AK71" s="84">
        <v>219.1446511352143</v>
      </c>
      <c r="AL71" s="84">
        <v>104.28951348174506</v>
      </c>
      <c r="AM71" s="84">
        <v>7.4593018433077072</v>
      </c>
      <c r="AO71" s="84">
        <v>-9132.5866910398618</v>
      </c>
      <c r="AP71" s="84">
        <v>-21646.912523667019</v>
      </c>
      <c r="AQ71" s="84">
        <v>158.79516414114391</v>
      </c>
      <c r="AR71" s="84">
        <v>0</v>
      </c>
      <c r="AW71" s="82">
        <v>5115.966017100618</v>
      </c>
      <c r="AX71" s="82">
        <v>-4686.3220950878322</v>
      </c>
      <c r="AY71" s="82">
        <v>-12514.325832627157</v>
      </c>
      <c r="AZ71" s="82">
        <v>-1756.4448443394238</v>
      </c>
      <c r="BB71" s="82">
        <v>-4686.3220950878322</v>
      </c>
      <c r="BC71" s="82" t="s">
        <v>235</v>
      </c>
      <c r="BD71" s="82">
        <v>-18957.092772054413</v>
      </c>
      <c r="BE71" s="82">
        <v>-17200.647927714988</v>
      </c>
      <c r="BF71" s="82">
        <v>5115.966017100618</v>
      </c>
      <c r="BG71" s="82">
        <v>-4686.3220950878322</v>
      </c>
    </row>
    <row r="72" spans="1:59" x14ac:dyDescent="0.35">
      <c r="A72" s="88">
        <v>2086</v>
      </c>
      <c r="B72" s="82">
        <v>219.1446511352143</v>
      </c>
      <c r="C72" s="82">
        <v>104.28951348174506</v>
      </c>
      <c r="D72" s="82">
        <v>7.4593018433077072</v>
      </c>
      <c r="E72" s="82">
        <v>5115.966017100618</v>
      </c>
      <c r="F72" s="82">
        <v>2689.1262362494508</v>
      </c>
      <c r="G72" s="82">
        <v>-9552.1136221843244</v>
      </c>
      <c r="H72" s="82">
        <v>1371.0847848801895</v>
      </c>
      <c r="I72" s="82">
        <v>158.79516414114391</v>
      </c>
      <c r="J72" s="82">
        <v>0</v>
      </c>
      <c r="K72" s="82">
        <v>5818.9119874036478</v>
      </c>
      <c r="M72" s="82">
        <v>5.0041340667122451</v>
      </c>
      <c r="N72" s="82">
        <v>3.810378673994739E-3</v>
      </c>
      <c r="O72" s="82">
        <v>141.12550421655146</v>
      </c>
      <c r="P72" s="82">
        <v>-54.383357980400682</v>
      </c>
      <c r="Q72" s="82">
        <v>-1.033323075</v>
      </c>
      <c r="R72" s="82">
        <v>-0.12629806259635165</v>
      </c>
      <c r="S72" s="82">
        <v>-116.78539066843386</v>
      </c>
      <c r="T72" s="82">
        <v>-1663.1581506870166</v>
      </c>
      <c r="U72" s="82">
        <v>0</v>
      </c>
      <c r="V72" s="82">
        <v>-3235.4284946569896</v>
      </c>
      <c r="W72" s="82">
        <v>-11870.622818733947</v>
      </c>
      <c r="X72" s="82">
        <v>-775.07579038609106</v>
      </c>
      <c r="Z72" s="82">
        <v>-21153.885053696496</v>
      </c>
      <c r="AA72" s="82">
        <v>267.05548861460124</v>
      </c>
      <c r="AB72" s="82">
        <v>7.3368141593853506</v>
      </c>
      <c r="AC72" s="82">
        <v>-11668.110980991085</v>
      </c>
      <c r="AF72" s="85">
        <v>219.1446511352143</v>
      </c>
      <c r="AG72" s="85">
        <v>5115.966017100618</v>
      </c>
      <c r="AH72" s="85">
        <v>-21373.029704831712</v>
      </c>
      <c r="AI72" s="85">
        <v>-16784.076998091703</v>
      </c>
      <c r="AK72" s="84">
        <v>219.1446511352143</v>
      </c>
      <c r="AL72" s="84">
        <v>104.28951348174506</v>
      </c>
      <c r="AM72" s="84">
        <v>7.4593018433077072</v>
      </c>
      <c r="AO72" s="84">
        <v>-8727.3310957116737</v>
      </c>
      <c r="AP72" s="84">
        <v>-21373.029704831712</v>
      </c>
      <c r="AQ72" s="84">
        <v>158.79516414114391</v>
      </c>
      <c r="AR72" s="84">
        <v>0</v>
      </c>
      <c r="AW72" s="82">
        <v>5115.966017100618</v>
      </c>
      <c r="AX72" s="82">
        <v>-4281.0664997596441</v>
      </c>
      <c r="AY72" s="82">
        <v>-12645.698609120038</v>
      </c>
      <c r="AZ72" s="82">
        <v>-1779.9435413554504</v>
      </c>
      <c r="BB72" s="82">
        <v>-4281.0664997596441</v>
      </c>
      <c r="BC72" s="82" t="s">
        <v>235</v>
      </c>
      <c r="BD72" s="82">
        <v>-18706.70865023513</v>
      </c>
      <c r="BE72" s="82">
        <v>-16926.765108879681</v>
      </c>
      <c r="BF72" s="82">
        <v>5115.966017100618</v>
      </c>
      <c r="BG72" s="82">
        <v>-4281.0664997596441</v>
      </c>
    </row>
    <row r="73" spans="1:59" x14ac:dyDescent="0.35">
      <c r="A73" s="88">
        <v>2087</v>
      </c>
      <c r="B73" s="82">
        <v>219.1446511352143</v>
      </c>
      <c r="C73" s="82">
        <v>104.28951348174506</v>
      </c>
      <c r="D73" s="82">
        <v>7.4593018433077072</v>
      </c>
      <c r="E73" s="82">
        <v>5115.966017100618</v>
      </c>
      <c r="F73" s="82">
        <v>2354.8642083499867</v>
      </c>
      <c r="G73" s="82">
        <v>-9555.5878547570901</v>
      </c>
      <c r="H73" s="82">
        <v>1371.0847848801895</v>
      </c>
      <c r="I73" s="82">
        <v>158.79516414114391</v>
      </c>
      <c r="J73" s="82">
        <v>0</v>
      </c>
      <c r="K73" s="82">
        <v>5818.9119874036478</v>
      </c>
      <c r="M73" s="82">
        <v>5.0041340667122451</v>
      </c>
      <c r="N73" s="82">
        <v>3.810378673994739E-3</v>
      </c>
      <c r="O73" s="82">
        <v>141.12550421655146</v>
      </c>
      <c r="P73" s="82">
        <v>-54.383357980400682</v>
      </c>
      <c r="Q73" s="82">
        <v>-1.033323075</v>
      </c>
      <c r="R73" s="82">
        <v>-0.12629806259635165</v>
      </c>
      <c r="S73" s="82">
        <v>-116.78539066843386</v>
      </c>
      <c r="T73" s="82">
        <v>-1629.0141807071741</v>
      </c>
      <c r="U73" s="82">
        <v>0</v>
      </c>
      <c r="V73" s="82">
        <v>-2917.5027710620679</v>
      </c>
      <c r="W73" s="82">
        <v>-11836.131376815283</v>
      </c>
      <c r="X73" s="82">
        <v>-775.07579038609106</v>
      </c>
      <c r="Z73" s="82">
        <v>-21139.204148655142</v>
      </c>
      <c r="AA73" s="82">
        <v>267.05548861460124</v>
      </c>
      <c r="AB73" s="82">
        <v>7.3368141593853506</v>
      </c>
      <c r="AC73" s="82">
        <v>-11653.430075949727</v>
      </c>
      <c r="AF73" s="85">
        <v>219.1446511352143</v>
      </c>
      <c r="AG73" s="85">
        <v>5115.966017100618</v>
      </c>
      <c r="AH73" s="85">
        <v>-21358.348799790358</v>
      </c>
      <c r="AI73" s="85">
        <v>-16769.396093050345</v>
      </c>
      <c r="AK73" s="84">
        <v>219.1446511352143</v>
      </c>
      <c r="AL73" s="84">
        <v>104.28951348174506</v>
      </c>
      <c r="AM73" s="84">
        <v>7.4593018433077072</v>
      </c>
      <c r="AO73" s="84">
        <v>-8747.1416325889804</v>
      </c>
      <c r="AP73" s="84">
        <v>-21358.348799790354</v>
      </c>
      <c r="AQ73" s="84">
        <v>158.79516414114391</v>
      </c>
      <c r="AR73" s="84">
        <v>0</v>
      </c>
      <c r="AW73" s="82">
        <v>5115.966017100618</v>
      </c>
      <c r="AX73" s="82">
        <v>-4300.8770366369508</v>
      </c>
      <c r="AY73" s="82">
        <v>-12611.207167201374</v>
      </c>
      <c r="AZ73" s="82">
        <v>-1745.7995713756079</v>
      </c>
      <c r="BB73" s="82">
        <v>-4300.8770366369508</v>
      </c>
      <c r="BC73" s="82" t="s">
        <v>235</v>
      </c>
      <c r="BD73" s="82">
        <v>-18657.88377521393</v>
      </c>
      <c r="BE73" s="82">
        <v>-16912.084203838323</v>
      </c>
      <c r="BF73" s="82">
        <v>5115.966017100618</v>
      </c>
      <c r="BG73" s="82">
        <v>-4300.8770366369508</v>
      </c>
    </row>
    <row r="74" spans="1:59" x14ac:dyDescent="0.35">
      <c r="A74" s="88">
        <v>2088</v>
      </c>
      <c r="B74" s="82">
        <v>219.1446511352143</v>
      </c>
      <c r="C74" s="82">
        <v>104.28951348174506</v>
      </c>
      <c r="D74" s="82">
        <v>7.4593018433077072</v>
      </c>
      <c r="E74" s="82">
        <v>5115.966017100618</v>
      </c>
      <c r="F74" s="82">
        <v>2073.9236493537837</v>
      </c>
      <c r="G74" s="82">
        <v>-9536.930692167607</v>
      </c>
      <c r="H74" s="82">
        <v>1371.0847848801895</v>
      </c>
      <c r="I74" s="82">
        <v>158.79516414114391</v>
      </c>
      <c r="J74" s="82">
        <v>0</v>
      </c>
      <c r="K74" s="82">
        <v>5818.9119874036478</v>
      </c>
      <c r="M74" s="82">
        <v>5.0041340667122451</v>
      </c>
      <c r="N74" s="82">
        <v>3.810378673994739E-3</v>
      </c>
      <c r="O74" s="82">
        <v>141.12550421655146</v>
      </c>
      <c r="P74" s="82">
        <v>-54.383357980400682</v>
      </c>
      <c r="Q74" s="82">
        <v>-1.033323075</v>
      </c>
      <c r="R74" s="82">
        <v>-0.12629806259635165</v>
      </c>
      <c r="S74" s="82">
        <v>-116.78539066843386</v>
      </c>
      <c r="T74" s="82">
        <v>-1613.069892427709</v>
      </c>
      <c r="U74" s="82">
        <v>0</v>
      </c>
      <c r="V74" s="82">
        <v>-2722.3933512592444</v>
      </c>
      <c r="W74" s="82">
        <v>-11847.782313976189</v>
      </c>
      <c r="X74" s="82">
        <v>-775.07579038609106</v>
      </c>
      <c r="Z74" s="82">
        <v>-21218.029062419944</v>
      </c>
      <c r="AA74" s="82">
        <v>267.05548861460124</v>
      </c>
      <c r="AB74" s="82">
        <v>7.3368141593853506</v>
      </c>
      <c r="AC74" s="82">
        <v>-11732.254989714531</v>
      </c>
      <c r="AF74" s="85">
        <v>219.1446511352143</v>
      </c>
      <c r="AG74" s="85">
        <v>5115.966017100618</v>
      </c>
      <c r="AH74" s="85">
        <v>-21437.173713555159</v>
      </c>
      <c r="AI74" s="85">
        <v>-16848.221006815147</v>
      </c>
      <c r="AK74" s="84">
        <v>219.1446511352143</v>
      </c>
      <c r="AL74" s="84">
        <v>104.28951348174506</v>
      </c>
      <c r="AM74" s="84">
        <v>7.4593018433077072</v>
      </c>
      <c r="AO74" s="84">
        <v>-8814.3156091928777</v>
      </c>
      <c r="AP74" s="84">
        <v>-21437.173713555156</v>
      </c>
      <c r="AQ74" s="84">
        <v>158.79516414114391</v>
      </c>
      <c r="AR74" s="84">
        <v>0</v>
      </c>
      <c r="AW74" s="82">
        <v>5115.966017100618</v>
      </c>
      <c r="AX74" s="82">
        <v>-4368.0510132408481</v>
      </c>
      <c r="AY74" s="82">
        <v>-12622.85810436228</v>
      </c>
      <c r="AZ74" s="82">
        <v>-1729.8552830961428</v>
      </c>
      <c r="BB74" s="82">
        <v>-4368.0510132408481</v>
      </c>
      <c r="BC74" s="82" t="s">
        <v>235</v>
      </c>
      <c r="BD74" s="82">
        <v>-18720.76440069927</v>
      </c>
      <c r="BE74" s="82">
        <v>-16990.909117603129</v>
      </c>
      <c r="BF74" s="82">
        <v>5115.966017100618</v>
      </c>
      <c r="BG74" s="82">
        <v>-4368.0510132408481</v>
      </c>
    </row>
    <row r="75" spans="1:59" x14ac:dyDescent="0.35">
      <c r="A75" s="88">
        <v>2089</v>
      </c>
      <c r="B75" s="82">
        <v>219.1446511352143</v>
      </c>
      <c r="C75" s="82">
        <v>104.28951348174506</v>
      </c>
      <c r="D75" s="82">
        <v>7.4593018433077072</v>
      </c>
      <c r="E75" s="82">
        <v>5115.966017100618</v>
      </c>
      <c r="F75" s="82">
        <v>2274.40962117547</v>
      </c>
      <c r="G75" s="82">
        <v>-9555.1099238963852</v>
      </c>
      <c r="H75" s="82">
        <v>1371.0847848801895</v>
      </c>
      <c r="I75" s="82">
        <v>158.79516414114391</v>
      </c>
      <c r="J75" s="82">
        <v>0</v>
      </c>
      <c r="K75" s="82">
        <v>5818.9119874036478</v>
      </c>
      <c r="M75" s="82">
        <v>5.0041340667122451</v>
      </c>
      <c r="N75" s="82">
        <v>3.810378673994739E-3</v>
      </c>
      <c r="O75" s="82">
        <v>141.12550421655146</v>
      </c>
      <c r="P75" s="82">
        <v>-54.383357980400682</v>
      </c>
      <c r="Q75" s="82">
        <v>-1.033323075</v>
      </c>
      <c r="R75" s="82">
        <v>-0.12629806259635165</v>
      </c>
      <c r="S75" s="82">
        <v>-116.78539066843386</v>
      </c>
      <c r="T75" s="82">
        <v>-1643.0014526960585</v>
      </c>
      <c r="U75" s="82">
        <v>0</v>
      </c>
      <c r="V75" s="82">
        <v>-2826.7594817898412</v>
      </c>
      <c r="W75" s="82">
        <v>-11967.302573928908</v>
      </c>
      <c r="X75" s="82">
        <v>-775.07579038609106</v>
      </c>
      <c r="Z75" s="82">
        <v>-21259.60871281035</v>
      </c>
      <c r="AA75" s="82">
        <v>267.05548861460124</v>
      </c>
      <c r="AB75" s="82">
        <v>7.3368141593853506</v>
      </c>
      <c r="AC75" s="82">
        <v>-11773.834640104938</v>
      </c>
      <c r="AF75" s="85">
        <v>219.1446511352143</v>
      </c>
      <c r="AG75" s="85">
        <v>5115.966017100618</v>
      </c>
      <c r="AH75" s="85">
        <v>-21478.753363945565</v>
      </c>
      <c r="AI75" s="85">
        <v>-16889.800657205556</v>
      </c>
      <c r="AK75" s="84">
        <v>219.1446511352143</v>
      </c>
      <c r="AL75" s="84">
        <v>104.28951348174506</v>
      </c>
      <c r="AM75" s="84">
        <v>7.4593018433077072</v>
      </c>
      <c r="AO75" s="84">
        <v>-8736.3749996305669</v>
      </c>
      <c r="AP75" s="84">
        <v>-21478.753363945565</v>
      </c>
      <c r="AQ75" s="84">
        <v>158.79516414114391</v>
      </c>
      <c r="AR75" s="84">
        <v>0</v>
      </c>
      <c r="AW75" s="82">
        <v>5115.966017100618</v>
      </c>
      <c r="AX75" s="82">
        <v>-4290.1104036785373</v>
      </c>
      <c r="AY75" s="82">
        <v>-12742.378364314998</v>
      </c>
      <c r="AZ75" s="82">
        <v>-1759.7868433644924</v>
      </c>
      <c r="BB75" s="82">
        <v>-4290.1104036785373</v>
      </c>
      <c r="BC75" s="82" t="s">
        <v>235</v>
      </c>
      <c r="BD75" s="82">
        <v>-18792.275611358025</v>
      </c>
      <c r="BE75" s="82">
        <v>-17032.488767993535</v>
      </c>
      <c r="BF75" s="82">
        <v>5115.966017100618</v>
      </c>
      <c r="BG75" s="82">
        <v>-4290.1104036785373</v>
      </c>
    </row>
    <row r="76" spans="1:59" x14ac:dyDescent="0.35">
      <c r="A76" s="88">
        <v>2090</v>
      </c>
      <c r="B76" s="82">
        <v>219.1446511352143</v>
      </c>
      <c r="C76" s="82">
        <v>104.28951348174506</v>
      </c>
      <c r="D76" s="82">
        <v>7.4593018433077072</v>
      </c>
      <c r="E76" s="82">
        <v>5115.966017100618</v>
      </c>
      <c r="F76" s="82">
        <v>1894.3440197947648</v>
      </c>
      <c r="G76" s="82">
        <v>-9517.5835334490203</v>
      </c>
      <c r="H76" s="82">
        <v>1371.0847848801895</v>
      </c>
      <c r="I76" s="82">
        <v>158.79516414114391</v>
      </c>
      <c r="J76" s="82">
        <v>0</v>
      </c>
      <c r="K76" s="82">
        <v>5818.9119874036478</v>
      </c>
      <c r="M76" s="82">
        <v>5.0041340667122451</v>
      </c>
      <c r="N76" s="82">
        <v>3.810378673994739E-3</v>
      </c>
      <c r="O76" s="82">
        <v>141.12550421655146</v>
      </c>
      <c r="P76" s="82">
        <v>-54.383357980400682</v>
      </c>
      <c r="Q76" s="82">
        <v>-1.033323075</v>
      </c>
      <c r="R76" s="82">
        <v>-0.12629806259635165</v>
      </c>
      <c r="S76" s="82">
        <v>-116.78539066843386</v>
      </c>
      <c r="T76" s="82">
        <v>-1613.6970875804136</v>
      </c>
      <c r="U76" s="82">
        <v>0</v>
      </c>
      <c r="V76" s="82">
        <v>-2549.3318270830637</v>
      </c>
      <c r="W76" s="82">
        <v>-11944.762807727633</v>
      </c>
      <c r="X76" s="82">
        <v>-775.07579038609106</v>
      </c>
      <c r="Z76" s="82">
        <v>-21302.180502835639</v>
      </c>
      <c r="AA76" s="82">
        <v>267.05548861460124</v>
      </c>
      <c r="AB76" s="82">
        <v>7.3368141593853506</v>
      </c>
      <c r="AC76" s="82">
        <v>-11816.406430130226</v>
      </c>
      <c r="AF76" s="85">
        <v>219.1446511352143</v>
      </c>
      <c r="AG76" s="85">
        <v>5115.966017100618</v>
      </c>
      <c r="AH76" s="85">
        <v>-21521.325153970854</v>
      </c>
      <c r="AI76" s="85">
        <v>-16932.372447230846</v>
      </c>
      <c r="AK76" s="84">
        <v>219.1446511352143</v>
      </c>
      <c r="AL76" s="84">
        <v>104.28951348174506</v>
      </c>
      <c r="AM76" s="84">
        <v>7.4593018433077072</v>
      </c>
      <c r="AO76" s="84">
        <v>-8801.4865558571291</v>
      </c>
      <c r="AP76" s="84">
        <v>-21521.325153970854</v>
      </c>
      <c r="AQ76" s="84">
        <v>158.79516414114391</v>
      </c>
      <c r="AR76" s="84">
        <v>0</v>
      </c>
      <c r="AW76" s="82">
        <v>5115.966017100618</v>
      </c>
      <c r="AX76" s="82">
        <v>-4355.2219599050995</v>
      </c>
      <c r="AY76" s="82">
        <v>-12719.838598113723</v>
      </c>
      <c r="AZ76" s="82">
        <v>-1730.4824782488474</v>
      </c>
      <c r="BB76" s="82">
        <v>-4355.2219599050995</v>
      </c>
      <c r="BC76" s="82" t="s">
        <v>235</v>
      </c>
      <c r="BD76" s="82">
        <v>-18805.543036267671</v>
      </c>
      <c r="BE76" s="82">
        <v>-17075.060558018824</v>
      </c>
      <c r="BF76" s="82">
        <v>5115.966017100618</v>
      </c>
      <c r="BG76" s="82">
        <v>-4355.2219599050995</v>
      </c>
    </row>
    <row r="77" spans="1:59" x14ac:dyDescent="0.35">
      <c r="A77" s="88">
        <v>2091</v>
      </c>
      <c r="B77" s="82">
        <v>219.1446511352143</v>
      </c>
      <c r="C77" s="82">
        <v>104.28951348174506</v>
      </c>
      <c r="D77" s="82">
        <v>7.4593018433077072</v>
      </c>
      <c r="E77" s="82">
        <v>5115.966017100618</v>
      </c>
      <c r="F77" s="82">
        <v>1781.7761519381775</v>
      </c>
      <c r="G77" s="82">
        <v>-9461.2612620854088</v>
      </c>
      <c r="H77" s="82">
        <v>1371.0847848801895</v>
      </c>
      <c r="I77" s="82">
        <v>158.79516414114391</v>
      </c>
      <c r="J77" s="82">
        <v>0</v>
      </c>
      <c r="K77" s="82">
        <v>5818.9119874036478</v>
      </c>
      <c r="M77" s="82">
        <v>5.0041340667122451</v>
      </c>
      <c r="N77" s="82">
        <v>3.810378673994739E-3</v>
      </c>
      <c r="O77" s="82">
        <v>141.12550421655146</v>
      </c>
      <c r="P77" s="82">
        <v>-54.383357980400682</v>
      </c>
      <c r="Q77" s="82">
        <v>-1.033323075</v>
      </c>
      <c r="R77" s="82">
        <v>-0.12629806259635165</v>
      </c>
      <c r="S77" s="82">
        <v>-116.78539066843386</v>
      </c>
      <c r="T77" s="82">
        <v>-1608.3571468849364</v>
      </c>
      <c r="U77" s="82">
        <v>0</v>
      </c>
      <c r="V77" s="82">
        <v>-2433.4830488508755</v>
      </c>
      <c r="W77" s="82">
        <v>-11976.599264127646</v>
      </c>
      <c r="X77" s="82">
        <v>-775.07579038609106</v>
      </c>
      <c r="Z77" s="82">
        <v>-21274.41377749644</v>
      </c>
      <c r="AA77" s="82">
        <v>267.05548861460124</v>
      </c>
      <c r="AB77" s="82">
        <v>7.3368141593853506</v>
      </c>
      <c r="AC77" s="82">
        <v>-11788.639704791027</v>
      </c>
      <c r="AF77" s="85">
        <v>219.1446511352143</v>
      </c>
      <c r="AG77" s="85">
        <v>5115.966017100618</v>
      </c>
      <c r="AH77" s="85">
        <v>-21493.558428631655</v>
      </c>
      <c r="AI77" s="85">
        <v>-16904.605721891647</v>
      </c>
      <c r="AK77" s="84">
        <v>219.1446511352143</v>
      </c>
      <c r="AL77" s="84">
        <v>104.28951348174506</v>
      </c>
      <c r="AM77" s="84">
        <v>7.4593018433077072</v>
      </c>
      <c r="AO77" s="84">
        <v>-8741.8833741179169</v>
      </c>
      <c r="AP77" s="84">
        <v>-21493.558428631655</v>
      </c>
      <c r="AQ77" s="84">
        <v>158.79516414114391</v>
      </c>
      <c r="AR77" s="84">
        <v>0</v>
      </c>
      <c r="AW77" s="82">
        <v>5115.966017100618</v>
      </c>
      <c r="AX77" s="82">
        <v>-4295.6187781658873</v>
      </c>
      <c r="AY77" s="82">
        <v>-12751.675054513737</v>
      </c>
      <c r="AZ77" s="82">
        <v>-1725.1425375533702</v>
      </c>
      <c r="BB77" s="82">
        <v>-4295.6187781658873</v>
      </c>
      <c r="BC77" s="82" t="s">
        <v>235</v>
      </c>
      <c r="BD77" s="82">
        <v>-18772.436370232994</v>
      </c>
      <c r="BE77" s="82">
        <v>-17047.293832679625</v>
      </c>
      <c r="BF77" s="82">
        <v>5115.966017100618</v>
      </c>
      <c r="BG77" s="82">
        <v>-4295.6187781658873</v>
      </c>
    </row>
    <row r="78" spans="1:59" x14ac:dyDescent="0.35">
      <c r="A78" s="88">
        <v>2092</v>
      </c>
      <c r="B78" s="82">
        <v>219.1446511352143</v>
      </c>
      <c r="C78" s="82">
        <v>104.28951348174506</v>
      </c>
      <c r="D78" s="82">
        <v>7.4593018433077072</v>
      </c>
      <c r="E78" s="82">
        <v>5115.966017100618</v>
      </c>
      <c r="F78" s="82">
        <v>2635.0824500988665</v>
      </c>
      <c r="G78" s="82">
        <v>-9435.1177568122093</v>
      </c>
      <c r="H78" s="82">
        <v>1371.0847848801895</v>
      </c>
      <c r="I78" s="82">
        <v>158.79516414114391</v>
      </c>
      <c r="J78" s="82">
        <v>0</v>
      </c>
      <c r="K78" s="82">
        <v>5818.9119874036478</v>
      </c>
      <c r="M78" s="82">
        <v>5.0041340667122451</v>
      </c>
      <c r="N78" s="82">
        <v>3.810378673994739E-3</v>
      </c>
      <c r="O78" s="82">
        <v>141.12550421655146</v>
      </c>
      <c r="P78" s="82">
        <v>-54.383357980400682</v>
      </c>
      <c r="Q78" s="82">
        <v>-1.033323075</v>
      </c>
      <c r="R78" s="82">
        <v>-0.12629806259635165</v>
      </c>
      <c r="S78" s="82">
        <v>-116.78539066843386</v>
      </c>
      <c r="T78" s="82">
        <v>-1683.5623682296937</v>
      </c>
      <c r="U78" s="82">
        <v>0</v>
      </c>
      <c r="V78" s="82">
        <v>-2827.4138028598545</v>
      </c>
      <c r="W78" s="82">
        <v>-12219.229759113496</v>
      </c>
      <c r="X78" s="82">
        <v>-775.07579038609106</v>
      </c>
      <c r="Z78" s="82">
        <v>-21031.525223057379</v>
      </c>
      <c r="AA78" s="82">
        <v>267.05548861460124</v>
      </c>
      <c r="AB78" s="82">
        <v>7.3368141593853506</v>
      </c>
      <c r="AC78" s="82">
        <v>-11545.751150351967</v>
      </c>
      <c r="AF78" s="85">
        <v>219.1446511352143</v>
      </c>
      <c r="AG78" s="85">
        <v>5115.966017100618</v>
      </c>
      <c r="AH78" s="85">
        <v>-21250.669874192594</v>
      </c>
      <c r="AI78" s="85">
        <v>-16661.717167452585</v>
      </c>
      <c r="AK78" s="84">
        <v>219.1446511352143</v>
      </c>
      <c r="AL78" s="84">
        <v>104.28951348174506</v>
      </c>
      <c r="AM78" s="84">
        <v>7.4593018433077072</v>
      </c>
      <c r="AO78" s="84">
        <v>-8256.3643246930078</v>
      </c>
      <c r="AP78" s="84">
        <v>-21250.669874192594</v>
      </c>
      <c r="AQ78" s="84">
        <v>158.79516414114391</v>
      </c>
      <c r="AR78" s="84">
        <v>0</v>
      </c>
      <c r="AW78" s="82">
        <v>5115.966017100618</v>
      </c>
      <c r="AX78" s="82">
        <v>-3810.0997287409782</v>
      </c>
      <c r="AY78" s="82">
        <v>-12994.305549499586</v>
      </c>
      <c r="AZ78" s="82">
        <v>-1800.3477588981275</v>
      </c>
      <c r="BB78" s="82">
        <v>-3810.0997287409782</v>
      </c>
      <c r="BC78" s="82" t="s">
        <v>235</v>
      </c>
      <c r="BD78" s="82">
        <v>-18604.753037138689</v>
      </c>
      <c r="BE78" s="82">
        <v>-16804.405278240563</v>
      </c>
      <c r="BF78" s="82">
        <v>5115.966017100618</v>
      </c>
      <c r="BG78" s="82">
        <v>-3810.0997287409782</v>
      </c>
    </row>
    <row r="79" spans="1:59" x14ac:dyDescent="0.35">
      <c r="A79" s="88">
        <v>2093</v>
      </c>
      <c r="B79" s="82">
        <v>219.1446511352143</v>
      </c>
      <c r="C79" s="82">
        <v>104.28951348174506</v>
      </c>
      <c r="D79" s="82">
        <v>7.4593018433077072</v>
      </c>
      <c r="E79" s="82">
        <v>5115.966017100618</v>
      </c>
      <c r="F79" s="82">
        <v>2913.9254310961878</v>
      </c>
      <c r="G79" s="82">
        <v>-9281.8992279719496</v>
      </c>
      <c r="H79" s="82">
        <v>1371.0847848801895</v>
      </c>
      <c r="I79" s="82">
        <v>158.79516414114391</v>
      </c>
      <c r="J79" s="82">
        <v>0</v>
      </c>
      <c r="K79" s="82">
        <v>5818.9119874036478</v>
      </c>
      <c r="M79" s="82">
        <v>5.0041340667122451</v>
      </c>
      <c r="N79" s="82">
        <v>3.810378673994739E-3</v>
      </c>
      <c r="O79" s="82">
        <v>141.12550421655146</v>
      </c>
      <c r="P79" s="82">
        <v>-54.383357980400682</v>
      </c>
      <c r="Q79" s="82">
        <v>-1.033323075</v>
      </c>
      <c r="R79" s="82">
        <v>-0.12629806259635165</v>
      </c>
      <c r="S79" s="82">
        <v>-116.78539066843386</v>
      </c>
      <c r="T79" s="82">
        <v>-1721.3864091944174</v>
      </c>
      <c r="U79" s="82">
        <v>0</v>
      </c>
      <c r="V79" s="82">
        <v>-2975.9298893999166</v>
      </c>
      <c r="W79" s="82">
        <v>-12365.727815610317</v>
      </c>
      <c r="X79" s="82">
        <v>-775.07579038609106</v>
      </c>
      <c r="Z79" s="82">
        <v>-20894.477856256683</v>
      </c>
      <c r="AA79" s="82">
        <v>267.05548861460124</v>
      </c>
      <c r="AB79" s="82">
        <v>7.3368141593853506</v>
      </c>
      <c r="AC79" s="82">
        <v>-11408.703783551267</v>
      </c>
      <c r="AF79" s="85">
        <v>219.1446511352143</v>
      </c>
      <c r="AG79" s="85">
        <v>5115.966017100618</v>
      </c>
      <c r="AH79" s="85">
        <v>-21113.622507391898</v>
      </c>
      <c r="AI79" s="85">
        <v>-16524.669800651885</v>
      </c>
      <c r="AK79" s="84">
        <v>219.1446511352143</v>
      </c>
      <c r="AL79" s="84">
        <v>104.28951348174506</v>
      </c>
      <c r="AM79" s="84">
        <v>7.4593018433077072</v>
      </c>
      <c r="AO79" s="84">
        <v>-7972.8189013954889</v>
      </c>
      <c r="AP79" s="84">
        <v>-21113.622507391894</v>
      </c>
      <c r="AQ79" s="84">
        <v>158.79516414114391</v>
      </c>
      <c r="AR79" s="84">
        <v>0</v>
      </c>
      <c r="AW79" s="82">
        <v>5115.966017100618</v>
      </c>
      <c r="AX79" s="82">
        <v>-3526.5543054434593</v>
      </c>
      <c r="AY79" s="82">
        <v>-13140.803605996407</v>
      </c>
      <c r="AZ79" s="82">
        <v>-1838.1717998628512</v>
      </c>
      <c r="BB79" s="82">
        <v>-3526.5543054434593</v>
      </c>
      <c r="BC79" s="82" t="s">
        <v>235</v>
      </c>
      <c r="BD79" s="82">
        <v>-18505.529711302719</v>
      </c>
      <c r="BE79" s="82">
        <v>-16667.357911439867</v>
      </c>
      <c r="BF79" s="82">
        <v>5115.966017100618</v>
      </c>
      <c r="BG79" s="82">
        <v>-3526.5543054434593</v>
      </c>
    </row>
    <row r="80" spans="1:59" x14ac:dyDescent="0.35">
      <c r="A80" s="88">
        <v>2094</v>
      </c>
      <c r="B80" s="82">
        <v>219.1446511352143</v>
      </c>
      <c r="C80" s="82">
        <v>104.28951348174506</v>
      </c>
      <c r="D80" s="82">
        <v>7.4593018433077072</v>
      </c>
      <c r="E80" s="82">
        <v>5115.966017100618</v>
      </c>
      <c r="F80" s="82">
        <v>2061.2807374538038</v>
      </c>
      <c r="G80" s="82">
        <v>-9276.552771153978</v>
      </c>
      <c r="H80" s="82">
        <v>1371.0847848801895</v>
      </c>
      <c r="I80" s="82">
        <v>158.79516414114391</v>
      </c>
      <c r="J80" s="82">
        <v>0</v>
      </c>
      <c r="K80" s="82">
        <v>5818.9119874036478</v>
      </c>
      <c r="M80" s="82">
        <v>5.0041340667122451</v>
      </c>
      <c r="N80" s="82">
        <v>3.810378673994739E-3</v>
      </c>
      <c r="O80" s="82">
        <v>141.12550421655146</v>
      </c>
      <c r="P80" s="82">
        <v>-54.383357980400682</v>
      </c>
      <c r="Q80" s="82">
        <v>-1.033323075</v>
      </c>
      <c r="R80" s="82">
        <v>-0.12629806259635165</v>
      </c>
      <c r="S80" s="82">
        <v>-116.78539066843386</v>
      </c>
      <c r="T80" s="82">
        <v>-1642.3921189006628</v>
      </c>
      <c r="U80" s="82">
        <v>0</v>
      </c>
      <c r="V80" s="82">
        <v>-2387.5441286449818</v>
      </c>
      <c r="W80" s="82">
        <v>-12202.554321366342</v>
      </c>
      <c r="X80" s="82">
        <v>-775.07579038609106</v>
      </c>
      <c r="Z80" s="82">
        <v>-20990.216838082186</v>
      </c>
      <c r="AA80" s="82">
        <v>267.05548861460124</v>
      </c>
      <c r="AB80" s="82">
        <v>7.3368141593853506</v>
      </c>
      <c r="AC80" s="82">
        <v>-11504.442765376771</v>
      </c>
      <c r="AF80" s="85">
        <v>219.1446511352143</v>
      </c>
      <c r="AG80" s="85">
        <v>5115.966017100618</v>
      </c>
      <c r="AH80" s="85">
        <v>-21209.361489217401</v>
      </c>
      <c r="AI80" s="85">
        <v>-16620.408782477389</v>
      </c>
      <c r="AK80" s="84">
        <v>219.1446511352143</v>
      </c>
      <c r="AL80" s="84">
        <v>104.28951348174506</v>
      </c>
      <c r="AM80" s="84">
        <v>7.4593018433077072</v>
      </c>
      <c r="AO80" s="84">
        <v>-8231.7313774649665</v>
      </c>
      <c r="AP80" s="84">
        <v>-21209.361489217397</v>
      </c>
      <c r="AQ80" s="84">
        <v>158.79516414114391</v>
      </c>
      <c r="AR80" s="84">
        <v>0</v>
      </c>
      <c r="AW80" s="82">
        <v>5115.966017100618</v>
      </c>
      <c r="AX80" s="82">
        <v>-3785.4667815129369</v>
      </c>
      <c r="AY80" s="82">
        <v>-12977.630111752433</v>
      </c>
      <c r="AZ80" s="82">
        <v>-1759.1775095690966</v>
      </c>
      <c r="BB80" s="82">
        <v>-3785.4667815129369</v>
      </c>
      <c r="BC80" s="82" t="s">
        <v>235</v>
      </c>
      <c r="BD80" s="82">
        <v>-18522.274402834468</v>
      </c>
      <c r="BE80" s="82">
        <v>-16763.09689326537</v>
      </c>
      <c r="BF80" s="82">
        <v>5115.966017100618</v>
      </c>
      <c r="BG80" s="82">
        <v>-3785.4667815129369</v>
      </c>
    </row>
    <row r="81" spans="1:59" x14ac:dyDescent="0.35">
      <c r="A81" s="88">
        <v>2095</v>
      </c>
      <c r="B81" s="82">
        <v>219.1446511352143</v>
      </c>
      <c r="C81" s="82">
        <v>104.28951348174506</v>
      </c>
      <c r="D81" s="82">
        <v>7.4593018433077072</v>
      </c>
      <c r="E81" s="82">
        <v>5115.966017100618</v>
      </c>
      <c r="F81" s="82">
        <v>2160.7010520364774</v>
      </c>
      <c r="G81" s="82">
        <v>-9210.7787643662505</v>
      </c>
      <c r="H81" s="82">
        <v>1371.0847848801895</v>
      </c>
      <c r="I81" s="82">
        <v>158.79516414114391</v>
      </c>
      <c r="J81" s="82">
        <v>0</v>
      </c>
      <c r="K81" s="82">
        <v>5818.9119874036478</v>
      </c>
      <c r="M81" s="82">
        <v>5.0041340667122451</v>
      </c>
      <c r="N81" s="82">
        <v>3.810378673994739E-3</v>
      </c>
      <c r="O81" s="82">
        <v>141.12550421655146</v>
      </c>
      <c r="P81" s="82">
        <v>-54.383357980400682</v>
      </c>
      <c r="Q81" s="82">
        <v>-1.033323075</v>
      </c>
      <c r="R81" s="82">
        <v>-0.12629806259635165</v>
      </c>
      <c r="S81" s="82">
        <v>-116.78539066843386</v>
      </c>
      <c r="T81" s="82">
        <v>-1653.6642762428814</v>
      </c>
      <c r="U81" s="82">
        <v>0</v>
      </c>
      <c r="V81" s="82">
        <v>-2381.2185446304816</v>
      </c>
      <c r="W81" s="82">
        <v>-12275.639302568481</v>
      </c>
      <c r="X81" s="82">
        <v>-775.07579038609106</v>
      </c>
      <c r="Z81" s="82">
        <v>-20891.78191389942</v>
      </c>
      <c r="AA81" s="82">
        <v>267.05548861460124</v>
      </c>
      <c r="AB81" s="82">
        <v>7.3368141593853506</v>
      </c>
      <c r="AC81" s="82">
        <v>-11406.007841194009</v>
      </c>
      <c r="AF81" s="85">
        <v>219.1446511352143</v>
      </c>
      <c r="AG81" s="85">
        <v>5115.966017100618</v>
      </c>
      <c r="AH81" s="85">
        <v>-21110.926565034635</v>
      </c>
      <c r="AI81" s="85">
        <v>-16521.973858294627</v>
      </c>
      <c r="AK81" s="84">
        <v>219.1446511352143</v>
      </c>
      <c r="AL81" s="84">
        <v>104.28951348174506</v>
      </c>
      <c r="AM81" s="84">
        <v>7.4593018433077072</v>
      </c>
      <c r="AO81" s="84">
        <v>-8060.2114720800655</v>
      </c>
      <c r="AP81" s="84">
        <v>-21110.926565034639</v>
      </c>
      <c r="AQ81" s="84">
        <v>158.79516414114391</v>
      </c>
      <c r="AR81" s="84">
        <v>0</v>
      </c>
      <c r="AW81" s="82">
        <v>5115.966017100618</v>
      </c>
      <c r="AX81" s="82">
        <v>-3613.9468761280359</v>
      </c>
      <c r="AY81" s="82">
        <v>-13050.715092954571</v>
      </c>
      <c r="AZ81" s="82">
        <v>-1770.4496669113153</v>
      </c>
      <c r="BB81" s="82">
        <v>-3613.9468761280359</v>
      </c>
      <c r="BC81" s="82" t="s">
        <v>235</v>
      </c>
      <c r="BD81" s="82">
        <v>-18435.111635993922</v>
      </c>
      <c r="BE81" s="82">
        <v>-16664.661969082608</v>
      </c>
      <c r="BF81" s="82">
        <v>5115.966017100618</v>
      </c>
      <c r="BG81" s="82">
        <v>-3613.9468761280359</v>
      </c>
    </row>
    <row r="82" spans="1:59" x14ac:dyDescent="0.35">
      <c r="A82" s="88">
        <v>2096</v>
      </c>
      <c r="B82" s="82">
        <v>219.1446511352143</v>
      </c>
      <c r="C82" s="82">
        <v>104.28951348174506</v>
      </c>
      <c r="D82" s="82">
        <v>7.4593018433077072</v>
      </c>
      <c r="E82" s="82">
        <v>5115.966017100618</v>
      </c>
      <c r="F82" s="82">
        <v>2675.2523812859063</v>
      </c>
      <c r="G82" s="82">
        <v>-8957.0749301659507</v>
      </c>
      <c r="H82" s="82">
        <v>1371.0847848801895</v>
      </c>
      <c r="I82" s="82">
        <v>158.79516414114391</v>
      </c>
      <c r="J82" s="82">
        <v>0</v>
      </c>
      <c r="K82" s="82">
        <v>5818.9119874036478</v>
      </c>
      <c r="M82" s="82">
        <v>5.0041340667122451</v>
      </c>
      <c r="N82" s="82">
        <v>3.810378673994739E-3</v>
      </c>
      <c r="O82" s="82">
        <v>141.12550421655146</v>
      </c>
      <c r="P82" s="82">
        <v>-54.383357980400682</v>
      </c>
      <c r="Q82" s="82">
        <v>-1.033323075</v>
      </c>
      <c r="R82" s="82">
        <v>-0.12629806259635165</v>
      </c>
      <c r="S82" s="82">
        <v>-116.78539066843386</v>
      </c>
      <c r="T82" s="82">
        <v>-1727.142496434692</v>
      </c>
      <c r="U82" s="82">
        <v>0</v>
      </c>
      <c r="V82" s="82">
        <v>-2769.6334139698856</v>
      </c>
      <c r="W82" s="82">
        <v>-12505.485639695826</v>
      </c>
      <c r="X82" s="82">
        <v>-775.07579038609106</v>
      </c>
      <c r="Z82" s="82">
        <v>-20741.787956916443</v>
      </c>
      <c r="AA82" s="82">
        <v>267.05548861460124</v>
      </c>
      <c r="AB82" s="82">
        <v>7.3368141593853506</v>
      </c>
      <c r="AC82" s="82">
        <v>-11256.013884211028</v>
      </c>
      <c r="AF82" s="85">
        <v>219.1446511352143</v>
      </c>
      <c r="AG82" s="85">
        <v>5115.966017100618</v>
      </c>
      <c r="AH82" s="85">
        <v>-20960.932608051658</v>
      </c>
      <c r="AI82" s="85">
        <v>-16371.979901311646</v>
      </c>
      <c r="AK82" s="84">
        <v>219.1446511352143</v>
      </c>
      <c r="AL82" s="84">
        <v>104.28951348174506</v>
      </c>
      <c r="AM82" s="84">
        <v>7.4593018433077072</v>
      </c>
      <c r="AO82" s="84">
        <v>-7680.3711779697405</v>
      </c>
      <c r="AP82" s="84">
        <v>-20960.932608051658</v>
      </c>
      <c r="AQ82" s="84">
        <v>158.79516414114391</v>
      </c>
      <c r="AR82" s="84">
        <v>0</v>
      </c>
      <c r="AW82" s="82">
        <v>5115.966017100618</v>
      </c>
      <c r="AX82" s="82">
        <v>-3234.1065820177109</v>
      </c>
      <c r="AY82" s="82">
        <v>-13280.561430081916</v>
      </c>
      <c r="AZ82" s="82">
        <v>-1843.9278871031258</v>
      </c>
      <c r="BB82" s="82">
        <v>-3234.1065820177109</v>
      </c>
      <c r="BC82" s="82" t="s">
        <v>235</v>
      </c>
      <c r="BD82" s="82">
        <v>-18358.595899202755</v>
      </c>
      <c r="BE82" s="82">
        <v>-16514.668012099628</v>
      </c>
      <c r="BF82" s="82">
        <v>5115.966017100618</v>
      </c>
      <c r="BG82" s="82">
        <v>-3234.1065820177109</v>
      </c>
    </row>
    <row r="83" spans="1:59" x14ac:dyDescent="0.35">
      <c r="A83" s="88">
        <v>2097</v>
      </c>
      <c r="B83" s="82">
        <v>219.1446511352143</v>
      </c>
      <c r="C83" s="82">
        <v>104.28951348174506</v>
      </c>
      <c r="D83" s="82">
        <v>7.4593018433077072</v>
      </c>
      <c r="E83" s="82">
        <v>5115.966017100618</v>
      </c>
      <c r="F83" s="82">
        <v>2760.5233441578316</v>
      </c>
      <c r="G83" s="82">
        <v>-8613.6003541484206</v>
      </c>
      <c r="H83" s="82">
        <v>1371.0847848801895</v>
      </c>
      <c r="I83" s="82">
        <v>158.79516414114391</v>
      </c>
      <c r="J83" s="82">
        <v>0</v>
      </c>
      <c r="K83" s="82">
        <v>5818.9119874036478</v>
      </c>
      <c r="M83" s="82">
        <v>5.0041340667122451</v>
      </c>
      <c r="N83" s="82">
        <v>3.810378673994739E-3</v>
      </c>
      <c r="O83" s="82">
        <v>141.12550421655146</v>
      </c>
      <c r="P83" s="82">
        <v>-54.383357980400682</v>
      </c>
      <c r="Q83" s="82">
        <v>-1.033323075</v>
      </c>
      <c r="R83" s="82">
        <v>-0.12629806259635165</v>
      </c>
      <c r="S83" s="82">
        <v>-116.78539066843386</v>
      </c>
      <c r="T83" s="82">
        <v>-1753.2872479916591</v>
      </c>
      <c r="U83" s="82">
        <v>0</v>
      </c>
      <c r="V83" s="82">
        <v>-2840.5371805259715</v>
      </c>
      <c r="W83" s="82">
        <v>-12632.298213287535</v>
      </c>
      <c r="X83" s="82">
        <v>-775.07579038609106</v>
      </c>
      <c r="Z83" s="82">
        <v>-20510.758758174783</v>
      </c>
      <c r="AA83" s="82">
        <v>267.05548861460124</v>
      </c>
      <c r="AB83" s="82">
        <v>7.3368141593853506</v>
      </c>
      <c r="AC83" s="82">
        <v>-11024.98468546937</v>
      </c>
      <c r="AF83" s="85">
        <v>219.1446511352143</v>
      </c>
      <c r="AG83" s="85">
        <v>5115.966017100618</v>
      </c>
      <c r="AH83" s="85">
        <v>-20729.903409309998</v>
      </c>
      <c r="AI83" s="85">
        <v>-16140.950702569988</v>
      </c>
      <c r="AK83" s="84">
        <v>219.1446511352143</v>
      </c>
      <c r="AL83" s="84">
        <v>104.28951348174506</v>
      </c>
      <c r="AM83" s="84">
        <v>7.4593018433077072</v>
      </c>
      <c r="AO83" s="84">
        <v>-7322.5294056363709</v>
      </c>
      <c r="AP83" s="84">
        <v>-20729.903409309994</v>
      </c>
      <c r="AQ83" s="84">
        <v>158.79516414114391</v>
      </c>
      <c r="AR83" s="84">
        <v>0</v>
      </c>
      <c r="AW83" s="82">
        <v>5115.966017100618</v>
      </c>
      <c r="AX83" s="82">
        <v>-2876.2648096843413</v>
      </c>
      <c r="AY83" s="82">
        <v>-13407.374003673625</v>
      </c>
      <c r="AZ83" s="82">
        <v>-1870.0726386600929</v>
      </c>
      <c r="BB83" s="82">
        <v>-2876.2648096843413</v>
      </c>
      <c r="BC83" s="82" t="s">
        <v>235</v>
      </c>
      <c r="BD83" s="82">
        <v>-18153.711452018062</v>
      </c>
      <c r="BE83" s="82">
        <v>-16283.638813357968</v>
      </c>
      <c r="BF83" s="82">
        <v>5115.966017100618</v>
      </c>
      <c r="BG83" s="82">
        <v>-2876.2648096843413</v>
      </c>
    </row>
    <row r="84" spans="1:59" x14ac:dyDescent="0.35">
      <c r="A84" s="88">
        <v>2098</v>
      </c>
      <c r="B84" s="82">
        <v>219.1446511352143</v>
      </c>
      <c r="C84" s="82">
        <v>104.28951348174506</v>
      </c>
      <c r="D84" s="82">
        <v>7.4593018433077072</v>
      </c>
      <c r="E84" s="82">
        <v>5115.966017100618</v>
      </c>
      <c r="F84" s="82">
        <v>2754.6425753711646</v>
      </c>
      <c r="G84" s="82">
        <v>-8421.0105721486179</v>
      </c>
      <c r="H84" s="82">
        <v>1371.0847848801895</v>
      </c>
      <c r="I84" s="82">
        <v>158.79516414114391</v>
      </c>
      <c r="J84" s="82">
        <v>0</v>
      </c>
      <c r="K84" s="82">
        <v>5818.9119874036478</v>
      </c>
      <c r="M84" s="82">
        <v>5.0041340667122451</v>
      </c>
      <c r="N84" s="82">
        <v>3.810378673994739E-3</v>
      </c>
      <c r="O84" s="82">
        <v>141.12550421655146</v>
      </c>
      <c r="P84" s="82">
        <v>-54.383357980400682</v>
      </c>
      <c r="Q84" s="82">
        <v>-1.033323075</v>
      </c>
      <c r="R84" s="82">
        <v>-0.12629806259635165</v>
      </c>
      <c r="S84" s="82">
        <v>-116.78539066843386</v>
      </c>
      <c r="T84" s="82">
        <v>-1760.3534689738358</v>
      </c>
      <c r="U84" s="82">
        <v>0</v>
      </c>
      <c r="V84" s="82">
        <v>-2796.8599883663624</v>
      </c>
      <c r="W84" s="82">
        <v>-12694.797272166401</v>
      </c>
      <c r="X84" s="82">
        <v>-775.07579038609106</v>
      </c>
      <c r="Z84" s="82">
        <v>-20342.871611680905</v>
      </c>
      <c r="AA84" s="82">
        <v>267.05548861460124</v>
      </c>
      <c r="AB84" s="82">
        <v>7.3368141593853506</v>
      </c>
      <c r="AC84" s="82">
        <v>-10857.097538975489</v>
      </c>
      <c r="AF84" s="85">
        <v>219.1446511352143</v>
      </c>
      <c r="AG84" s="85">
        <v>5115.966017100618</v>
      </c>
      <c r="AH84" s="85">
        <v>-20562.01626281612</v>
      </c>
      <c r="AI84" s="85">
        <v>-15973.063556076107</v>
      </c>
      <c r="AK84" s="84">
        <v>219.1446511352143</v>
      </c>
      <c r="AL84" s="84">
        <v>104.28951348174506</v>
      </c>
      <c r="AM84" s="84">
        <v>7.4593018433077072</v>
      </c>
      <c r="AO84" s="84">
        <v>-7092.1432002636266</v>
      </c>
      <c r="AP84" s="84">
        <v>-20562.016262816116</v>
      </c>
      <c r="AQ84" s="84">
        <v>158.79516414114391</v>
      </c>
      <c r="AR84" s="84">
        <v>0</v>
      </c>
      <c r="AW84" s="82">
        <v>5115.966017100618</v>
      </c>
      <c r="AX84" s="82">
        <v>-2645.878604311597</v>
      </c>
      <c r="AY84" s="82">
        <v>-13469.873062552491</v>
      </c>
      <c r="AZ84" s="82">
        <v>-1877.1388596422696</v>
      </c>
      <c r="BB84" s="82">
        <v>-2645.878604311597</v>
      </c>
      <c r="BC84" s="82" t="s">
        <v>235</v>
      </c>
      <c r="BD84" s="82">
        <v>-17992.890526506359</v>
      </c>
      <c r="BE84" s="82">
        <v>-16115.751666864089</v>
      </c>
      <c r="BF84" s="82">
        <v>5115.966017100618</v>
      </c>
      <c r="BG84" s="82">
        <v>-2645.878604311597</v>
      </c>
    </row>
    <row r="85" spans="1:59" x14ac:dyDescent="0.35">
      <c r="A85" s="88">
        <v>2099</v>
      </c>
      <c r="B85" s="82">
        <v>219.1446511352143</v>
      </c>
      <c r="C85" s="82">
        <v>104.28951348174506</v>
      </c>
      <c r="D85" s="82">
        <v>7.4593018433077072</v>
      </c>
      <c r="E85" s="82">
        <v>5115.966017100618</v>
      </c>
      <c r="F85" s="82">
        <v>1454.2551026181141</v>
      </c>
      <c r="G85" s="82">
        <v>-8273.8043225320962</v>
      </c>
      <c r="H85" s="82">
        <v>1371.0847848801895</v>
      </c>
      <c r="I85" s="82">
        <v>158.79516414114391</v>
      </c>
      <c r="J85" s="82">
        <v>0</v>
      </c>
      <c r="K85" s="82">
        <v>5818.9119874036478</v>
      </c>
      <c r="M85" s="82">
        <v>5.0041340667122451</v>
      </c>
      <c r="N85" s="82">
        <v>3.810378673994739E-3</v>
      </c>
      <c r="O85" s="82">
        <v>141.12550421655146</v>
      </c>
      <c r="P85" s="82">
        <v>-54.383357980400682</v>
      </c>
      <c r="Q85" s="82">
        <v>-1.033323075</v>
      </c>
      <c r="R85" s="82">
        <v>-0.12629806259635165</v>
      </c>
      <c r="S85" s="82">
        <v>-116.78539066843386</v>
      </c>
      <c r="T85" s="82">
        <v>-1652.2814047331967</v>
      </c>
      <c r="U85" s="82">
        <v>0</v>
      </c>
      <c r="V85" s="82">
        <v>-2024.2626906496198</v>
      </c>
      <c r="W85" s="82">
        <v>-12466.328856786156</v>
      </c>
      <c r="X85" s="82">
        <v>-775.07579038609106</v>
      </c>
      <c r="Z85" s="82">
        <v>-20494.987121720445</v>
      </c>
      <c r="AA85" s="82">
        <v>267.05548861460124</v>
      </c>
      <c r="AB85" s="82">
        <v>7.3368141593853506</v>
      </c>
      <c r="AC85" s="82">
        <v>-11009.213049015032</v>
      </c>
      <c r="AF85" s="85">
        <v>219.1446511352143</v>
      </c>
      <c r="AG85" s="85">
        <v>5115.966017100618</v>
      </c>
      <c r="AH85" s="85">
        <v>-20714.131772855661</v>
      </c>
      <c r="AI85" s="85">
        <v>-16125.17906611565</v>
      </c>
      <c r="AK85" s="84">
        <v>219.1446511352143</v>
      </c>
      <c r="AL85" s="84">
        <v>104.28951348174506</v>
      </c>
      <c r="AM85" s="84">
        <v>7.4593018433077072</v>
      </c>
      <c r="AO85" s="84">
        <v>-7472.7271256834129</v>
      </c>
      <c r="AP85" s="84">
        <v>-20714.131772855661</v>
      </c>
      <c r="AQ85" s="84">
        <v>158.79516414114391</v>
      </c>
      <c r="AR85" s="84">
        <v>0</v>
      </c>
      <c r="AW85" s="82">
        <v>5115.966017100618</v>
      </c>
      <c r="AX85" s="82">
        <v>-3026.4625297313833</v>
      </c>
      <c r="AY85" s="82">
        <v>-13241.404647172247</v>
      </c>
      <c r="AZ85" s="82">
        <v>-1769.0667954016305</v>
      </c>
      <c r="BB85" s="82">
        <v>-3026.4625297313833</v>
      </c>
      <c r="BC85" s="82" t="s">
        <v>235</v>
      </c>
      <c r="BD85" s="82">
        <v>-18036.933972305262</v>
      </c>
      <c r="BE85" s="82">
        <v>-16267.86717690363</v>
      </c>
      <c r="BF85" s="82">
        <v>5115.966017100618</v>
      </c>
      <c r="BG85" s="82">
        <v>-3026.4625297313833</v>
      </c>
    </row>
    <row r="86" spans="1:59" x14ac:dyDescent="0.35">
      <c r="A86" s="88">
        <v>2100</v>
      </c>
      <c r="B86" s="82">
        <v>219.1446511352143</v>
      </c>
      <c r="C86" s="82">
        <v>104.28951348174506</v>
      </c>
      <c r="D86" s="82">
        <v>7.4593018433077072</v>
      </c>
      <c r="E86" s="82">
        <v>5115.966017100618</v>
      </c>
      <c r="F86" s="82">
        <v>663.60433393581877</v>
      </c>
      <c r="G86" s="82">
        <v>-8202.5784747501184</v>
      </c>
      <c r="H86" s="82">
        <v>1371.0847848801895</v>
      </c>
      <c r="I86" s="82">
        <v>158.79516414114391</v>
      </c>
      <c r="J86" s="82">
        <v>0</v>
      </c>
      <c r="K86" s="82">
        <v>5818.9119874036478</v>
      </c>
      <c r="M86" s="82">
        <v>5.0041340667122451</v>
      </c>
      <c r="N86" s="82">
        <v>3.810378673994739E-3</v>
      </c>
      <c r="O86" s="82">
        <v>141.12550421655146</v>
      </c>
      <c r="P86" s="82">
        <v>-54.383357980400682</v>
      </c>
      <c r="Q86" s="82">
        <v>-1.033323075</v>
      </c>
      <c r="R86" s="82">
        <v>-0.12629806259635165</v>
      </c>
      <c r="S86" s="82">
        <v>-116.78539066843386</v>
      </c>
      <c r="T86" s="82">
        <v>-1566.4387991047547</v>
      </c>
      <c r="U86" s="82">
        <v>0</v>
      </c>
      <c r="V86" s="82">
        <v>-1424.4509544168322</v>
      </c>
      <c r="W86" s="82">
        <v>-12266.646861165205</v>
      </c>
      <c r="X86" s="82">
        <v>-775.07579038609106</v>
      </c>
      <c r="Z86" s="82">
        <v>-20414.918310767025</v>
      </c>
      <c r="AA86" s="82">
        <v>267.05548861460124</v>
      </c>
      <c r="AB86" s="82">
        <v>7.3368141593853506</v>
      </c>
      <c r="AC86" s="82">
        <v>-10929.14423806161</v>
      </c>
      <c r="AF86" s="85">
        <v>219.1446511352143</v>
      </c>
      <c r="AG86" s="85">
        <v>5115.966017100618</v>
      </c>
      <c r="AH86" s="85">
        <v>-20634.06296190224</v>
      </c>
      <c r="AI86" s="85">
        <v>-16045.110255162228</v>
      </c>
      <c r="AK86" s="84">
        <v>219.1446511352143</v>
      </c>
      <c r="AL86" s="84">
        <v>104.28951348174506</v>
      </c>
      <c r="AM86" s="84">
        <v>7.4593018433077072</v>
      </c>
      <c r="AO86" s="84">
        <v>-7592.3403103509427</v>
      </c>
      <c r="AP86" s="84">
        <v>-20634.06296190224</v>
      </c>
      <c r="AQ86" s="84">
        <v>158.79516414114391</v>
      </c>
      <c r="AR86" s="84">
        <v>0</v>
      </c>
      <c r="AW86" s="82">
        <v>5115.966017100618</v>
      </c>
      <c r="AX86" s="82">
        <v>-3146.0757143989131</v>
      </c>
      <c r="AY86" s="82">
        <v>-13041.722651551296</v>
      </c>
      <c r="AZ86" s="82">
        <v>-1683.2241897731885</v>
      </c>
      <c r="BB86" s="82">
        <v>-3146.0757143989131</v>
      </c>
      <c r="BC86" s="82" t="s">
        <v>235</v>
      </c>
      <c r="BD86" s="82">
        <v>-17871.022555723397</v>
      </c>
      <c r="BE86" s="82">
        <v>-16187.79836595021</v>
      </c>
      <c r="BF86" s="82">
        <v>5115.966017100618</v>
      </c>
      <c r="BG86" s="82">
        <v>-3146.0757143989131</v>
      </c>
    </row>
    <row r="88" spans="1:59" x14ac:dyDescent="0.35">
      <c r="AE88" s="93"/>
      <c r="AG88" s="94"/>
      <c r="AI88" s="94"/>
    </row>
    <row r="89" spans="1:59" x14ac:dyDescent="0.35">
      <c r="AE89" s="93"/>
      <c r="AG89" s="94"/>
      <c r="AI89" s="94"/>
    </row>
    <row r="90" spans="1:59" x14ac:dyDescent="0.35">
      <c r="AE90" s="93"/>
      <c r="AG90" s="94"/>
      <c r="AI90" s="94"/>
    </row>
    <row r="91" spans="1:59" x14ac:dyDescent="0.35">
      <c r="AE91" s="93"/>
      <c r="AG91" s="94"/>
      <c r="AI91" s="94"/>
    </row>
    <row r="93" spans="1:59" x14ac:dyDescent="0.35">
      <c r="AD93" s="87"/>
      <c r="AE93" s="93"/>
    </row>
    <row r="94" spans="1:59" x14ac:dyDescent="0.35">
      <c r="AE94" s="93"/>
    </row>
    <row r="95" spans="1:59" x14ac:dyDescent="0.35">
      <c r="AE95" s="93"/>
    </row>
    <row r="96" spans="1:59" x14ac:dyDescent="0.35">
      <c r="AE96" s="93"/>
    </row>
  </sheetData>
  <mergeCells count="9">
    <mergeCell ref="AH4:AI4"/>
    <mergeCell ref="AK4:AM4"/>
    <mergeCell ref="AO4:AR4"/>
    <mergeCell ref="B4:E4"/>
    <mergeCell ref="H4:K4"/>
    <mergeCell ref="L4:O4"/>
    <mergeCell ref="P4:S4"/>
    <mergeCell ref="Z4:AC4"/>
    <mergeCell ref="AF4:AG4"/>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3A47D-50CC-47F7-8C67-8A45676AD839}">
  <dimension ref="A1:BG96"/>
  <sheetViews>
    <sheetView workbookViewId="0">
      <pane xSplit="1" ySplit="5" topLeftCell="B52" activePane="bottomRight" state="frozen"/>
      <selection activeCell="AI37" sqref="AI37"/>
      <selection pane="topRight" activeCell="AI37" sqref="AI37"/>
      <selection pane="bottomLeft" activeCell="AI37" sqref="AI37"/>
      <selection pane="bottomRight" activeCell="H64" sqref="H64"/>
    </sheetView>
  </sheetViews>
  <sheetFormatPr defaultRowHeight="14.5" x14ac:dyDescent="0.35"/>
  <cols>
    <col min="1" max="1" width="9.08984375" style="88" bestFit="1" customWidth="1"/>
    <col min="2" max="30" width="8.7265625" style="82"/>
    <col min="31" max="31" width="12.54296875" style="82" customWidth="1"/>
    <col min="32" max="33" width="8.7265625" style="83"/>
    <col min="34" max="34" width="16.453125" style="83" bestFit="1" customWidth="1"/>
    <col min="35" max="35" width="17" style="83" bestFit="1" customWidth="1"/>
    <col min="36" max="36" width="8.7265625" style="82"/>
    <col min="37" max="44" width="8.7265625" style="84"/>
    <col min="45" max="16384" width="8.7265625" style="82"/>
  </cols>
  <sheetData>
    <row r="1" spans="1:59" ht="18.5" x14ac:dyDescent="0.45">
      <c r="A1" s="81" t="s">
        <v>272</v>
      </c>
      <c r="C1" s="81"/>
      <c r="D1" s="81"/>
      <c r="E1" s="81"/>
      <c r="F1" s="81"/>
      <c r="G1" s="81"/>
      <c r="H1" s="81"/>
      <c r="I1" s="81"/>
      <c r="J1" s="81"/>
      <c r="K1" s="81"/>
      <c r="L1" s="81"/>
      <c r="M1" s="81"/>
      <c r="N1" s="81"/>
      <c r="O1" s="81"/>
    </row>
    <row r="2" spans="1:59" x14ac:dyDescent="0.35">
      <c r="A2" s="88" t="s">
        <v>204</v>
      </c>
    </row>
    <row r="3" spans="1:59" x14ac:dyDescent="0.35">
      <c r="A3" s="88" t="s">
        <v>205</v>
      </c>
      <c r="B3" s="82" t="s">
        <v>245</v>
      </c>
      <c r="Z3" s="82" t="s">
        <v>254</v>
      </c>
    </row>
    <row r="4" spans="1:59" x14ac:dyDescent="0.35">
      <c r="B4" s="104" t="s">
        <v>206</v>
      </c>
      <c r="C4" s="104"/>
      <c r="D4" s="104"/>
      <c r="E4" s="104"/>
      <c r="F4" s="82" t="s">
        <v>207</v>
      </c>
      <c r="G4" s="82" t="s">
        <v>208</v>
      </c>
      <c r="H4" s="104" t="s">
        <v>209</v>
      </c>
      <c r="I4" s="104"/>
      <c r="J4" s="104"/>
      <c r="K4" s="104"/>
      <c r="L4" s="104" t="s">
        <v>210</v>
      </c>
      <c r="M4" s="104"/>
      <c r="N4" s="104"/>
      <c r="O4" s="104"/>
      <c r="P4" s="104" t="s">
        <v>211</v>
      </c>
      <c r="Q4" s="104"/>
      <c r="R4" s="104"/>
      <c r="S4" s="104"/>
      <c r="T4" s="83" t="s">
        <v>212</v>
      </c>
      <c r="U4" s="83" t="s">
        <v>213</v>
      </c>
      <c r="V4" s="83"/>
      <c r="W4" s="83"/>
      <c r="X4" s="83"/>
      <c r="Z4" s="104" t="s">
        <v>214</v>
      </c>
      <c r="AA4" s="104"/>
      <c r="AB4" s="104"/>
      <c r="AC4" s="104"/>
      <c r="AF4" s="102" t="s">
        <v>215</v>
      </c>
      <c r="AG4" s="102"/>
      <c r="AH4" s="102" t="s">
        <v>216</v>
      </c>
      <c r="AI4" s="102"/>
      <c r="AJ4" s="82" t="s">
        <v>247</v>
      </c>
      <c r="AK4" s="103" t="s">
        <v>217</v>
      </c>
      <c r="AL4" s="103"/>
      <c r="AM4" s="103"/>
      <c r="AN4" s="87"/>
      <c r="AO4" s="103" t="s">
        <v>218</v>
      </c>
      <c r="AP4" s="103"/>
      <c r="AQ4" s="103"/>
      <c r="AR4" s="103"/>
    </row>
    <row r="5" spans="1:59" x14ac:dyDescent="0.35">
      <c r="B5" s="82" t="s">
        <v>219</v>
      </c>
      <c r="C5" s="82" t="s">
        <v>220</v>
      </c>
      <c r="D5" s="82" t="s">
        <v>221</v>
      </c>
      <c r="E5" s="82" t="s">
        <v>222</v>
      </c>
      <c r="F5" s="82" t="s">
        <v>222</v>
      </c>
      <c r="G5" s="82" t="s">
        <v>222</v>
      </c>
      <c r="H5" s="82" t="s">
        <v>219</v>
      </c>
      <c r="I5" s="82" t="s">
        <v>220</v>
      </c>
      <c r="J5" s="82" t="s">
        <v>221</v>
      </c>
      <c r="K5" s="82" t="s">
        <v>222</v>
      </c>
      <c r="L5" s="82" t="s">
        <v>219</v>
      </c>
      <c r="M5" s="82" t="s">
        <v>220</v>
      </c>
      <c r="N5" s="82" t="s">
        <v>221</v>
      </c>
      <c r="O5" s="82" t="s">
        <v>222</v>
      </c>
      <c r="P5" s="82" t="s">
        <v>219</v>
      </c>
      <c r="Q5" s="82" t="s">
        <v>220</v>
      </c>
      <c r="R5" s="82" t="s">
        <v>221</v>
      </c>
      <c r="S5" s="82" t="s">
        <v>222</v>
      </c>
      <c r="T5" s="82" t="s">
        <v>222</v>
      </c>
      <c r="U5" s="82" t="s">
        <v>222</v>
      </c>
      <c r="V5" s="82" t="s">
        <v>223</v>
      </c>
      <c r="W5" s="82" t="s">
        <v>224</v>
      </c>
      <c r="X5" s="82" t="s">
        <v>225</v>
      </c>
      <c r="Z5" s="82" t="s">
        <v>219</v>
      </c>
      <c r="AA5" s="82" t="s">
        <v>220</v>
      </c>
      <c r="AB5" s="82" t="s">
        <v>221</v>
      </c>
      <c r="AC5" s="82" t="s">
        <v>222</v>
      </c>
      <c r="AF5" s="85" t="s">
        <v>219</v>
      </c>
      <c r="AG5" s="85" t="s">
        <v>222</v>
      </c>
      <c r="AH5" s="85" t="s">
        <v>219</v>
      </c>
      <c r="AI5" s="85" t="s">
        <v>222</v>
      </c>
      <c r="AJ5" s="82" t="s">
        <v>222</v>
      </c>
      <c r="AK5" s="86" t="s">
        <v>219</v>
      </c>
      <c r="AL5" s="86" t="s">
        <v>220</v>
      </c>
      <c r="AM5" s="86" t="s">
        <v>221</v>
      </c>
      <c r="AO5" s="86" t="s">
        <v>226</v>
      </c>
      <c r="AP5" s="86" t="s">
        <v>227</v>
      </c>
      <c r="AQ5" s="86" t="s">
        <v>220</v>
      </c>
      <c r="AR5" s="86" t="s">
        <v>221</v>
      </c>
      <c r="AW5" s="82" t="s">
        <v>206</v>
      </c>
      <c r="AX5" s="82" t="s">
        <v>216</v>
      </c>
      <c r="AY5" s="82" t="s">
        <v>228</v>
      </c>
      <c r="AZ5" s="82" t="s">
        <v>229</v>
      </c>
      <c r="BB5" s="82" t="s">
        <v>230</v>
      </c>
      <c r="BC5" s="82" t="s">
        <v>231</v>
      </c>
      <c r="BD5" s="82" t="s">
        <v>232</v>
      </c>
      <c r="BE5" s="82" t="s">
        <v>233</v>
      </c>
      <c r="BF5" s="82" t="s">
        <v>234</v>
      </c>
      <c r="BG5" s="82" t="s">
        <v>216</v>
      </c>
    </row>
    <row r="6" spans="1:59" x14ac:dyDescent="0.35">
      <c r="A6" s="88">
        <v>2020</v>
      </c>
      <c r="B6" s="82">
        <v>515.05166188888859</v>
      </c>
      <c r="C6" s="82">
        <v>519.84411334132994</v>
      </c>
      <c r="D6" s="82">
        <v>27.52991566435372</v>
      </c>
      <c r="E6" s="82">
        <v>22366.114486499864</v>
      </c>
      <c r="F6" s="82">
        <v>-2082.3216869941434</v>
      </c>
      <c r="G6" s="82">
        <v>0</v>
      </c>
      <c r="H6" s="82">
        <v>3890</v>
      </c>
      <c r="I6" s="82">
        <v>130</v>
      </c>
      <c r="J6" s="82">
        <v>2.9000000000000001E-2</v>
      </c>
      <c r="K6" s="82">
        <v>7537.6850000000004</v>
      </c>
      <c r="M6" s="82">
        <v>0</v>
      </c>
      <c r="N6" s="82">
        <v>0</v>
      </c>
      <c r="O6" s="82">
        <v>0</v>
      </c>
      <c r="P6" s="82">
        <v>0</v>
      </c>
      <c r="Q6" s="82">
        <v>0</v>
      </c>
      <c r="R6" s="82">
        <v>0</v>
      </c>
      <c r="S6" s="82">
        <v>0</v>
      </c>
      <c r="U6" s="82">
        <v>0</v>
      </c>
      <c r="V6" s="82">
        <v>-809.02</v>
      </c>
      <c r="Z6" s="82">
        <v>1513.7099748947453</v>
      </c>
      <c r="AA6" s="82">
        <v>649.84411334132994</v>
      </c>
      <c r="AB6" s="82">
        <v>27.558915664353719</v>
      </c>
      <c r="AC6" s="82">
        <v>27012.457799505723</v>
      </c>
      <c r="AF6" s="85">
        <v>515.05166188888859</v>
      </c>
      <c r="AG6" s="85">
        <v>22366.114486499864</v>
      </c>
      <c r="AH6" s="85">
        <v>998.65831300585671</v>
      </c>
      <c r="AI6" s="85">
        <v>4646.3433130058584</v>
      </c>
      <c r="AK6" s="84">
        <v>515.05166188888859</v>
      </c>
      <c r="AL6" s="84">
        <v>519.84411334132994</v>
      </c>
      <c r="AM6" s="84">
        <v>27.52991566435372</v>
      </c>
      <c r="AO6" s="84">
        <v>998.6583130058566</v>
      </c>
      <c r="AP6" s="84">
        <v>998.6583130058566</v>
      </c>
      <c r="AQ6" s="84">
        <v>130</v>
      </c>
      <c r="AR6" s="84">
        <v>2.9000000000000001E-2</v>
      </c>
      <c r="AW6" s="82">
        <v>22366.114486499864</v>
      </c>
      <c r="AX6" s="82">
        <v>4646.3433130058575</v>
      </c>
      <c r="AY6" s="82">
        <v>0</v>
      </c>
      <c r="AZ6" s="82">
        <v>-3272.493261749014</v>
      </c>
      <c r="BB6" s="82" t="s">
        <v>235</v>
      </c>
      <c r="BC6" s="82">
        <v>4646.3433130058575</v>
      </c>
      <c r="BD6" s="82">
        <v>-3272.493261749014</v>
      </c>
      <c r="BE6" s="82">
        <v>0</v>
      </c>
      <c r="BF6" s="82">
        <v>27012.457799505723</v>
      </c>
      <c r="BG6" s="82">
        <v>4646.3433130058575</v>
      </c>
    </row>
    <row r="7" spans="1:59" x14ac:dyDescent="0.35">
      <c r="A7" s="88">
        <v>2021</v>
      </c>
      <c r="B7" s="82">
        <v>515.05166188888859</v>
      </c>
      <c r="C7" s="82">
        <v>519.84411334132994</v>
      </c>
      <c r="D7" s="82">
        <v>27.52991566435372</v>
      </c>
      <c r="E7" s="82">
        <v>22366.114486499864</v>
      </c>
      <c r="F7" s="82">
        <v>-1440.38</v>
      </c>
      <c r="G7" s="82">
        <v>0</v>
      </c>
      <c r="H7" s="82">
        <v>2745</v>
      </c>
      <c r="I7" s="82">
        <v>134</v>
      </c>
      <c r="J7" s="82">
        <v>2.9000000000000001E-2</v>
      </c>
      <c r="K7" s="82">
        <v>6504.6850000000004</v>
      </c>
      <c r="M7" s="82">
        <v>0</v>
      </c>
      <c r="N7" s="82">
        <v>0</v>
      </c>
      <c r="O7" s="82">
        <v>0</v>
      </c>
      <c r="P7" s="82">
        <v>0</v>
      </c>
      <c r="Q7" s="82">
        <v>0</v>
      </c>
      <c r="R7" s="82">
        <v>0</v>
      </c>
      <c r="S7" s="82">
        <v>0</v>
      </c>
      <c r="U7" s="82">
        <v>0</v>
      </c>
      <c r="V7" s="82">
        <v>-963</v>
      </c>
      <c r="Z7" s="82">
        <v>856.67166188888859</v>
      </c>
      <c r="AA7" s="82">
        <v>653.84411334132994</v>
      </c>
      <c r="AB7" s="82">
        <v>27.558915664353719</v>
      </c>
      <c r="AC7" s="82">
        <v>26467.419486499864</v>
      </c>
      <c r="AF7" s="85">
        <v>515.05166188888859</v>
      </c>
      <c r="AG7" s="85">
        <v>22366.114486499864</v>
      </c>
      <c r="AH7" s="85">
        <v>341.62</v>
      </c>
      <c r="AI7" s="85">
        <v>4101.3050000000003</v>
      </c>
      <c r="AK7" s="84">
        <v>515.05166188888859</v>
      </c>
      <c r="AL7" s="84">
        <v>519.84411334132994</v>
      </c>
      <c r="AM7" s="84">
        <v>27.52991566435372</v>
      </c>
      <c r="AO7" s="84">
        <v>341.61999999999989</v>
      </c>
      <c r="AP7" s="84">
        <v>341.61999999999989</v>
      </c>
      <c r="AQ7" s="84">
        <v>134</v>
      </c>
      <c r="AR7" s="84">
        <v>2.9000000000000001E-2</v>
      </c>
      <c r="AW7" s="82">
        <v>22366.114486499864</v>
      </c>
      <c r="AX7" s="82">
        <v>4101.3050000000003</v>
      </c>
      <c r="AY7" s="82">
        <v>0</v>
      </c>
      <c r="AZ7" s="82">
        <v>-3272.493261749014</v>
      </c>
      <c r="BB7" s="82" t="s">
        <v>235</v>
      </c>
      <c r="BC7" s="82">
        <v>4101.3050000000003</v>
      </c>
      <c r="BD7" s="82">
        <v>-3272.493261749014</v>
      </c>
      <c r="BE7" s="82">
        <v>0</v>
      </c>
      <c r="BF7" s="82">
        <v>26467.419486499864</v>
      </c>
      <c r="BG7" s="82">
        <v>4101.3050000000003</v>
      </c>
    </row>
    <row r="8" spans="1:59" x14ac:dyDescent="0.35">
      <c r="A8" s="88">
        <v>2022</v>
      </c>
      <c r="B8" s="82">
        <v>515.05166188888859</v>
      </c>
      <c r="C8" s="82">
        <v>519.84411334132994</v>
      </c>
      <c r="D8" s="82">
        <v>27.52991566435372</v>
      </c>
      <c r="E8" s="82">
        <v>22366.114486499864</v>
      </c>
      <c r="F8" s="82">
        <v>-1879</v>
      </c>
      <c r="G8" s="82">
        <v>0</v>
      </c>
      <c r="H8" s="82">
        <v>1934</v>
      </c>
      <c r="I8" s="82">
        <v>139</v>
      </c>
      <c r="J8" s="82">
        <v>2.9000000000000001E-2</v>
      </c>
      <c r="K8" s="82">
        <v>5813</v>
      </c>
      <c r="M8" s="82">
        <v>0</v>
      </c>
      <c r="N8" s="82">
        <v>0</v>
      </c>
      <c r="O8" s="82">
        <v>0</v>
      </c>
      <c r="P8" s="82">
        <v>0</v>
      </c>
      <c r="Q8" s="82">
        <v>0</v>
      </c>
      <c r="R8" s="82">
        <v>0</v>
      </c>
      <c r="S8" s="82">
        <v>0</v>
      </c>
      <c r="U8" s="82">
        <v>0</v>
      </c>
      <c r="V8" s="82">
        <v>-866</v>
      </c>
      <c r="Z8" s="82">
        <v>-295.9483381111113</v>
      </c>
      <c r="AA8" s="82">
        <v>658.84411334132994</v>
      </c>
      <c r="AB8" s="82">
        <v>27.558915664353719</v>
      </c>
      <c r="AC8" s="82">
        <v>25434.114486499864</v>
      </c>
      <c r="AF8" s="85">
        <v>515.05166188888859</v>
      </c>
      <c r="AG8" s="85">
        <v>22366.114486499864</v>
      </c>
      <c r="AH8" s="85">
        <v>-810.99999999999989</v>
      </c>
      <c r="AI8" s="85">
        <v>3068</v>
      </c>
      <c r="AK8" s="84">
        <v>515.05166188888859</v>
      </c>
      <c r="AL8" s="84">
        <v>519.84411334132994</v>
      </c>
      <c r="AM8" s="84">
        <v>27.52991566435372</v>
      </c>
      <c r="AO8" s="84">
        <v>-811</v>
      </c>
      <c r="AP8" s="84">
        <v>-811</v>
      </c>
      <c r="AQ8" s="84">
        <v>139</v>
      </c>
      <c r="AR8" s="84">
        <v>2.9000000000000001E-2</v>
      </c>
      <c r="AW8" s="82">
        <v>22366.114486499864</v>
      </c>
      <c r="AX8" s="82">
        <v>3088.6849999999999</v>
      </c>
      <c r="AY8" s="82">
        <v>0</v>
      </c>
      <c r="AZ8" s="82">
        <v>-3272.493261749014</v>
      </c>
      <c r="BB8" s="82" t="s">
        <v>235</v>
      </c>
      <c r="BC8" s="82">
        <v>3088.6849999999999</v>
      </c>
      <c r="BD8" s="82">
        <v>-3272.493261749014</v>
      </c>
      <c r="BE8" s="82">
        <v>0</v>
      </c>
      <c r="BF8" s="82">
        <v>25454.799486499865</v>
      </c>
      <c r="BG8" s="82">
        <v>3088.6849999999999</v>
      </c>
    </row>
    <row r="9" spans="1:59" x14ac:dyDescent="0.35">
      <c r="A9" s="88">
        <v>2023</v>
      </c>
      <c r="B9" s="82">
        <v>498.95629745486082</v>
      </c>
      <c r="C9" s="82">
        <v>503.59898479941342</v>
      </c>
      <c r="D9" s="82">
        <v>26.669605799842664</v>
      </c>
      <c r="E9" s="82">
        <v>21667.173408796742</v>
      </c>
      <c r="F9" s="82">
        <v>1080.7834079413799</v>
      </c>
      <c r="G9" s="82">
        <v>0</v>
      </c>
      <c r="H9" s="82">
        <v>1758</v>
      </c>
      <c r="I9" s="82">
        <v>140.69999999999999</v>
      </c>
      <c r="J9" s="82">
        <v>2.9000000000000001E-2</v>
      </c>
      <c r="K9" s="82">
        <v>5525.9314999999997</v>
      </c>
      <c r="M9" s="82">
        <v>0</v>
      </c>
      <c r="N9" s="82">
        <v>0</v>
      </c>
      <c r="O9" s="82">
        <v>0</v>
      </c>
      <c r="P9" s="82">
        <v>0</v>
      </c>
      <c r="Q9" s="82">
        <v>0</v>
      </c>
      <c r="R9" s="82">
        <v>0</v>
      </c>
      <c r="S9" s="82">
        <v>0</v>
      </c>
      <c r="U9" s="82">
        <v>0</v>
      </c>
      <c r="V9" s="82">
        <v>-1985.4994442147076</v>
      </c>
      <c r="Z9" s="82">
        <v>1352.2402611815328</v>
      </c>
      <c r="AA9" s="82">
        <v>644.29898479941335</v>
      </c>
      <c r="AB9" s="82">
        <v>26.698605799842664</v>
      </c>
      <c r="AC9" s="82">
        <v>26288.388872523414</v>
      </c>
      <c r="AF9" s="85">
        <v>498.95629745486082</v>
      </c>
      <c r="AG9" s="85">
        <v>21667.173408796742</v>
      </c>
      <c r="AH9" s="85">
        <v>853.28396372667203</v>
      </c>
      <c r="AI9" s="85">
        <v>4621.2154637266722</v>
      </c>
      <c r="AK9" s="84">
        <v>498.95629745486082</v>
      </c>
      <c r="AL9" s="84">
        <v>503.59898479941342</v>
      </c>
      <c r="AM9" s="84">
        <v>26.669605799842664</v>
      </c>
      <c r="AO9" s="84">
        <v>853.28396372667203</v>
      </c>
      <c r="AP9" s="84">
        <v>853.28396372667203</v>
      </c>
      <c r="AQ9" s="84">
        <v>140.69999999999999</v>
      </c>
      <c r="AR9" s="84">
        <v>2.9000000000000001E-2</v>
      </c>
      <c r="AW9" s="82">
        <v>21667.173408796742</v>
      </c>
      <c r="AX9" s="82">
        <v>4800.5689637266723</v>
      </c>
      <c r="AY9" s="82">
        <v>0</v>
      </c>
      <c r="AZ9" s="82">
        <v>-3272.493261749014</v>
      </c>
      <c r="BB9" s="82" t="s">
        <v>235</v>
      </c>
      <c r="BC9" s="82">
        <v>4800.5689637266723</v>
      </c>
      <c r="BD9" s="82">
        <v>-3272.493261749014</v>
      </c>
      <c r="BE9" s="82">
        <v>0</v>
      </c>
      <c r="BF9" s="82">
        <v>26467.742372523415</v>
      </c>
      <c r="BG9" s="82">
        <v>4800.5689637266723</v>
      </c>
    </row>
    <row r="10" spans="1:59" x14ac:dyDescent="0.35">
      <c r="A10" s="88">
        <v>2024</v>
      </c>
      <c r="B10" s="82">
        <v>482.86093302083304</v>
      </c>
      <c r="C10" s="82">
        <v>487.35385625749689</v>
      </c>
      <c r="D10" s="82">
        <v>25.809295935331612</v>
      </c>
      <c r="E10" s="82">
        <v>20968.232331093619</v>
      </c>
      <c r="F10" s="82">
        <v>-1157.5010781179458</v>
      </c>
      <c r="G10" s="82">
        <v>-3.4047757415189928</v>
      </c>
      <c r="H10" s="82">
        <v>1582</v>
      </c>
      <c r="I10" s="82">
        <v>142.39999999999998</v>
      </c>
      <c r="J10" s="82">
        <v>2.9000000000000001E-2</v>
      </c>
      <c r="K10" s="82">
        <v>5238.8629999999994</v>
      </c>
      <c r="M10" s="82">
        <v>0</v>
      </c>
      <c r="N10" s="82">
        <v>0</v>
      </c>
      <c r="O10" s="82">
        <v>0</v>
      </c>
      <c r="P10" s="82">
        <v>0</v>
      </c>
      <c r="Q10" s="82">
        <v>0</v>
      </c>
      <c r="R10" s="82">
        <v>0</v>
      </c>
      <c r="S10" s="82">
        <v>0</v>
      </c>
      <c r="T10" s="82">
        <v>-3391.2357656302243</v>
      </c>
      <c r="U10" s="82">
        <v>0</v>
      </c>
      <c r="V10" s="82">
        <v>-1235.560506199693</v>
      </c>
      <c r="W10" s="82">
        <v>0</v>
      </c>
      <c r="Z10" s="82">
        <v>-331.60542703832471</v>
      </c>
      <c r="AA10" s="82">
        <v>629.75385625749686</v>
      </c>
      <c r="AB10" s="82">
        <v>25.838295935331612</v>
      </c>
      <c r="AC10" s="82">
        <v>23810.628971034461</v>
      </c>
      <c r="AF10" s="85">
        <v>482.86093302083304</v>
      </c>
      <c r="AG10" s="85">
        <v>20968.232331093619</v>
      </c>
      <c r="AH10" s="85">
        <v>-814.46636005915775</v>
      </c>
      <c r="AI10" s="85">
        <v>2842.3966399408419</v>
      </c>
      <c r="AK10" s="84">
        <v>482.86093302083304</v>
      </c>
      <c r="AL10" s="84">
        <v>487.35385625749689</v>
      </c>
      <c r="AM10" s="84">
        <v>25.809295935331612</v>
      </c>
      <c r="AO10" s="84">
        <v>-814.46636005915775</v>
      </c>
      <c r="AP10" s="84">
        <v>-814.46636005915775</v>
      </c>
      <c r="AQ10" s="84">
        <v>142.39999999999998</v>
      </c>
      <c r="AR10" s="84">
        <v>2.9000000000000001E-2</v>
      </c>
      <c r="AW10" s="82">
        <v>20968.232331093623</v>
      </c>
      <c r="AX10" s="82">
        <v>3180.4186399408413</v>
      </c>
      <c r="AY10" s="82">
        <v>0</v>
      </c>
      <c r="AZ10" s="82">
        <v>-3391.2357656302243</v>
      </c>
      <c r="BB10" s="82" t="s">
        <v>235</v>
      </c>
      <c r="BC10" s="82">
        <v>3180.4186399408413</v>
      </c>
      <c r="BD10" s="82">
        <v>-3391.2357656302243</v>
      </c>
      <c r="BE10" s="82">
        <v>0</v>
      </c>
      <c r="BF10" s="82">
        <v>24148.650971034465</v>
      </c>
      <c r="BG10" s="82">
        <v>3180.4186399408413</v>
      </c>
    </row>
    <row r="11" spans="1:59" x14ac:dyDescent="0.35">
      <c r="A11" s="88">
        <v>2025</v>
      </c>
      <c r="B11" s="82">
        <v>466.76556858680527</v>
      </c>
      <c r="C11" s="82">
        <v>471.10872771558036</v>
      </c>
      <c r="D11" s="82">
        <v>24.94898607082056</v>
      </c>
      <c r="E11" s="82">
        <v>20269.291253390496</v>
      </c>
      <c r="F11" s="82">
        <v>800.0554784102826</v>
      </c>
      <c r="G11" s="82">
        <v>-12.582785354256492</v>
      </c>
      <c r="H11" s="82">
        <v>1406</v>
      </c>
      <c r="I11" s="82">
        <v>144.09999999999997</v>
      </c>
      <c r="J11" s="82">
        <v>2.9000000000000001E-2</v>
      </c>
      <c r="K11" s="82">
        <v>4951.7944999999991</v>
      </c>
      <c r="M11" s="82">
        <v>1.4683184983884734</v>
      </c>
      <c r="N11" s="82">
        <v>4.6242096344047939E-2</v>
      </c>
      <c r="O11" s="82">
        <v>53.367073486049961</v>
      </c>
      <c r="P11" s="82">
        <v>-127.48960484532009</v>
      </c>
      <c r="Q11" s="82">
        <v>0</v>
      </c>
      <c r="R11" s="82">
        <v>0</v>
      </c>
      <c r="S11" s="82">
        <v>-127.48960484532009</v>
      </c>
      <c r="T11" s="82">
        <v>-4825.097002727679</v>
      </c>
      <c r="U11" s="82">
        <v>0</v>
      </c>
      <c r="V11" s="82">
        <v>-2145.4745146065966</v>
      </c>
      <c r="W11" s="82">
        <v>0</v>
      </c>
      <c r="X11" s="82">
        <v>0</v>
      </c>
      <c r="Y11" s="82">
        <v>0</v>
      </c>
      <c r="Z11" s="82">
        <v>514.76374703623469</v>
      </c>
      <c r="AA11" s="82">
        <v>616.67704621396888</v>
      </c>
      <c r="AB11" s="82">
        <v>25.024228167164608</v>
      </c>
      <c r="AC11" s="82">
        <v>23916.451005325973</v>
      </c>
      <c r="AE11" s="82">
        <v>0</v>
      </c>
      <c r="AF11" s="85">
        <v>466.76556858680527</v>
      </c>
      <c r="AG11" s="85">
        <v>20269.291253390496</v>
      </c>
      <c r="AH11" s="85">
        <v>47.998178449429417</v>
      </c>
      <c r="AI11" s="85">
        <v>3647.1597519354764</v>
      </c>
      <c r="AJ11" s="82">
        <v>-127.48960484532009</v>
      </c>
      <c r="AK11" s="84">
        <v>466.76556858680527</v>
      </c>
      <c r="AL11" s="84">
        <v>471.10872771558036</v>
      </c>
      <c r="AM11" s="84">
        <v>24.94898607082056</v>
      </c>
      <c r="AO11" s="84">
        <v>47.998178449429361</v>
      </c>
      <c r="AP11" s="84">
        <v>47.998178449429361</v>
      </c>
      <c r="AQ11" s="84">
        <v>144.09999999999997</v>
      </c>
      <c r="AR11" s="84">
        <v>2.9000000000000001E-2</v>
      </c>
      <c r="AW11" s="82">
        <v>20269.291253390504</v>
      </c>
      <c r="AX11" s="82">
        <v>4090.4831784494286</v>
      </c>
      <c r="AY11" s="82">
        <v>0</v>
      </c>
      <c r="AZ11" s="82">
        <v>-4952.5866075729991</v>
      </c>
      <c r="BB11" s="82" t="s">
        <v>235</v>
      </c>
      <c r="BC11" s="82">
        <v>4090.4831784494286</v>
      </c>
      <c r="BD11" s="82">
        <v>-4952.5866075729991</v>
      </c>
      <c r="BE11" s="82">
        <v>0</v>
      </c>
      <c r="BF11" s="82">
        <v>24359.774431839931</v>
      </c>
      <c r="BG11" s="82">
        <v>4090.4831784494286</v>
      </c>
    </row>
    <row r="12" spans="1:59" x14ac:dyDescent="0.35">
      <c r="A12" s="88">
        <v>2026</v>
      </c>
      <c r="B12" s="82">
        <v>450.6702041527775</v>
      </c>
      <c r="C12" s="82">
        <v>454.86359917366383</v>
      </c>
      <c r="D12" s="82">
        <v>24.088676206309508</v>
      </c>
      <c r="E12" s="82">
        <v>19570.350175687374</v>
      </c>
      <c r="F12" s="82">
        <v>415.77327072372668</v>
      </c>
      <c r="G12" s="82">
        <v>-36.214026424158206</v>
      </c>
      <c r="H12" s="82">
        <v>1230</v>
      </c>
      <c r="I12" s="82">
        <v>145.79999999999995</v>
      </c>
      <c r="J12" s="82">
        <v>2.9000000000000001E-2</v>
      </c>
      <c r="K12" s="82">
        <v>4664.7259999999987</v>
      </c>
      <c r="M12" s="82">
        <v>2.1756255898949743</v>
      </c>
      <c r="N12" s="82">
        <v>3.7755752810037291E-2</v>
      </c>
      <c r="O12" s="82">
        <v>70.92279101171917</v>
      </c>
      <c r="P12" s="82">
        <v>-388.64161160047479</v>
      </c>
      <c r="Q12" s="82">
        <v>-0.20666461500000002</v>
      </c>
      <c r="R12" s="82">
        <v>-2.5259612519270336E-2</v>
      </c>
      <c r="S12" s="82">
        <v>-401.12201813808144</v>
      </c>
      <c r="T12" s="82">
        <v>-5009.064793938408</v>
      </c>
      <c r="U12" s="82">
        <v>0</v>
      </c>
      <c r="V12" s="82">
        <v>-1662.6952291045066</v>
      </c>
      <c r="W12" s="82">
        <v>0</v>
      </c>
      <c r="X12" s="82">
        <v>0</v>
      </c>
      <c r="Z12" s="82">
        <v>397.53421934783933</v>
      </c>
      <c r="AA12" s="82">
        <v>602.6325601485587</v>
      </c>
      <c r="AB12" s="82">
        <v>24.130172346600276</v>
      </c>
      <c r="AC12" s="82">
        <v>23022.862981894155</v>
      </c>
      <c r="AF12" s="85">
        <v>450.6702041527775</v>
      </c>
      <c r="AG12" s="85">
        <v>19570.350175687374</v>
      </c>
      <c r="AH12" s="85">
        <v>-53.135984804938175</v>
      </c>
      <c r="AI12" s="85">
        <v>3452.5128062067815</v>
      </c>
      <c r="AJ12" s="82">
        <v>-401.12201813808144</v>
      </c>
      <c r="AK12" s="84">
        <v>450.6702041527775</v>
      </c>
      <c r="AL12" s="84">
        <v>454.86359917366383</v>
      </c>
      <c r="AM12" s="84">
        <v>24.088676206309508</v>
      </c>
      <c r="AO12" s="84">
        <v>-53.135984804938062</v>
      </c>
      <c r="AP12" s="84">
        <v>-53.135984804938062</v>
      </c>
      <c r="AQ12" s="84">
        <v>145.79999999999995</v>
      </c>
      <c r="AR12" s="84">
        <v>2.9000000000000001E-2</v>
      </c>
      <c r="AW12" s="82">
        <v>19570.350175687385</v>
      </c>
      <c r="AX12" s="82">
        <v>4036.9490151950608</v>
      </c>
      <c r="AY12" s="82">
        <v>0</v>
      </c>
      <c r="AZ12" s="82">
        <v>-5410.1868120764893</v>
      </c>
      <c r="BB12" s="82" t="s">
        <v>235</v>
      </c>
      <c r="BC12" s="82">
        <v>4036.9490151950608</v>
      </c>
      <c r="BD12" s="82">
        <v>-5410.1868120764893</v>
      </c>
      <c r="BE12" s="82">
        <v>0</v>
      </c>
      <c r="BF12" s="82">
        <v>23607.299190882444</v>
      </c>
      <c r="BG12" s="82">
        <v>4036.9490151950608</v>
      </c>
    </row>
    <row r="13" spans="1:59" x14ac:dyDescent="0.35">
      <c r="A13" s="88">
        <v>2027</v>
      </c>
      <c r="B13" s="82">
        <v>434.57483971874973</v>
      </c>
      <c r="C13" s="82">
        <v>438.6184706317473</v>
      </c>
      <c r="D13" s="82">
        <v>23.228366341798456</v>
      </c>
      <c r="E13" s="82">
        <v>18871.409097984251</v>
      </c>
      <c r="F13" s="82">
        <v>320.2938559214615</v>
      </c>
      <c r="G13" s="82">
        <v>-74.236569311203624</v>
      </c>
      <c r="H13" s="82">
        <v>1054</v>
      </c>
      <c r="I13" s="82">
        <v>147.49999999999994</v>
      </c>
      <c r="J13" s="82">
        <v>2.9000000000000001E-2</v>
      </c>
      <c r="K13" s="82">
        <v>4377.6574999999984</v>
      </c>
      <c r="M13" s="82">
        <v>2.8827730057471812</v>
      </c>
      <c r="N13" s="82">
        <v>2.9269409276026642E-2</v>
      </c>
      <c r="O13" s="82">
        <v>88.474037619068127</v>
      </c>
      <c r="P13" s="82">
        <v>-649.76553050528821</v>
      </c>
      <c r="Q13" s="82">
        <v>-0.41332923000000005</v>
      </c>
      <c r="R13" s="82">
        <v>-5.0519225038540672E-2</v>
      </c>
      <c r="S13" s="82">
        <v>-674.72634358050152</v>
      </c>
      <c r="T13" s="82">
        <v>-5785.0973716267681</v>
      </c>
      <c r="U13" s="82">
        <v>0</v>
      </c>
      <c r="V13" s="82">
        <v>-1679.6491468036663</v>
      </c>
      <c r="W13" s="82">
        <v>0</v>
      </c>
      <c r="X13" s="82">
        <v>0</v>
      </c>
      <c r="Z13" s="82">
        <v>54.982979525341307</v>
      </c>
      <c r="AA13" s="82">
        <v>588.58791440749428</v>
      </c>
      <c r="AB13" s="82">
        <v>23.236116526035939</v>
      </c>
      <c r="AC13" s="82">
        <v>21903.94877540991</v>
      </c>
      <c r="AF13" s="85">
        <v>434.57483971874973</v>
      </c>
      <c r="AG13" s="85">
        <v>18871.409097984251</v>
      </c>
      <c r="AH13" s="85">
        <v>-379.59186019340842</v>
      </c>
      <c r="AI13" s="85">
        <v>3032.5396774256587</v>
      </c>
      <c r="AJ13" s="82">
        <v>-674.72634358050152</v>
      </c>
      <c r="AK13" s="84">
        <v>434.57483971874973</v>
      </c>
      <c r="AL13" s="84">
        <v>438.6184706317473</v>
      </c>
      <c r="AM13" s="84">
        <v>23.228366341798456</v>
      </c>
      <c r="AO13" s="84">
        <v>-379.59186019340837</v>
      </c>
      <c r="AP13" s="84">
        <v>-379.59186019340837</v>
      </c>
      <c r="AQ13" s="84">
        <v>147.49999999999994</v>
      </c>
      <c r="AR13" s="84">
        <v>2.9000000000000001E-2</v>
      </c>
      <c r="AW13" s="82">
        <v>18871.409097984266</v>
      </c>
      <c r="AX13" s="82">
        <v>3758.09313980659</v>
      </c>
      <c r="AY13" s="82">
        <v>0</v>
      </c>
      <c r="AZ13" s="82">
        <v>-6459.8237152072697</v>
      </c>
      <c r="BB13" s="82" t="s">
        <v>235</v>
      </c>
      <c r="BC13" s="82">
        <v>3758.09313980659</v>
      </c>
      <c r="BD13" s="82">
        <v>-6459.8237152072697</v>
      </c>
      <c r="BE13" s="82">
        <v>0</v>
      </c>
      <c r="BF13" s="82">
        <v>22629.502237790857</v>
      </c>
      <c r="BG13" s="82">
        <v>3758.09313980659</v>
      </c>
    </row>
    <row r="14" spans="1:59" x14ac:dyDescent="0.35">
      <c r="A14" s="88">
        <v>2028</v>
      </c>
      <c r="B14" s="82">
        <v>418.47947528472196</v>
      </c>
      <c r="C14" s="82">
        <v>422.37334208983077</v>
      </c>
      <c r="D14" s="82">
        <v>22.368056477287404</v>
      </c>
      <c r="E14" s="82">
        <v>18172.468020281129</v>
      </c>
      <c r="F14" s="82">
        <v>615.79935660089041</v>
      </c>
      <c r="G14" s="82">
        <v>-127.40979112777838</v>
      </c>
      <c r="H14" s="82">
        <v>878</v>
      </c>
      <c r="I14" s="82">
        <v>149.19999999999993</v>
      </c>
      <c r="J14" s="82">
        <v>2.9000000000000001E-2</v>
      </c>
      <c r="K14" s="82">
        <v>4090.5889999999986</v>
      </c>
      <c r="M14" s="82">
        <v>3.5898990756865357</v>
      </c>
      <c r="N14" s="82">
        <v>2.0783065742016143E-2</v>
      </c>
      <c r="O14" s="82">
        <v>106.02468654085727</v>
      </c>
      <c r="P14" s="82">
        <v>-910.88569454334913</v>
      </c>
      <c r="Q14" s="82">
        <v>-0.61999384499999999</v>
      </c>
      <c r="R14" s="82">
        <v>-7.577883755781098E-2</v>
      </c>
      <c r="S14" s="82">
        <v>-948.32691415616898</v>
      </c>
      <c r="T14" s="82">
        <v>-6485.7799690035663</v>
      </c>
      <c r="U14" s="82">
        <v>0</v>
      </c>
      <c r="V14" s="82">
        <v>-1592.6208054148101</v>
      </c>
      <c r="W14" s="82">
        <v>0</v>
      </c>
      <c r="X14" s="82">
        <v>0</v>
      </c>
      <c r="Z14" s="82">
        <v>192.24823534302391</v>
      </c>
      <c r="AA14" s="82">
        <v>574.54324732051725</v>
      </c>
      <c r="AB14" s="82">
        <v>22.34206070547161</v>
      </c>
      <c r="AC14" s="82">
        <v>21264.850466880293</v>
      </c>
      <c r="AF14" s="85">
        <v>418.47947528472196</v>
      </c>
      <c r="AG14" s="85">
        <v>18172.468020281129</v>
      </c>
      <c r="AH14" s="85">
        <v>-226.23123994169805</v>
      </c>
      <c r="AI14" s="85">
        <v>3092.3824465991638</v>
      </c>
      <c r="AJ14" s="82">
        <v>-948.32691415616898</v>
      </c>
      <c r="AK14" s="84">
        <v>418.47947528472196</v>
      </c>
      <c r="AL14" s="84">
        <v>422.37334208983077</v>
      </c>
      <c r="AM14" s="84">
        <v>22.368056477287404</v>
      </c>
      <c r="AO14" s="84">
        <v>-226.23123994169805</v>
      </c>
      <c r="AP14" s="84">
        <v>-226.23123994169805</v>
      </c>
      <c r="AQ14" s="84">
        <v>149.19999999999993</v>
      </c>
      <c r="AR14" s="84">
        <v>2.9000000000000001E-2</v>
      </c>
      <c r="AW14" s="82">
        <v>18172.468020281147</v>
      </c>
      <c r="AX14" s="82">
        <v>3959.0537600583007</v>
      </c>
      <c r="AY14" s="82">
        <v>0</v>
      </c>
      <c r="AZ14" s="82">
        <v>-7434.1068831597349</v>
      </c>
      <c r="BB14" s="82" t="s">
        <v>235</v>
      </c>
      <c r="BC14" s="82">
        <v>3959.0537600583007</v>
      </c>
      <c r="BD14" s="82">
        <v>-7434.1068831597349</v>
      </c>
      <c r="BE14" s="82">
        <v>0</v>
      </c>
      <c r="BF14" s="82">
        <v>22131.521780339448</v>
      </c>
      <c r="BG14" s="82">
        <v>3959.0537600583007</v>
      </c>
    </row>
    <row r="15" spans="1:59" x14ac:dyDescent="0.35">
      <c r="A15" s="88">
        <v>2029</v>
      </c>
      <c r="B15" s="82">
        <v>402.38411085069419</v>
      </c>
      <c r="C15" s="82">
        <v>406.12821354791424</v>
      </c>
      <c r="D15" s="82">
        <v>21.507746612776351</v>
      </c>
      <c r="E15" s="82">
        <v>17473.526942578006</v>
      </c>
      <c r="F15" s="82">
        <v>927.13790853441697</v>
      </c>
      <c r="G15" s="82">
        <v>-195.70810118692543</v>
      </c>
      <c r="H15" s="82">
        <v>702</v>
      </c>
      <c r="I15" s="82">
        <v>150.89999999999992</v>
      </c>
      <c r="J15" s="82">
        <v>2.9000000000000001E-2</v>
      </c>
      <c r="K15" s="82">
        <v>3803.5204999999987</v>
      </c>
      <c r="M15" s="82">
        <v>4.2970181485064609</v>
      </c>
      <c r="N15" s="82">
        <v>1.2296722208005362E-2</v>
      </c>
      <c r="O15" s="82">
        <v>123.57513954330233</v>
      </c>
      <c r="P15" s="82">
        <v>-1172.0046277485428</v>
      </c>
      <c r="Q15" s="82">
        <v>-0.82665846000000009</v>
      </c>
      <c r="R15" s="82">
        <v>-0.10103845007708134</v>
      </c>
      <c r="S15" s="82">
        <v>-1221.9262538989694</v>
      </c>
      <c r="T15" s="82">
        <v>-7582.3647761404081</v>
      </c>
      <c r="U15" s="82">
        <v>0</v>
      </c>
      <c r="V15" s="82">
        <v>-1796.9276913922718</v>
      </c>
      <c r="W15" s="82">
        <v>0</v>
      </c>
      <c r="X15" s="82">
        <v>0</v>
      </c>
      <c r="Z15" s="82">
        <v>38.886226805914021</v>
      </c>
      <c r="AA15" s="82">
        <v>560.49857323642073</v>
      </c>
      <c r="AB15" s="82">
        <v>21.448004884907277</v>
      </c>
      <c r="AC15" s="82">
        <v>20335.124698076528</v>
      </c>
      <c r="AF15" s="85">
        <v>402.38411085069419</v>
      </c>
      <c r="AG15" s="85">
        <v>17473.526942578006</v>
      </c>
      <c r="AH15" s="85">
        <v>-363.49788404478016</v>
      </c>
      <c r="AI15" s="85">
        <v>2861.597755498522</v>
      </c>
      <c r="AJ15" s="82">
        <v>-1221.9262538989694</v>
      </c>
      <c r="AK15" s="84">
        <v>402.38411085069419</v>
      </c>
      <c r="AL15" s="84">
        <v>406.12821354791424</v>
      </c>
      <c r="AM15" s="84">
        <v>21.507746612776351</v>
      </c>
      <c r="AO15" s="84">
        <v>-363.49788404478022</v>
      </c>
      <c r="AP15" s="84">
        <v>-363.49788404478022</v>
      </c>
      <c r="AQ15" s="84">
        <v>150.89999999999992</v>
      </c>
      <c r="AR15" s="84">
        <v>2.9000000000000001E-2</v>
      </c>
      <c r="AW15" s="82">
        <v>17473.526942578028</v>
      </c>
      <c r="AX15" s="82">
        <v>3869.3871159552177</v>
      </c>
      <c r="AY15" s="82">
        <v>0</v>
      </c>
      <c r="AZ15" s="82">
        <v>-8804.2910300393778</v>
      </c>
      <c r="BB15" s="82" t="s">
        <v>235</v>
      </c>
      <c r="BC15" s="82">
        <v>3869.3871159552177</v>
      </c>
      <c r="BD15" s="82">
        <v>-8804.2910300393778</v>
      </c>
      <c r="BE15" s="82">
        <v>0</v>
      </c>
      <c r="BF15" s="82">
        <v>21342.914058533246</v>
      </c>
      <c r="BG15" s="82">
        <v>3869.3871159552177</v>
      </c>
    </row>
    <row r="16" spans="1:59" x14ac:dyDescent="0.35">
      <c r="A16" s="88">
        <v>2030</v>
      </c>
      <c r="B16" s="82">
        <v>386.28874641666641</v>
      </c>
      <c r="C16" s="82">
        <v>389.88308500599749</v>
      </c>
      <c r="D16" s="82">
        <v>20.647436748265289</v>
      </c>
      <c r="E16" s="82">
        <v>16774.585864874898</v>
      </c>
      <c r="F16" s="82">
        <v>1691.5245305037524</v>
      </c>
      <c r="G16" s="82">
        <v>-278.86896295577759</v>
      </c>
      <c r="H16" s="82">
        <v>526</v>
      </c>
      <c r="I16" s="82">
        <v>147</v>
      </c>
      <c r="J16" s="82">
        <v>2.9000000000000001E-2</v>
      </c>
      <c r="K16" s="82">
        <v>4667</v>
      </c>
      <c r="M16" s="82">
        <v>5.0041340667122451</v>
      </c>
      <c r="N16" s="82">
        <v>3.810378673994739E-3</v>
      </c>
      <c r="O16" s="82">
        <v>141.12550421655146</v>
      </c>
      <c r="P16" s="82">
        <v>-1433.1230060392736</v>
      </c>
      <c r="Q16" s="82">
        <v>-1.033323075</v>
      </c>
      <c r="R16" s="82">
        <v>-0.12629806259635165</v>
      </c>
      <c r="S16" s="82">
        <v>-1495.5250387273068</v>
      </c>
      <c r="T16" s="82">
        <v>-9313.9209542487097</v>
      </c>
      <c r="U16" s="82">
        <v>590</v>
      </c>
      <c r="V16" s="82">
        <v>-1956.4954604826423</v>
      </c>
      <c r="W16" s="82">
        <v>0</v>
      </c>
      <c r="X16" s="82">
        <v>0</v>
      </c>
      <c r="Z16" s="82">
        <v>958.44885348199909</v>
      </c>
      <c r="AA16" s="82">
        <v>540.85389599770974</v>
      </c>
      <c r="AB16" s="82">
        <v>20.55394906434293</v>
      </c>
      <c r="AC16" s="82">
        <v>21628.871476156783</v>
      </c>
      <c r="AF16" s="85">
        <v>386.28874641666641</v>
      </c>
      <c r="AG16" s="85">
        <v>16774.585864874898</v>
      </c>
      <c r="AH16" s="85">
        <v>572.16010706533268</v>
      </c>
      <c r="AI16" s="85">
        <v>4854.2856112818845</v>
      </c>
      <c r="AJ16" s="82">
        <v>-1495.5250387273068</v>
      </c>
      <c r="AK16" s="84">
        <v>386.28874641666641</v>
      </c>
      <c r="AL16" s="84">
        <v>389.88308500599749</v>
      </c>
      <c r="AM16" s="84">
        <v>20.647436748265289</v>
      </c>
      <c r="AO16" s="84">
        <v>-17.839892934667432</v>
      </c>
      <c r="AP16" s="84">
        <v>-17.839892934667432</v>
      </c>
      <c r="AQ16" s="84">
        <v>147</v>
      </c>
      <c r="AR16" s="84">
        <v>2.9000000000000001E-2</v>
      </c>
      <c r="AW16" s="82">
        <v>16774.585864874898</v>
      </c>
      <c r="AX16" s="82">
        <v>4105.8451070653327</v>
      </c>
      <c r="AY16" s="82">
        <v>0</v>
      </c>
      <c r="AZ16" s="82">
        <v>-10809.445992976016</v>
      </c>
      <c r="BB16" s="82" t="s">
        <v>235</v>
      </c>
      <c r="BC16" s="82">
        <v>4105.8451070653327</v>
      </c>
      <c r="BD16" s="82">
        <v>-10809.445992976016</v>
      </c>
      <c r="BE16" s="82">
        <v>0</v>
      </c>
      <c r="BF16" s="82">
        <v>20880.43097194023</v>
      </c>
      <c r="BG16" s="82">
        <v>4105.8451070653327</v>
      </c>
    </row>
    <row r="17" spans="1:59" x14ac:dyDescent="0.35">
      <c r="A17" s="88">
        <v>2031</v>
      </c>
      <c r="B17" s="82">
        <v>391.03965283175273</v>
      </c>
      <c r="C17" s="82">
        <v>384.40914842377197</v>
      </c>
      <c r="D17" s="82">
        <v>20.26151524496586</v>
      </c>
      <c r="E17" s="82">
        <v>16523.797348613323</v>
      </c>
      <c r="F17" s="82">
        <v>2843.6487524301765</v>
      </c>
      <c r="G17" s="82">
        <v>-381.40718620709038</v>
      </c>
      <c r="H17" s="82">
        <v>591.20386924400952</v>
      </c>
      <c r="I17" s="82">
        <v>147.4613410470572</v>
      </c>
      <c r="J17" s="82">
        <v>2.7550000000000002E-2</v>
      </c>
      <c r="K17" s="82">
        <v>4743.9495488901821</v>
      </c>
      <c r="M17" s="82">
        <v>5.0041340667122451</v>
      </c>
      <c r="N17" s="82">
        <v>3.810378673994739E-3</v>
      </c>
      <c r="O17" s="82">
        <v>141.12550421655146</v>
      </c>
      <c r="P17" s="82">
        <v>-1433.1230060392736</v>
      </c>
      <c r="Q17" s="82">
        <v>-1.033323075</v>
      </c>
      <c r="R17" s="82">
        <v>-0.12629806259635165</v>
      </c>
      <c r="S17" s="82">
        <v>-1495.5250387273068</v>
      </c>
      <c r="T17" s="82">
        <v>-9182.2846434389448</v>
      </c>
      <c r="U17" s="82">
        <v>590</v>
      </c>
      <c r="V17" s="82">
        <v>-1811.0622432405469</v>
      </c>
      <c r="W17" s="82">
        <v>0</v>
      </c>
      <c r="X17" s="82">
        <v>0</v>
      </c>
      <c r="Z17" s="82">
        <v>2223.4228450583014</v>
      </c>
      <c r="AA17" s="82">
        <v>535.84130046254143</v>
      </c>
      <c r="AB17" s="82">
        <v>20.166577561043503</v>
      </c>
      <c r="AC17" s="82">
        <v>22650.051724702593</v>
      </c>
      <c r="AF17" s="85">
        <v>391.03965283175273</v>
      </c>
      <c r="AG17" s="85">
        <v>16523.797348613323</v>
      </c>
      <c r="AH17" s="85">
        <v>1832.3831922265485</v>
      </c>
      <c r="AI17" s="85">
        <v>6126.2543760892695</v>
      </c>
      <c r="AJ17" s="82">
        <v>-1495.5250387273068</v>
      </c>
      <c r="AK17" s="84">
        <v>391.03965283175273</v>
      </c>
      <c r="AL17" s="84">
        <v>384.40914842377197</v>
      </c>
      <c r="AM17" s="84">
        <v>20.26151524496586</v>
      </c>
      <c r="AO17" s="84">
        <v>1242.3831922265488</v>
      </c>
      <c r="AP17" s="84">
        <v>1242.3831922265488</v>
      </c>
      <c r="AQ17" s="84">
        <v>147.4613410470572</v>
      </c>
      <c r="AR17" s="84">
        <v>2.7550000000000002E-2</v>
      </c>
      <c r="AW17" s="82">
        <v>16523.79734861332</v>
      </c>
      <c r="AX17" s="82">
        <v>5378.601491544151</v>
      </c>
      <c r="AY17" s="82">
        <v>0</v>
      </c>
      <c r="AZ17" s="82">
        <v>-10677.809682166251</v>
      </c>
      <c r="BB17" s="82" t="s">
        <v>235</v>
      </c>
      <c r="BC17" s="82">
        <v>5378.601491544151</v>
      </c>
      <c r="BD17" s="82">
        <v>-10677.809682166251</v>
      </c>
      <c r="BE17" s="82">
        <v>0</v>
      </c>
      <c r="BF17" s="82">
        <v>21902.398840157472</v>
      </c>
      <c r="BG17" s="82">
        <v>5378.601491544151</v>
      </c>
    </row>
    <row r="18" spans="1:59" x14ac:dyDescent="0.35">
      <c r="A18" s="88">
        <v>2032</v>
      </c>
      <c r="B18" s="82">
        <v>395.79055924683905</v>
      </c>
      <c r="C18" s="82">
        <v>378.93521184154645</v>
      </c>
      <c r="D18" s="82">
        <v>19.875593741666432</v>
      </c>
      <c r="E18" s="82">
        <v>16273.008832351747</v>
      </c>
      <c r="F18" s="82">
        <v>3437.8495934354878</v>
      </c>
      <c r="G18" s="82">
        <v>-505.16580053625796</v>
      </c>
      <c r="H18" s="82">
        <v>656.40773848801905</v>
      </c>
      <c r="I18" s="82">
        <v>147.92268209411441</v>
      </c>
      <c r="J18" s="82">
        <v>2.6100000000000002E-2</v>
      </c>
      <c r="K18" s="82">
        <v>4820.8990977803642</v>
      </c>
      <c r="M18" s="82">
        <v>5.0041340667122451</v>
      </c>
      <c r="N18" s="82">
        <v>3.810378673994739E-3</v>
      </c>
      <c r="O18" s="82">
        <v>141.12550421655146</v>
      </c>
      <c r="P18" s="82">
        <v>-1433.1230060392736</v>
      </c>
      <c r="Q18" s="82">
        <v>-1.033323075</v>
      </c>
      <c r="R18" s="82">
        <v>-0.12629806259635165</v>
      </c>
      <c r="S18" s="82">
        <v>-1495.5250387273068</v>
      </c>
      <c r="T18" s="82">
        <v>-8975.8411675789375</v>
      </c>
      <c r="U18" s="82">
        <v>590</v>
      </c>
      <c r="V18" s="82">
        <v>-1634.5771590572442</v>
      </c>
      <c r="W18" s="82">
        <v>0</v>
      </c>
      <c r="X18" s="82">
        <v>0</v>
      </c>
      <c r="Z18" s="82">
        <v>2940.304931576844</v>
      </c>
      <c r="AA18" s="82">
        <v>530.82870492737311</v>
      </c>
      <c r="AB18" s="82">
        <v>19.779206057744073</v>
      </c>
      <c r="AC18" s="82">
        <v>23123.140068190649</v>
      </c>
      <c r="AF18" s="85">
        <v>395.79055924683905</v>
      </c>
      <c r="AG18" s="85">
        <v>16273.008832351747</v>
      </c>
      <c r="AH18" s="85">
        <v>2544.5143723300048</v>
      </c>
      <c r="AI18" s="85">
        <v>6850.1312358389023</v>
      </c>
      <c r="AJ18" s="82">
        <v>-1495.5250387273068</v>
      </c>
      <c r="AK18" s="84">
        <v>395.79055924683905</v>
      </c>
      <c r="AL18" s="84">
        <v>378.93521184154645</v>
      </c>
      <c r="AM18" s="84">
        <v>19.875593741666432</v>
      </c>
      <c r="AO18" s="84">
        <v>1954.514372330005</v>
      </c>
      <c r="AP18" s="84">
        <v>1954.514372330005</v>
      </c>
      <c r="AQ18" s="84">
        <v>147.92268209411441</v>
      </c>
      <c r="AR18" s="84">
        <v>2.6100000000000002E-2</v>
      </c>
      <c r="AW18" s="82">
        <v>16273.008832351745</v>
      </c>
      <c r="AX18" s="82">
        <v>6103.2659709652089</v>
      </c>
      <c r="AY18" s="82">
        <v>0</v>
      </c>
      <c r="AZ18" s="82">
        <v>-10471.366206306244</v>
      </c>
      <c r="BB18" s="82" t="s">
        <v>235</v>
      </c>
      <c r="BC18" s="82">
        <v>6103.2659709652089</v>
      </c>
      <c r="BD18" s="82">
        <v>-10471.366206306244</v>
      </c>
      <c r="BE18" s="82">
        <v>0</v>
      </c>
      <c r="BF18" s="82">
        <v>22376.274803316956</v>
      </c>
      <c r="BG18" s="82">
        <v>6103.2659709652089</v>
      </c>
    </row>
    <row r="19" spans="1:59" x14ac:dyDescent="0.35">
      <c r="A19" s="88">
        <v>2033</v>
      </c>
      <c r="B19" s="82">
        <v>400.54146566192537</v>
      </c>
      <c r="C19" s="82">
        <v>373.46127525932093</v>
      </c>
      <c r="D19" s="82">
        <v>19.489672238367003</v>
      </c>
      <c r="E19" s="82">
        <v>16022.22031609017</v>
      </c>
      <c r="F19" s="82">
        <v>3515.0234075075</v>
      </c>
      <c r="G19" s="82">
        <v>-649.51805696107454</v>
      </c>
      <c r="H19" s="82">
        <v>721.61160773202857</v>
      </c>
      <c r="I19" s="82">
        <v>148.38402314117161</v>
      </c>
      <c r="J19" s="82">
        <v>2.4650000000000002E-2</v>
      </c>
      <c r="K19" s="82">
        <v>4897.8486466705463</v>
      </c>
      <c r="M19" s="82">
        <v>5.0041340667122451</v>
      </c>
      <c r="N19" s="82">
        <v>3.810378673994739E-3</v>
      </c>
      <c r="O19" s="82">
        <v>141.12550421655146</v>
      </c>
      <c r="P19" s="82">
        <v>-1433.1230060392736</v>
      </c>
      <c r="Q19" s="82">
        <v>-1.033323075</v>
      </c>
      <c r="R19" s="82">
        <v>-0.12629806259635165</v>
      </c>
      <c r="S19" s="82">
        <v>-1495.5250387273068</v>
      </c>
      <c r="T19" s="82">
        <v>-9462.8185546310269</v>
      </c>
      <c r="U19" s="82">
        <v>590</v>
      </c>
      <c r="V19" s="82">
        <v>-1899.9811696992028</v>
      </c>
      <c r="W19" s="82">
        <v>0</v>
      </c>
      <c r="X19" s="82">
        <v>0</v>
      </c>
      <c r="Z19" s="82">
        <v>2677.6772542411768</v>
      </c>
      <c r="AA19" s="82">
        <v>525.81610939220479</v>
      </c>
      <c r="AB19" s="82">
        <v>19.391834554444646</v>
      </c>
      <c r="AC19" s="82">
        <v>22616.718647824488</v>
      </c>
      <c r="AF19" s="85">
        <v>400.54146566192537</v>
      </c>
      <c r="AG19" s="85">
        <v>16022.22031609017</v>
      </c>
      <c r="AH19" s="85">
        <v>2277.1357885792513</v>
      </c>
      <c r="AI19" s="85">
        <v>6594.4983317343176</v>
      </c>
      <c r="AJ19" s="82">
        <v>-1495.5250387273068</v>
      </c>
      <c r="AK19" s="84">
        <v>400.54146566192537</v>
      </c>
      <c r="AL19" s="84">
        <v>373.46127525932093</v>
      </c>
      <c r="AM19" s="84">
        <v>19.489672238367003</v>
      </c>
      <c r="AO19" s="84">
        <v>1687.1357885792513</v>
      </c>
      <c r="AP19" s="84">
        <v>1687.1357885792513</v>
      </c>
      <c r="AQ19" s="84">
        <v>148.38402314117161</v>
      </c>
      <c r="AR19" s="84">
        <v>2.4650000000000002E-2</v>
      </c>
      <c r="AW19" s="82">
        <v>16022.220316090166</v>
      </c>
      <c r="AX19" s="82">
        <v>5848.4206865320566</v>
      </c>
      <c r="AY19" s="82">
        <v>0</v>
      </c>
      <c r="AZ19" s="82">
        <v>-10958.343593358333</v>
      </c>
      <c r="BB19" s="82" t="s">
        <v>235</v>
      </c>
      <c r="BC19" s="82">
        <v>5848.4206865320566</v>
      </c>
      <c r="BD19" s="82">
        <v>-10958.343593358333</v>
      </c>
      <c r="BE19" s="82">
        <v>0</v>
      </c>
      <c r="BF19" s="82">
        <v>21870.641002622222</v>
      </c>
      <c r="BG19" s="82">
        <v>5848.4206865320566</v>
      </c>
    </row>
    <row r="20" spans="1:59" x14ac:dyDescent="0.35">
      <c r="A20" s="88">
        <v>2034</v>
      </c>
      <c r="B20" s="82">
        <v>405.29237207701169</v>
      </c>
      <c r="C20" s="82">
        <v>367.98733867709541</v>
      </c>
      <c r="D20" s="82">
        <v>19.103750735067575</v>
      </c>
      <c r="E20" s="82">
        <v>15771.431799828593</v>
      </c>
      <c r="F20" s="82">
        <v>5726.2045940086937</v>
      </c>
      <c r="G20" s="82">
        <v>-810.4300504569577</v>
      </c>
      <c r="H20" s="82">
        <v>786.8154769760381</v>
      </c>
      <c r="I20" s="82">
        <v>148.84536418822881</v>
      </c>
      <c r="J20" s="82">
        <v>2.3200000000000002E-2</v>
      </c>
      <c r="K20" s="82">
        <v>4974.7981955607283</v>
      </c>
      <c r="M20" s="82">
        <v>5.0041340667122451</v>
      </c>
      <c r="N20" s="82">
        <v>3.810378673994739E-3</v>
      </c>
      <c r="O20" s="82">
        <v>141.12550421655146</v>
      </c>
      <c r="P20" s="82">
        <v>-1433.1230060392736</v>
      </c>
      <c r="Q20" s="82">
        <v>-1.033323075</v>
      </c>
      <c r="R20" s="82">
        <v>-0.12629806259635165</v>
      </c>
      <c r="S20" s="82">
        <v>-1495.5250387273068</v>
      </c>
      <c r="T20" s="82">
        <v>-10253.726585371187</v>
      </c>
      <c r="U20" s="82">
        <v>590</v>
      </c>
      <c r="V20" s="82">
        <v>-2314.343563197599</v>
      </c>
      <c r="W20" s="82">
        <v>0</v>
      </c>
      <c r="X20" s="82">
        <v>0</v>
      </c>
      <c r="Z20" s="82">
        <v>4383.5388294071872</v>
      </c>
      <c r="AA20" s="82">
        <v>520.80351385703648</v>
      </c>
      <c r="AB20" s="82">
        <v>19.004463051145216</v>
      </c>
      <c r="AC20" s="82">
        <v>24078.78647996001</v>
      </c>
      <c r="AF20" s="85">
        <v>405.29237207701169</v>
      </c>
      <c r="AG20" s="85">
        <v>15771.431799828593</v>
      </c>
      <c r="AH20" s="85">
        <v>3978.2464573301754</v>
      </c>
      <c r="AI20" s="85">
        <v>8307.3546801314169</v>
      </c>
      <c r="AJ20" s="82">
        <v>-1495.5250387273068</v>
      </c>
      <c r="AK20" s="84">
        <v>405.29237207701169</v>
      </c>
      <c r="AL20" s="84">
        <v>367.98733867709541</v>
      </c>
      <c r="AM20" s="84">
        <v>19.103750735067575</v>
      </c>
      <c r="AO20" s="84">
        <v>3388.246457330175</v>
      </c>
      <c r="AP20" s="84">
        <v>3388.246457330175</v>
      </c>
      <c r="AQ20" s="84">
        <v>148.84536418822881</v>
      </c>
      <c r="AR20" s="84">
        <v>2.3200000000000002E-2</v>
      </c>
      <c r="AW20" s="82">
        <v>15771.431799828591</v>
      </c>
      <c r="AX20" s="82">
        <v>7562.0646546005819</v>
      </c>
      <c r="AY20" s="82">
        <v>0</v>
      </c>
      <c r="AZ20" s="82">
        <v>-11749.251624098493</v>
      </c>
      <c r="BB20" s="82" t="s">
        <v>235</v>
      </c>
      <c r="BC20" s="82">
        <v>7562.0646546005819</v>
      </c>
      <c r="BD20" s="82">
        <v>-11749.251624098493</v>
      </c>
      <c r="BE20" s="82">
        <v>0</v>
      </c>
      <c r="BF20" s="82">
        <v>23333.496454429172</v>
      </c>
      <c r="BG20" s="82">
        <v>7562.0646546005819</v>
      </c>
    </row>
    <row r="21" spans="1:59" x14ac:dyDescent="0.35">
      <c r="A21" s="88">
        <v>2035</v>
      </c>
      <c r="B21" s="82">
        <v>410.04327849209801</v>
      </c>
      <c r="C21" s="82">
        <v>362.51340209486989</v>
      </c>
      <c r="D21" s="82">
        <v>18.717829231768146</v>
      </c>
      <c r="E21" s="82">
        <v>15520.643283567017</v>
      </c>
      <c r="F21" s="82">
        <v>4854.3337586601465</v>
      </c>
      <c r="G21" s="82">
        <v>-1011.6047109378833</v>
      </c>
      <c r="H21" s="82">
        <v>852.01934622004762</v>
      </c>
      <c r="I21" s="82">
        <v>149.30670523528602</v>
      </c>
      <c r="J21" s="82">
        <v>2.1750000000000002E-2</v>
      </c>
      <c r="K21" s="82">
        <v>5051.7477444509104</v>
      </c>
      <c r="M21" s="82">
        <v>5.0041340667122451</v>
      </c>
      <c r="N21" s="82">
        <v>3.810378673994739E-3</v>
      </c>
      <c r="O21" s="82">
        <v>141.12550421655146</v>
      </c>
      <c r="P21" s="82">
        <v>-1433.1230060392736</v>
      </c>
      <c r="Q21" s="82">
        <v>-1.033323075</v>
      </c>
      <c r="R21" s="82">
        <v>-0.12629806259635165</v>
      </c>
      <c r="S21" s="82">
        <v>-1495.5250387273068</v>
      </c>
      <c r="T21" s="82">
        <v>-9319.1584371148092</v>
      </c>
      <c r="U21" s="82">
        <v>590</v>
      </c>
      <c r="V21" s="82">
        <v>-1811.8800066471235</v>
      </c>
      <c r="W21" s="82">
        <v>-283.9029155427055</v>
      </c>
      <c r="X21" s="82">
        <v>0</v>
      </c>
      <c r="Z21" s="82">
        <v>3599.0087502445795</v>
      </c>
      <c r="AA21" s="82">
        <v>515.79091832186816</v>
      </c>
      <c r="AB21" s="82">
        <v>18.617091547845789</v>
      </c>
      <c r="AC21" s="82">
        <v>23050.462657766911</v>
      </c>
      <c r="AF21" s="85">
        <v>410.04327849209801</v>
      </c>
      <c r="AG21" s="85">
        <v>15520.643283567017</v>
      </c>
      <c r="AH21" s="85">
        <v>3188.9654717524813</v>
      </c>
      <c r="AI21" s="85">
        <v>7529.8193741998948</v>
      </c>
      <c r="AJ21" s="82">
        <v>-1495.5250387273068</v>
      </c>
      <c r="AK21" s="84">
        <v>410.04327849209801</v>
      </c>
      <c r="AL21" s="84">
        <v>362.51340209486989</v>
      </c>
      <c r="AM21" s="84">
        <v>18.717829231768146</v>
      </c>
      <c r="AO21" s="84">
        <v>2882.8683872951874</v>
      </c>
      <c r="AP21" s="84">
        <v>2598.9654717524818</v>
      </c>
      <c r="AQ21" s="84">
        <v>149.30670523528602</v>
      </c>
      <c r="AR21" s="84">
        <v>2.1750000000000002E-2</v>
      </c>
      <c r="AW21" s="82">
        <v>15520.643283567013</v>
      </c>
      <c r="AX21" s="82">
        <v>7069.2198838831955</v>
      </c>
      <c r="AY21" s="82">
        <v>-283.9029155427055</v>
      </c>
      <c r="AZ21" s="82">
        <v>-10814.683475842116</v>
      </c>
      <c r="BB21" s="82" t="s">
        <v>235</v>
      </c>
      <c r="BC21" s="82">
        <v>7069.2198838831955</v>
      </c>
      <c r="BD21" s="82">
        <v>-11098.586391384821</v>
      </c>
      <c r="BE21" s="82">
        <v>-283.9029155427055</v>
      </c>
      <c r="BF21" s="82">
        <v>22589.86316745021</v>
      </c>
      <c r="BG21" s="82">
        <v>7069.2198838831955</v>
      </c>
    </row>
    <row r="22" spans="1:59" x14ac:dyDescent="0.35">
      <c r="A22" s="88">
        <v>2036</v>
      </c>
      <c r="B22" s="82">
        <v>414.79418490718433</v>
      </c>
      <c r="C22" s="82">
        <v>357.03946551264437</v>
      </c>
      <c r="D22" s="82">
        <v>18.331907728468718</v>
      </c>
      <c r="E22" s="82">
        <v>15269.85476730544</v>
      </c>
      <c r="F22" s="82">
        <v>4809.2266540097262</v>
      </c>
      <c r="G22" s="82">
        <v>-1221.7471595865647</v>
      </c>
      <c r="H22" s="82">
        <v>917.22321546405715</v>
      </c>
      <c r="I22" s="82">
        <v>149.76804628234322</v>
      </c>
      <c r="J22" s="82">
        <v>2.0300000000000002E-2</v>
      </c>
      <c r="K22" s="82">
        <v>5128.6972933410925</v>
      </c>
      <c r="M22" s="82">
        <v>5.0041340667122451</v>
      </c>
      <c r="N22" s="82">
        <v>3.810378673994739E-3</v>
      </c>
      <c r="O22" s="82">
        <v>141.12550421655146</v>
      </c>
      <c r="P22" s="82">
        <v>-1433.1230060392736</v>
      </c>
      <c r="Q22" s="82">
        <v>-1.033323075</v>
      </c>
      <c r="R22" s="82">
        <v>-0.12629806259635165</v>
      </c>
      <c r="S22" s="82">
        <v>-1495.5250387273068</v>
      </c>
      <c r="T22" s="82">
        <v>-9099.0944248855867</v>
      </c>
      <c r="U22" s="82">
        <v>590</v>
      </c>
      <c r="V22" s="82">
        <v>-1778.6989447080155</v>
      </c>
      <c r="W22" s="82">
        <v>-573.99422902915353</v>
      </c>
      <c r="X22" s="82">
        <v>0</v>
      </c>
      <c r="Z22" s="82">
        <v>3156.8037210572347</v>
      </c>
      <c r="AA22" s="82">
        <v>510.77832278669985</v>
      </c>
      <c r="AB22" s="82">
        <v>18.229720044546358</v>
      </c>
      <c r="AC22" s="82">
        <v>22364.463885549078</v>
      </c>
      <c r="AF22" s="85">
        <v>414.79418490718433</v>
      </c>
      <c r="AG22" s="85">
        <v>15269.85476730544</v>
      </c>
      <c r="AH22" s="85">
        <v>2742.0095361500503</v>
      </c>
      <c r="AI22" s="85">
        <v>7094.6091182436376</v>
      </c>
      <c r="AJ22" s="82">
        <v>-1495.5250387273068</v>
      </c>
      <c r="AK22" s="84">
        <v>414.79418490718433</v>
      </c>
      <c r="AL22" s="84">
        <v>357.03946551264437</v>
      </c>
      <c r="AM22" s="84">
        <v>18.331907728468718</v>
      </c>
      <c r="AO22" s="84">
        <v>2726.0037651792031</v>
      </c>
      <c r="AP22" s="84">
        <v>2152.0095361500498</v>
      </c>
      <c r="AQ22" s="84">
        <v>149.76804628234322</v>
      </c>
      <c r="AR22" s="84">
        <v>2.0300000000000002E-2</v>
      </c>
      <c r="AW22" s="82">
        <v>15269.854767305438</v>
      </c>
      <c r="AX22" s="82">
        <v>6924.8885610848129</v>
      </c>
      <c r="AY22" s="82">
        <v>-573.99422902915353</v>
      </c>
      <c r="AZ22" s="82">
        <v>-10594.619463612893</v>
      </c>
      <c r="BB22" s="82" t="s">
        <v>235</v>
      </c>
      <c r="BC22" s="82">
        <v>6924.8885610848129</v>
      </c>
      <c r="BD22" s="82">
        <v>-11168.613692642046</v>
      </c>
      <c r="BE22" s="82">
        <v>-573.99422902915353</v>
      </c>
      <c r="BF22" s="82">
        <v>22194.74332839025</v>
      </c>
      <c r="BG22" s="82">
        <v>6924.8885610848129</v>
      </c>
    </row>
    <row r="23" spans="1:59" x14ac:dyDescent="0.35">
      <c r="A23" s="88">
        <v>2037</v>
      </c>
      <c r="B23" s="82">
        <v>419.54509132227065</v>
      </c>
      <c r="C23" s="82">
        <v>351.56552893041885</v>
      </c>
      <c r="D23" s="82">
        <v>17.945986225169289</v>
      </c>
      <c r="E23" s="82">
        <v>15019.066251043863</v>
      </c>
      <c r="F23" s="82">
        <v>5262.6975157769302</v>
      </c>
      <c r="G23" s="82">
        <v>-1442.8936833432033</v>
      </c>
      <c r="H23" s="82">
        <v>982.42708470806667</v>
      </c>
      <c r="I23" s="82">
        <v>150.22938732940042</v>
      </c>
      <c r="J23" s="82">
        <v>1.8850000000000002E-2</v>
      </c>
      <c r="K23" s="82">
        <v>5205.6468422312746</v>
      </c>
      <c r="M23" s="82">
        <v>5.0041340667122451</v>
      </c>
      <c r="N23" s="82">
        <v>3.810378673994739E-3</v>
      </c>
      <c r="O23" s="82">
        <v>141.12550421655146</v>
      </c>
      <c r="P23" s="82">
        <v>-1433.1230060392736</v>
      </c>
      <c r="Q23" s="82">
        <v>-1.033323075</v>
      </c>
      <c r="R23" s="82">
        <v>-0.12629806259635165</v>
      </c>
      <c r="S23" s="82">
        <v>-1495.5250387273068</v>
      </c>
      <c r="T23" s="82">
        <v>-9096.1563074670412</v>
      </c>
      <c r="U23" s="82">
        <v>590</v>
      </c>
      <c r="V23" s="82">
        <v>-1919.9583818056612</v>
      </c>
      <c r="W23" s="82">
        <v>-872.55150159464279</v>
      </c>
      <c r="X23" s="82">
        <v>0</v>
      </c>
      <c r="Z23" s="82">
        <v>3019.2661250637602</v>
      </c>
      <c r="AA23" s="82">
        <v>505.76572725153153</v>
      </c>
      <c r="AB23" s="82">
        <v>17.842348541246931</v>
      </c>
      <c r="AC23" s="82">
        <v>21983.13254652511</v>
      </c>
      <c r="AF23" s="85">
        <v>419.54509132227065</v>
      </c>
      <c r="AG23" s="85">
        <v>15019.066251043863</v>
      </c>
      <c r="AH23" s="85">
        <v>2599.7210337414895</v>
      </c>
      <c r="AI23" s="85">
        <v>6964.0662954812469</v>
      </c>
      <c r="AJ23" s="82">
        <v>-1495.5250387273068</v>
      </c>
      <c r="AK23" s="84">
        <v>419.54509132227065</v>
      </c>
      <c r="AL23" s="84">
        <v>351.56552893041885</v>
      </c>
      <c r="AM23" s="84">
        <v>17.945986225169289</v>
      </c>
      <c r="AO23" s="84">
        <v>2882.2725353361325</v>
      </c>
      <c r="AP23" s="84">
        <v>2009.7210337414897</v>
      </c>
      <c r="AQ23" s="84">
        <v>150.22938732940042</v>
      </c>
      <c r="AR23" s="84">
        <v>1.8850000000000002E-2</v>
      </c>
      <c r="AW23" s="82">
        <v>15019.06625104386</v>
      </c>
      <c r="AX23" s="82">
        <v>7093.6906305593438</v>
      </c>
      <c r="AY23" s="82">
        <v>-872.55150159464279</v>
      </c>
      <c r="AZ23" s="82">
        <v>-10591.681346194347</v>
      </c>
      <c r="BB23" s="82" t="s">
        <v>235</v>
      </c>
      <c r="BC23" s="82">
        <v>7093.6906305593438</v>
      </c>
      <c r="BD23" s="82">
        <v>-11464.23284778899</v>
      </c>
      <c r="BE23" s="82">
        <v>-872.55150159464279</v>
      </c>
      <c r="BF23" s="82">
        <v>22112.756881603204</v>
      </c>
      <c r="BG23" s="82">
        <v>7093.6906305593438</v>
      </c>
    </row>
    <row r="24" spans="1:59" x14ac:dyDescent="0.35">
      <c r="A24" s="88">
        <v>2038</v>
      </c>
      <c r="B24" s="82">
        <v>424.29599773735697</v>
      </c>
      <c r="C24" s="82">
        <v>346.09159234819333</v>
      </c>
      <c r="D24" s="82">
        <v>17.56006472186986</v>
      </c>
      <c r="E24" s="82">
        <v>14768.277734782287</v>
      </c>
      <c r="F24" s="82">
        <v>4646.1080675249541</v>
      </c>
      <c r="G24" s="82">
        <v>-1665.8777445937458</v>
      </c>
      <c r="H24" s="82">
        <v>1047.6309539520762</v>
      </c>
      <c r="I24" s="82">
        <v>150.69072837645763</v>
      </c>
      <c r="J24" s="82">
        <v>1.7400000000000002E-2</v>
      </c>
      <c r="K24" s="82">
        <v>5282.5963911214567</v>
      </c>
      <c r="M24" s="82">
        <v>5.0041340667122451</v>
      </c>
      <c r="N24" s="82">
        <v>3.810378673994739E-3</v>
      </c>
      <c r="O24" s="82">
        <v>141.12550421655146</v>
      </c>
      <c r="P24" s="82">
        <v>-1433.1230060392736</v>
      </c>
      <c r="Q24" s="82">
        <v>-1.033323075</v>
      </c>
      <c r="R24" s="82">
        <v>-0.12629806259635165</v>
      </c>
      <c r="S24" s="82">
        <v>-1495.5250387273068</v>
      </c>
      <c r="T24" s="82">
        <v>-8349.5853059339424</v>
      </c>
      <c r="U24" s="82">
        <v>590</v>
      </c>
      <c r="V24" s="82">
        <v>-1542.1712522718697</v>
      </c>
      <c r="W24" s="82">
        <v>-1149.3705109443069</v>
      </c>
      <c r="X24" s="82">
        <v>0</v>
      </c>
      <c r="Z24" s="82">
        <v>2350.615511404465</v>
      </c>
      <c r="AA24" s="82">
        <v>500.75313171636321</v>
      </c>
      <c r="AB24" s="82">
        <v>17.454977037947501</v>
      </c>
      <c r="AC24" s="82">
        <v>21070.688189835324</v>
      </c>
      <c r="AF24" s="85">
        <v>424.29599773735697</v>
      </c>
      <c r="AG24" s="85">
        <v>14768.277734782287</v>
      </c>
      <c r="AH24" s="85">
        <v>1926.3195136671079</v>
      </c>
      <c r="AI24" s="85">
        <v>6302.4104550530374</v>
      </c>
      <c r="AJ24" s="82">
        <v>-1495.5250387273068</v>
      </c>
      <c r="AK24" s="84">
        <v>424.29599773735697</v>
      </c>
      <c r="AL24" s="84">
        <v>346.09159234819333</v>
      </c>
      <c r="AM24" s="84">
        <v>17.56006472186986</v>
      </c>
      <c r="AO24" s="84">
        <v>2485.6900246114146</v>
      </c>
      <c r="AP24" s="84">
        <v>1336.3195136671077</v>
      </c>
      <c r="AQ24" s="84">
        <v>150.69072837645763</v>
      </c>
      <c r="AR24" s="84">
        <v>1.7400000000000002E-2</v>
      </c>
      <c r="AW24" s="82">
        <v>14768.277734782283</v>
      </c>
      <c r="AX24" s="82">
        <v>6709.6414191522281</v>
      </c>
      <c r="AY24" s="82">
        <v>-1149.3705109443069</v>
      </c>
      <c r="AZ24" s="82">
        <v>-9845.1103446612487</v>
      </c>
      <c r="BB24" s="82" t="s">
        <v>235</v>
      </c>
      <c r="BC24" s="82">
        <v>6709.6414191522281</v>
      </c>
      <c r="BD24" s="82">
        <v>-10994.480855605556</v>
      </c>
      <c r="BE24" s="82">
        <v>-1149.3705109443069</v>
      </c>
      <c r="BF24" s="82">
        <v>21477.919153934512</v>
      </c>
      <c r="BG24" s="82">
        <v>6709.6414191522281</v>
      </c>
    </row>
    <row r="25" spans="1:59" x14ac:dyDescent="0.35">
      <c r="A25" s="88">
        <v>2039</v>
      </c>
      <c r="B25" s="82">
        <v>429.04690415244329</v>
      </c>
      <c r="C25" s="82">
        <v>340.61765576596781</v>
      </c>
      <c r="D25" s="82">
        <v>17.174143218570432</v>
      </c>
      <c r="E25" s="82">
        <v>14517.48921852071</v>
      </c>
      <c r="F25" s="82">
        <v>4116.598708149847</v>
      </c>
      <c r="G25" s="82">
        <v>-1908.7810551845512</v>
      </c>
      <c r="H25" s="82">
        <v>1112.8348231960856</v>
      </c>
      <c r="I25" s="82">
        <v>151.15206942351483</v>
      </c>
      <c r="J25" s="82">
        <v>1.5950000000000002E-2</v>
      </c>
      <c r="K25" s="82">
        <v>5359.5459400116388</v>
      </c>
      <c r="M25" s="82">
        <v>5.0041340667122451</v>
      </c>
      <c r="N25" s="82">
        <v>3.810378673994739E-3</v>
      </c>
      <c r="O25" s="82">
        <v>141.12550421655146</v>
      </c>
      <c r="P25" s="82">
        <v>-1433.1230060392736</v>
      </c>
      <c r="Q25" s="82">
        <v>-1.033323075</v>
      </c>
      <c r="R25" s="82">
        <v>-0.12629806259635165</v>
      </c>
      <c r="S25" s="82">
        <v>-1495.5250387273068</v>
      </c>
      <c r="T25" s="82">
        <v>-8110.1670791354754</v>
      </c>
      <c r="U25" s="82">
        <v>590</v>
      </c>
      <c r="V25" s="82">
        <v>-1531.9604600499833</v>
      </c>
      <c r="W25" s="82">
        <v>-1441.7464335239292</v>
      </c>
      <c r="X25" s="82">
        <v>0</v>
      </c>
      <c r="Z25" s="82">
        <v>1365.9924867399122</v>
      </c>
      <c r="AA25" s="82">
        <v>495.7405361811949</v>
      </c>
      <c r="AB25" s="82">
        <v>17.067605534648074</v>
      </c>
      <c r="AC25" s="82">
        <v>19842.271422140278</v>
      </c>
      <c r="AF25" s="85">
        <v>429.04690415244329</v>
      </c>
      <c r="AG25" s="85">
        <v>14517.48921852071</v>
      </c>
      <c r="AH25" s="85">
        <v>936.94558258746895</v>
      </c>
      <c r="AI25" s="85">
        <v>5324.7822036195685</v>
      </c>
      <c r="AJ25" s="82">
        <v>-1495.5250387273068</v>
      </c>
      <c r="AK25" s="84">
        <v>429.04690415244329</v>
      </c>
      <c r="AL25" s="84">
        <v>340.61765576596781</v>
      </c>
      <c r="AM25" s="84">
        <v>17.174143218570432</v>
      </c>
      <c r="AO25" s="84">
        <v>1788.6920161113976</v>
      </c>
      <c r="AP25" s="84">
        <v>346.94558258746838</v>
      </c>
      <c r="AQ25" s="84">
        <v>151.15206942351483</v>
      </c>
      <c r="AR25" s="84">
        <v>1.5950000000000002E-2</v>
      </c>
      <c r="AW25" s="82">
        <v>14517.489218520706</v>
      </c>
      <c r="AX25" s="82">
        <v>6025.1767099698127</v>
      </c>
      <c r="AY25" s="82">
        <v>-1441.7464335239292</v>
      </c>
      <c r="AZ25" s="82">
        <v>-9605.6921178627817</v>
      </c>
      <c r="BB25" s="82" t="s">
        <v>235</v>
      </c>
      <c r="BC25" s="82">
        <v>6025.1767099698127</v>
      </c>
      <c r="BD25" s="82">
        <v>-11047.438551386711</v>
      </c>
      <c r="BE25" s="82">
        <v>-1441.7464335239292</v>
      </c>
      <c r="BF25" s="82">
        <v>20542.665928490518</v>
      </c>
      <c r="BG25" s="82">
        <v>6025.1767099698127</v>
      </c>
    </row>
    <row r="26" spans="1:59" x14ac:dyDescent="0.35">
      <c r="A26" s="88">
        <v>2040</v>
      </c>
      <c r="B26" s="82">
        <v>433.79781056752961</v>
      </c>
      <c r="C26" s="82">
        <v>335.14371918374229</v>
      </c>
      <c r="D26" s="82">
        <v>16.788221715271003</v>
      </c>
      <c r="E26" s="82">
        <v>14266.700702259133</v>
      </c>
      <c r="F26" s="82">
        <v>2370.9498067479672</v>
      </c>
      <c r="G26" s="82">
        <v>-2180.7172072824087</v>
      </c>
      <c r="H26" s="82">
        <v>1178.038692440095</v>
      </c>
      <c r="I26" s="82">
        <v>151.61341047057203</v>
      </c>
      <c r="J26" s="82">
        <v>1.4500000000000002E-2</v>
      </c>
      <c r="K26" s="82">
        <v>5436.4954889018209</v>
      </c>
      <c r="M26" s="82">
        <v>5.0041340667122451</v>
      </c>
      <c r="N26" s="82">
        <v>3.810378673994739E-3</v>
      </c>
      <c r="O26" s="82">
        <v>141.12550421655146</v>
      </c>
      <c r="P26" s="82">
        <v>-569.25259497180184</v>
      </c>
      <c r="Q26" s="82">
        <v>-1.033323075</v>
      </c>
      <c r="R26" s="82">
        <v>-0.12629806259635165</v>
      </c>
      <c r="S26" s="82">
        <v>-631.654627659835</v>
      </c>
      <c r="T26" s="82">
        <v>-7286.8297005813529</v>
      </c>
      <c r="U26" s="82">
        <v>590</v>
      </c>
      <c r="V26" s="82">
        <v>-1089.9621546917076</v>
      </c>
      <c r="W26" s="82">
        <v>-1693.5481340002862</v>
      </c>
      <c r="X26" s="82">
        <v>-156.17707523251673</v>
      </c>
      <c r="Z26" s="82">
        <v>-547.61826145132727</v>
      </c>
      <c r="AA26" s="82">
        <v>490.72794064602658</v>
      </c>
      <c r="AB26" s="82">
        <v>16.680234031348647</v>
      </c>
      <c r="AC26" s="82">
        <v>17684.86693091855</v>
      </c>
      <c r="AF26" s="85">
        <v>433.79781056752961</v>
      </c>
      <c r="AG26" s="85">
        <v>14266.700702259133</v>
      </c>
      <c r="AH26" s="85">
        <v>-981.41607201885688</v>
      </c>
      <c r="AI26" s="85">
        <v>3418.1662286594164</v>
      </c>
      <c r="AJ26" s="82">
        <v>-631.654627659835</v>
      </c>
      <c r="AK26" s="84">
        <v>433.79781056752961</v>
      </c>
      <c r="AL26" s="84">
        <v>335.14371918374229</v>
      </c>
      <c r="AM26" s="84">
        <v>16.788221715271003</v>
      </c>
      <c r="AO26" s="84">
        <v>278.30913721394586</v>
      </c>
      <c r="AP26" s="84">
        <v>-1571.416072018857</v>
      </c>
      <c r="AQ26" s="84">
        <v>151.61341047057203</v>
      </c>
      <c r="AR26" s="84">
        <v>1.4500000000000002E-2</v>
      </c>
      <c r="AW26" s="82">
        <v>14266.700702259132</v>
      </c>
      <c r="AX26" s="82">
        <v>4527.3271303899628</v>
      </c>
      <c r="AY26" s="82">
        <v>-1849.7252092328029</v>
      </c>
      <c r="AZ26" s="82">
        <v>-7918.4843282411875</v>
      </c>
      <c r="BB26" s="82" t="s">
        <v>235</v>
      </c>
      <c r="BC26" s="82">
        <v>4527.3271303899628</v>
      </c>
      <c r="BD26" s="82">
        <v>-9768.2095374739911</v>
      </c>
      <c r="BE26" s="82">
        <v>-1849.7252092328029</v>
      </c>
      <c r="BF26" s="82">
        <v>18794.027832649095</v>
      </c>
      <c r="BG26" s="82">
        <v>4527.3271303899628</v>
      </c>
    </row>
    <row r="27" spans="1:59" x14ac:dyDescent="0.35">
      <c r="A27" s="88">
        <v>2041</v>
      </c>
      <c r="B27" s="82">
        <v>438.54871698261593</v>
      </c>
      <c r="C27" s="82">
        <v>329.66978260151677</v>
      </c>
      <c r="D27" s="82">
        <v>16.402300211971575</v>
      </c>
      <c r="E27" s="82">
        <v>14015.912185997557</v>
      </c>
      <c r="F27" s="82">
        <v>3673.0812441022972</v>
      </c>
      <c r="G27" s="82">
        <v>-2443.4341885909926</v>
      </c>
      <c r="H27" s="82">
        <v>1243.2425616841044</v>
      </c>
      <c r="I27" s="82">
        <v>152.07475151762924</v>
      </c>
      <c r="J27" s="82">
        <v>1.3050000000000003E-2</v>
      </c>
      <c r="K27" s="82">
        <v>5513.4450377920029</v>
      </c>
      <c r="M27" s="82">
        <v>5.0041340667122451</v>
      </c>
      <c r="N27" s="82">
        <v>3.810378673994739E-3</v>
      </c>
      <c r="O27" s="82">
        <v>141.12550421655146</v>
      </c>
      <c r="P27" s="82">
        <v>-547.79971009716007</v>
      </c>
      <c r="Q27" s="82">
        <v>-1.033323075</v>
      </c>
      <c r="R27" s="82">
        <v>-0.12629806259635165</v>
      </c>
      <c r="S27" s="82">
        <v>-610.20174278519323</v>
      </c>
      <c r="T27" s="82">
        <v>-8346.3398341303637</v>
      </c>
      <c r="U27" s="82">
        <v>590</v>
      </c>
      <c r="V27" s="82">
        <v>-2110.2815830143036</v>
      </c>
      <c r="W27" s="82">
        <v>-2083.6493363146278</v>
      </c>
      <c r="X27" s="82">
        <v>-182.13880927054373</v>
      </c>
      <c r="Z27" s="82">
        <v>-874.6313944214503</v>
      </c>
      <c r="AA27" s="82">
        <v>485.71534511085827</v>
      </c>
      <c r="AB27" s="82">
        <v>16.292862528049216</v>
      </c>
      <c r="AC27" s="82">
        <v>17114.06005491794</v>
      </c>
      <c r="AF27" s="85">
        <v>438.54871698261593</v>
      </c>
      <c r="AG27" s="85">
        <v>14015.912185997557</v>
      </c>
      <c r="AH27" s="85">
        <v>-1313.1801114040663</v>
      </c>
      <c r="AI27" s="85">
        <v>3098.1478689203832</v>
      </c>
      <c r="AJ27" s="82">
        <v>-610.20174278519323</v>
      </c>
      <c r="AK27" s="84">
        <v>438.54871698261593</v>
      </c>
      <c r="AL27" s="84">
        <v>329.66978260151677</v>
      </c>
      <c r="AM27" s="84">
        <v>16.402300211971575</v>
      </c>
      <c r="AO27" s="84">
        <v>362.60803418110572</v>
      </c>
      <c r="AP27" s="84">
        <v>-1903.1801114040659</v>
      </c>
      <c r="AQ27" s="84">
        <v>152.07475151762924</v>
      </c>
      <c r="AR27" s="84">
        <v>1.3050000000000003E-2</v>
      </c>
      <c r="AW27" s="82">
        <v>14015.912185997551</v>
      </c>
      <c r="AX27" s="82">
        <v>4624.1593266747241</v>
      </c>
      <c r="AY27" s="82">
        <v>-2265.7881455851716</v>
      </c>
      <c r="AZ27" s="82">
        <v>-8956.541576915557</v>
      </c>
      <c r="BB27" s="82" t="s">
        <v>235</v>
      </c>
      <c r="BC27" s="82">
        <v>4624.1593266747241</v>
      </c>
      <c r="BD27" s="82">
        <v>-11222.329722500728</v>
      </c>
      <c r="BE27" s="82">
        <v>-2265.7881455851716</v>
      </c>
      <c r="BF27" s="82">
        <v>18640.071512672275</v>
      </c>
      <c r="BG27" s="82">
        <v>4624.1593266747241</v>
      </c>
    </row>
    <row r="28" spans="1:59" x14ac:dyDescent="0.35">
      <c r="A28" s="88">
        <v>2042</v>
      </c>
      <c r="B28" s="82">
        <v>443.29962339770225</v>
      </c>
      <c r="C28" s="82">
        <v>324.19584601929125</v>
      </c>
      <c r="D28" s="82">
        <v>16.016378708672146</v>
      </c>
      <c r="E28" s="82">
        <v>13765.12366973598</v>
      </c>
      <c r="F28" s="82">
        <v>2475.497293606611</v>
      </c>
      <c r="G28" s="82">
        <v>-2721.4139674684907</v>
      </c>
      <c r="H28" s="82">
        <v>1308.4464309281138</v>
      </c>
      <c r="I28" s="82">
        <v>152.53609256468644</v>
      </c>
      <c r="J28" s="82">
        <v>1.1600000000000003E-2</v>
      </c>
      <c r="K28" s="82">
        <v>5590.394586682185</v>
      </c>
      <c r="M28" s="82">
        <v>5.0041340667122451</v>
      </c>
      <c r="N28" s="82">
        <v>3.810378673994739E-3</v>
      </c>
      <c r="O28" s="82">
        <v>141.12550421655146</v>
      </c>
      <c r="P28" s="82">
        <v>-526.34682522251831</v>
      </c>
      <c r="Q28" s="82">
        <v>-1.033323075</v>
      </c>
      <c r="R28" s="82">
        <v>-0.12629806259635165</v>
      </c>
      <c r="S28" s="82">
        <v>-588.74885791055146</v>
      </c>
      <c r="T28" s="82">
        <v>-7381.3921461687878</v>
      </c>
      <c r="U28" s="82">
        <v>590</v>
      </c>
      <c r="V28" s="82">
        <v>-1502.9579121896331</v>
      </c>
      <c r="W28" s="82">
        <v>-2333.3833871991983</v>
      </c>
      <c r="X28" s="82">
        <v>-208.08117802264908</v>
      </c>
      <c r="Z28" s="82">
        <v>-1948.5930969475439</v>
      </c>
      <c r="AA28" s="82">
        <v>480.70274957568995</v>
      </c>
      <c r="AB28" s="82">
        <v>15.905491024749789</v>
      </c>
      <c r="AC28" s="82">
        <v>15796.304609361358</v>
      </c>
      <c r="AF28" s="85">
        <v>443.29962339770225</v>
      </c>
      <c r="AG28" s="85">
        <v>13765.12366973598</v>
      </c>
      <c r="AH28" s="85">
        <v>-2391.8927203452463</v>
      </c>
      <c r="AI28" s="85">
        <v>2031.1809396253775</v>
      </c>
      <c r="AJ28" s="82">
        <v>-588.74885791055146</v>
      </c>
      <c r="AK28" s="84">
        <v>443.29962339770225</v>
      </c>
      <c r="AL28" s="84">
        <v>324.19584601929125</v>
      </c>
      <c r="AM28" s="84">
        <v>16.016378708672146</v>
      </c>
      <c r="AO28" s="84">
        <v>-440.42815512339894</v>
      </c>
      <c r="AP28" s="84">
        <v>-2981.8927203452463</v>
      </c>
      <c r="AQ28" s="84">
        <v>152.53609256468644</v>
      </c>
      <c r="AR28" s="84">
        <v>1.1600000000000003E-2</v>
      </c>
      <c r="AW28" s="82">
        <v>13765.123669735976</v>
      </c>
      <c r="AX28" s="82">
        <v>3833.6564366878215</v>
      </c>
      <c r="AY28" s="82">
        <v>-2541.4645652218474</v>
      </c>
      <c r="AZ28" s="82">
        <v>-7970.1410040793389</v>
      </c>
      <c r="BB28" s="82" t="s">
        <v>235</v>
      </c>
      <c r="BC28" s="82">
        <v>3833.6564366878215</v>
      </c>
      <c r="BD28" s="82">
        <v>-10511.605569301186</v>
      </c>
      <c r="BE28" s="82">
        <v>-2541.4645652218474</v>
      </c>
      <c r="BF28" s="82">
        <v>17598.780106423797</v>
      </c>
      <c r="BG28" s="82">
        <v>3833.6564366878215</v>
      </c>
    </row>
    <row r="29" spans="1:59" x14ac:dyDescent="0.35">
      <c r="A29" s="88">
        <v>2043</v>
      </c>
      <c r="B29" s="82">
        <v>448.05052981278857</v>
      </c>
      <c r="C29" s="82">
        <v>318.72190943706573</v>
      </c>
      <c r="D29" s="82">
        <v>15.630457205372718</v>
      </c>
      <c r="E29" s="82">
        <v>13514.335153474403</v>
      </c>
      <c r="F29" s="82">
        <v>1833.9077601151728</v>
      </c>
      <c r="G29" s="82">
        <v>-2978.1187736416759</v>
      </c>
      <c r="H29" s="82">
        <v>1373.6503001721233</v>
      </c>
      <c r="I29" s="82">
        <v>152.99743361174365</v>
      </c>
      <c r="J29" s="82">
        <v>1.0150000000000003E-2</v>
      </c>
      <c r="K29" s="82">
        <v>5667.3441355723671</v>
      </c>
      <c r="M29" s="82">
        <v>5.0041340667122451</v>
      </c>
      <c r="N29" s="82">
        <v>3.810378673994739E-3</v>
      </c>
      <c r="O29" s="82">
        <v>141.12550421655146</v>
      </c>
      <c r="P29" s="82">
        <v>-504.89394034787659</v>
      </c>
      <c r="Q29" s="82">
        <v>-1.033323075</v>
      </c>
      <c r="R29" s="82">
        <v>-0.12629806259635165</v>
      </c>
      <c r="S29" s="82">
        <v>-567.29597303590981</v>
      </c>
      <c r="T29" s="82">
        <v>-6801.8385965689231</v>
      </c>
      <c r="U29" s="82">
        <v>590</v>
      </c>
      <c r="V29" s="82">
        <v>-1215.2096258936649</v>
      </c>
      <c r="W29" s="82">
        <v>-2596.8310101030556</v>
      </c>
      <c r="X29" s="82">
        <v>-234.00418148883284</v>
      </c>
      <c r="Z29" s="82">
        <v>-2778.5550010271445</v>
      </c>
      <c r="AA29" s="82">
        <v>475.69015404052163</v>
      </c>
      <c r="AB29" s="82">
        <v>15.518119521450361</v>
      </c>
      <c r="AC29" s="82">
        <v>14722.548962251263</v>
      </c>
      <c r="AF29" s="85">
        <v>448.05052981278857</v>
      </c>
      <c r="AG29" s="85">
        <v>13514.335153474403</v>
      </c>
      <c r="AH29" s="85">
        <v>-3226.6055308399332</v>
      </c>
      <c r="AI29" s="85">
        <v>1208.2138087768599</v>
      </c>
      <c r="AJ29" s="82">
        <v>-567.29597303590981</v>
      </c>
      <c r="AK29" s="84">
        <v>448.05052981278857</v>
      </c>
      <c r="AL29" s="84">
        <v>318.72190943706573</v>
      </c>
      <c r="AM29" s="84">
        <v>15.630457205372718</v>
      </c>
      <c r="AO29" s="84">
        <v>-985.77033924804482</v>
      </c>
      <c r="AP29" s="84">
        <v>-3816.6055308399332</v>
      </c>
      <c r="AQ29" s="84">
        <v>152.99743361174365</v>
      </c>
      <c r="AR29" s="84">
        <v>1.0150000000000003E-2</v>
      </c>
      <c r="AW29" s="82">
        <v>13514.3351534744</v>
      </c>
      <c r="AX29" s="82">
        <v>3300.8475518807772</v>
      </c>
      <c r="AY29" s="82">
        <v>-2830.8351915918884</v>
      </c>
      <c r="AZ29" s="82">
        <v>-7369.1345696048329</v>
      </c>
      <c r="BB29" s="82" t="s">
        <v>235</v>
      </c>
      <c r="BC29" s="82">
        <v>3300.8475518807772</v>
      </c>
      <c r="BD29" s="82">
        <v>-10199.96976119672</v>
      </c>
      <c r="BE29" s="82">
        <v>-2830.8351915918884</v>
      </c>
      <c r="BF29" s="82">
        <v>16815.182705355175</v>
      </c>
      <c r="BG29" s="82">
        <v>3300.8475518807772</v>
      </c>
    </row>
    <row r="30" spans="1:59" x14ac:dyDescent="0.35">
      <c r="A30" s="88">
        <v>2044</v>
      </c>
      <c r="B30" s="82">
        <v>452.80143622787489</v>
      </c>
      <c r="C30" s="82">
        <v>313.24797285484021</v>
      </c>
      <c r="D30" s="82">
        <v>15.244535702073289</v>
      </c>
      <c r="E30" s="82">
        <v>13263.546637212827</v>
      </c>
      <c r="F30" s="82">
        <v>1876.9310133421493</v>
      </c>
      <c r="G30" s="82">
        <v>-3242.1069497057752</v>
      </c>
      <c r="H30" s="82">
        <v>1438.8541694161327</v>
      </c>
      <c r="I30" s="82">
        <v>153.45877465880085</v>
      </c>
      <c r="J30" s="82">
        <v>8.7000000000000029E-3</v>
      </c>
      <c r="K30" s="82">
        <v>5744.2936844625492</v>
      </c>
      <c r="M30" s="82">
        <v>5.0041340667122451</v>
      </c>
      <c r="N30" s="82">
        <v>3.810378673994739E-3</v>
      </c>
      <c r="O30" s="82">
        <v>141.12550421655146</v>
      </c>
      <c r="P30" s="82">
        <v>-483.44105547323483</v>
      </c>
      <c r="Q30" s="82">
        <v>-1.033323075</v>
      </c>
      <c r="R30" s="82">
        <v>-0.12629806259635165</v>
      </c>
      <c r="S30" s="82">
        <v>-545.84308816126804</v>
      </c>
      <c r="T30" s="82">
        <v>-6416.2561186304656</v>
      </c>
      <c r="U30" s="82">
        <v>590</v>
      </c>
      <c r="V30" s="82">
        <v>-1132.8758525031742</v>
      </c>
      <c r="W30" s="82">
        <v>-2844.8420318995527</v>
      </c>
      <c r="X30" s="82">
        <v>-259.90781966909498</v>
      </c>
      <c r="Z30" s="82">
        <v>-3121.1460347914399</v>
      </c>
      <c r="AA30" s="82">
        <v>470.67755850535332</v>
      </c>
      <c r="AB30" s="82">
        <v>15.130748018150932</v>
      </c>
      <c r="AC30" s="82">
        <v>14136.164185456479</v>
      </c>
      <c r="AF30" s="85">
        <v>452.80143622787489</v>
      </c>
      <c r="AG30" s="85">
        <v>13263.546637212827</v>
      </c>
      <c r="AH30" s="85">
        <v>-3573.9474710193149</v>
      </c>
      <c r="AI30" s="85">
        <v>872.61754824365198</v>
      </c>
      <c r="AJ30" s="82">
        <v>-545.84308816126804</v>
      </c>
      <c r="AK30" s="84">
        <v>452.80143622787489</v>
      </c>
      <c r="AL30" s="84">
        <v>313.24797285484021</v>
      </c>
      <c r="AM30" s="84">
        <v>15.244535702073289</v>
      </c>
      <c r="AO30" s="84">
        <v>-1059.1976194506674</v>
      </c>
      <c r="AP30" s="84">
        <v>-4163.9474710193153</v>
      </c>
      <c r="AQ30" s="84">
        <v>153.45877465880085</v>
      </c>
      <c r="AR30" s="84">
        <v>8.7000000000000029E-3</v>
      </c>
      <c r="AW30" s="82">
        <v>13263.546637212823</v>
      </c>
      <c r="AX30" s="82">
        <v>3239.9535709957563</v>
      </c>
      <c r="AY30" s="82">
        <v>-3104.7498515686475</v>
      </c>
      <c r="AZ30" s="82">
        <v>-6962.0992067917341</v>
      </c>
      <c r="BB30" s="82" t="s">
        <v>235</v>
      </c>
      <c r="BC30" s="82">
        <v>3239.9535709957563</v>
      </c>
      <c r="BD30" s="82">
        <v>-10066.849058360382</v>
      </c>
      <c r="BE30" s="82">
        <v>-3104.7498515686475</v>
      </c>
      <c r="BF30" s="82">
        <v>16503.500208208578</v>
      </c>
      <c r="BG30" s="82">
        <v>3239.9535709957563</v>
      </c>
    </row>
    <row r="31" spans="1:59" x14ac:dyDescent="0.35">
      <c r="A31" s="88">
        <v>2045</v>
      </c>
      <c r="B31" s="82">
        <v>457.55234264296121</v>
      </c>
      <c r="C31" s="82">
        <v>307.77403627261469</v>
      </c>
      <c r="D31" s="82">
        <v>14.858614198773861</v>
      </c>
      <c r="E31" s="82">
        <v>13012.75812095125</v>
      </c>
      <c r="F31" s="82">
        <v>1691.8211578093403</v>
      </c>
      <c r="G31" s="82">
        <v>-3509.4999244398623</v>
      </c>
      <c r="H31" s="82">
        <v>1504.0580386601421</v>
      </c>
      <c r="I31" s="82">
        <v>153.92011570585805</v>
      </c>
      <c r="J31" s="82">
        <v>7.250000000000003E-3</v>
      </c>
      <c r="K31" s="82">
        <v>5821.2432333527313</v>
      </c>
      <c r="M31" s="82">
        <v>5.0041340667122451</v>
      </c>
      <c r="N31" s="82">
        <v>3.810378673994739E-3</v>
      </c>
      <c r="O31" s="82">
        <v>141.12550421655146</v>
      </c>
      <c r="P31" s="82">
        <v>-461.98817059859311</v>
      </c>
      <c r="Q31" s="82">
        <v>-1.033323075</v>
      </c>
      <c r="R31" s="82">
        <v>-0.12629806259635165</v>
      </c>
      <c r="S31" s="82">
        <v>-524.39020328662627</v>
      </c>
      <c r="T31" s="82">
        <v>-5978.0061389487073</v>
      </c>
      <c r="U31" s="82">
        <v>590</v>
      </c>
      <c r="V31" s="82">
        <v>-942.50335523321644</v>
      </c>
      <c r="W31" s="82">
        <v>-3114.0596353992255</v>
      </c>
      <c r="X31" s="82">
        <v>-285.7920925634354</v>
      </c>
      <c r="Z31" s="82">
        <v>-3608.4234685232959</v>
      </c>
      <c r="AA31" s="82">
        <v>465.664962970185</v>
      </c>
      <c r="AB31" s="82">
        <v>14.743376514851505</v>
      </c>
      <c r="AC31" s="82">
        <v>13405.09300869413</v>
      </c>
      <c r="AF31" s="85">
        <v>457.55234264296121</v>
      </c>
      <c r="AG31" s="85">
        <v>13012.75812095125</v>
      </c>
      <c r="AH31" s="85">
        <v>-4065.9758111662572</v>
      </c>
      <c r="AI31" s="85">
        <v>392.3348877428798</v>
      </c>
      <c r="AJ31" s="82">
        <v>-524.39020328662627</v>
      </c>
      <c r="AK31" s="84">
        <v>457.55234264296121</v>
      </c>
      <c r="AL31" s="84">
        <v>307.77403627261469</v>
      </c>
      <c r="AM31" s="84">
        <v>14.858614198773861</v>
      </c>
      <c r="AO31" s="84">
        <v>-1256.1240832035965</v>
      </c>
      <c r="AP31" s="84">
        <v>-4655.9758111662577</v>
      </c>
      <c r="AQ31" s="84">
        <v>153.92011570585805</v>
      </c>
      <c r="AR31" s="84">
        <v>7.250000000000003E-3</v>
      </c>
      <c r="AW31" s="82">
        <v>13012.758120951246</v>
      </c>
      <c r="AX31" s="82">
        <v>3055.5604065604289</v>
      </c>
      <c r="AY31" s="82">
        <v>-3399.8517279626608</v>
      </c>
      <c r="AZ31" s="82">
        <v>-6502.3963422353336</v>
      </c>
      <c r="BB31" s="82" t="s">
        <v>235</v>
      </c>
      <c r="BC31" s="82">
        <v>3055.5604065604289</v>
      </c>
      <c r="BD31" s="82">
        <v>-9902.2480701979948</v>
      </c>
      <c r="BE31" s="82">
        <v>-3399.8517279626608</v>
      </c>
      <c r="BF31" s="82">
        <v>16068.318527511676</v>
      </c>
      <c r="BG31" s="82">
        <v>3055.5604065604289</v>
      </c>
    </row>
    <row r="32" spans="1:59" x14ac:dyDescent="0.35">
      <c r="A32" s="88">
        <v>2046</v>
      </c>
      <c r="B32" s="82">
        <v>462.30324905804753</v>
      </c>
      <c r="C32" s="82">
        <v>302.30009969038917</v>
      </c>
      <c r="D32" s="82">
        <v>14.472692695474432</v>
      </c>
      <c r="E32" s="82">
        <v>12761.969604689673</v>
      </c>
      <c r="F32" s="82">
        <v>1582.7483572644874</v>
      </c>
      <c r="G32" s="82">
        <v>-3775.417749763159</v>
      </c>
      <c r="H32" s="82">
        <v>1569.2619079041515</v>
      </c>
      <c r="I32" s="82">
        <v>154.38145675291526</v>
      </c>
      <c r="J32" s="82">
        <v>5.8000000000000031E-3</v>
      </c>
      <c r="K32" s="82">
        <v>5898.1927822429134</v>
      </c>
      <c r="M32" s="82">
        <v>5.0041340667122451</v>
      </c>
      <c r="N32" s="82">
        <v>3.810378673994739E-3</v>
      </c>
      <c r="O32" s="82">
        <v>141.12550421655146</v>
      </c>
      <c r="P32" s="82">
        <v>-440.53528572395146</v>
      </c>
      <c r="Q32" s="82">
        <v>-1.033323075</v>
      </c>
      <c r="R32" s="82">
        <v>-0.12629806259635165</v>
      </c>
      <c r="S32" s="82">
        <v>-502.93731841198468</v>
      </c>
      <c r="T32" s="82">
        <v>-5748.9779897651024</v>
      </c>
      <c r="U32" s="82">
        <v>590</v>
      </c>
      <c r="V32" s="82">
        <v>-937.85326412190909</v>
      </c>
      <c r="W32" s="82">
        <v>-3420.4664537345679</v>
      </c>
      <c r="X32" s="82">
        <v>-311.65700017185418</v>
      </c>
      <c r="Z32" s="82">
        <v>-4241.0809535648041</v>
      </c>
      <c r="AA32" s="82">
        <v>460.65236743501669</v>
      </c>
      <c r="AB32" s="82">
        <v>14.356005011552076</v>
      </c>
      <c r="AC32" s="82">
        <v>12528.641780622136</v>
      </c>
      <c r="AF32" s="85">
        <v>462.30324905804753</v>
      </c>
      <c r="AG32" s="85">
        <v>12761.969604689673</v>
      </c>
      <c r="AH32" s="85">
        <v>-4703.3842026228513</v>
      </c>
      <c r="AI32" s="85">
        <v>-233.32782406753722</v>
      </c>
      <c r="AJ32" s="82">
        <v>-502.93731841198468</v>
      </c>
      <c r="AK32" s="84">
        <v>462.30324905804753</v>
      </c>
      <c r="AL32" s="84">
        <v>302.30009969038917</v>
      </c>
      <c r="AM32" s="84">
        <v>14.472692695474432</v>
      </c>
      <c r="AO32" s="84">
        <v>-1561.2607487164291</v>
      </c>
      <c r="AP32" s="84">
        <v>-5293.3842026228504</v>
      </c>
      <c r="AQ32" s="84">
        <v>154.38145675291526</v>
      </c>
      <c r="AR32" s="84">
        <v>5.8000000000000031E-3</v>
      </c>
      <c r="AW32" s="82">
        <v>12761.96960468967</v>
      </c>
      <c r="AX32" s="82">
        <v>2762.9570403651978</v>
      </c>
      <c r="AY32" s="82">
        <v>-3732.1234539064221</v>
      </c>
      <c r="AZ32" s="82">
        <v>-6251.9153081770874</v>
      </c>
      <c r="BB32" s="82" t="s">
        <v>235</v>
      </c>
      <c r="BC32" s="82">
        <v>2762.9570403651978</v>
      </c>
      <c r="BD32" s="82">
        <v>-9984.0387620835099</v>
      </c>
      <c r="BE32" s="82">
        <v>-3732.1234539064221</v>
      </c>
      <c r="BF32" s="82">
        <v>15524.926645054868</v>
      </c>
      <c r="BG32" s="82">
        <v>2762.9570403651978</v>
      </c>
    </row>
    <row r="33" spans="1:59" x14ac:dyDescent="0.35">
      <c r="A33" s="88">
        <v>2047</v>
      </c>
      <c r="B33" s="82">
        <v>467.05415547313385</v>
      </c>
      <c r="C33" s="82">
        <v>296.82616310816366</v>
      </c>
      <c r="D33" s="82">
        <v>14.086771192175004</v>
      </c>
      <c r="E33" s="82">
        <v>12511.181088428097</v>
      </c>
      <c r="F33" s="82">
        <v>1573.3373626683042</v>
      </c>
      <c r="G33" s="82">
        <v>-4038.8376605990634</v>
      </c>
      <c r="H33" s="82">
        <v>1634.4657771481609</v>
      </c>
      <c r="I33" s="82">
        <v>154.84279779997246</v>
      </c>
      <c r="J33" s="82">
        <v>4.3500000000000032E-3</v>
      </c>
      <c r="K33" s="82">
        <v>5975.1423311330955</v>
      </c>
      <c r="M33" s="82">
        <v>5.0041340667122451</v>
      </c>
      <c r="N33" s="82">
        <v>3.810378673994739E-3</v>
      </c>
      <c r="O33" s="82">
        <v>141.12550421655146</v>
      </c>
      <c r="P33" s="82">
        <v>-419.08240084930975</v>
      </c>
      <c r="Q33" s="82">
        <v>-1.033323075</v>
      </c>
      <c r="R33" s="82">
        <v>-0.12629806259635165</v>
      </c>
      <c r="S33" s="82">
        <v>-481.48443353734297</v>
      </c>
      <c r="T33" s="82">
        <v>-5936.6878031201031</v>
      </c>
      <c r="U33" s="82">
        <v>590</v>
      </c>
      <c r="V33" s="82">
        <v>-1377.4832472681569</v>
      </c>
      <c r="W33" s="82">
        <v>-3799.9188039568171</v>
      </c>
      <c r="X33" s="82">
        <v>-337.50254249435147</v>
      </c>
      <c r="Z33" s="82">
        <v>-5288.88495902879</v>
      </c>
      <c r="AA33" s="82">
        <v>455.63977189984837</v>
      </c>
      <c r="AB33" s="82">
        <v>13.968633508252648</v>
      </c>
      <c r="AC33" s="82">
        <v>11237.044032127658</v>
      </c>
      <c r="AF33" s="85">
        <v>467.05415547313385</v>
      </c>
      <c r="AG33" s="85">
        <v>12511.181088428097</v>
      </c>
      <c r="AH33" s="85">
        <v>-5755.9391145019235</v>
      </c>
      <c r="AI33" s="85">
        <v>-1274.1370563004384</v>
      </c>
      <c r="AJ33" s="82">
        <v>-481.48443353734297</v>
      </c>
      <c r="AK33" s="84">
        <v>467.05415547313385</v>
      </c>
      <c r="AL33" s="84">
        <v>296.82616310816366</v>
      </c>
      <c r="AM33" s="84">
        <v>14.086771192175004</v>
      </c>
      <c r="AO33" s="84">
        <v>-2208.517768050755</v>
      </c>
      <c r="AP33" s="84">
        <v>-6345.9391145019235</v>
      </c>
      <c r="AQ33" s="84">
        <v>154.84279779997246</v>
      </c>
      <c r="AR33" s="84">
        <v>4.3500000000000032E-3</v>
      </c>
      <c r="AW33" s="82">
        <v>12511.181088428091</v>
      </c>
      <c r="AX33" s="82">
        <v>2128.2333203484741</v>
      </c>
      <c r="AY33" s="82">
        <v>-4137.4213464511686</v>
      </c>
      <c r="AZ33" s="82">
        <v>-6418.1722366574459</v>
      </c>
      <c r="BB33" s="82" t="s">
        <v>235</v>
      </c>
      <c r="BC33" s="82">
        <v>2128.2333203484741</v>
      </c>
      <c r="BD33" s="82">
        <v>-10555.593583108614</v>
      </c>
      <c r="BE33" s="82">
        <v>-4137.4213464511686</v>
      </c>
      <c r="BF33" s="82">
        <v>14639.414408776565</v>
      </c>
      <c r="BG33" s="82">
        <v>2128.2333203484741</v>
      </c>
    </row>
    <row r="34" spans="1:59" x14ac:dyDescent="0.35">
      <c r="A34" s="88">
        <v>2048</v>
      </c>
      <c r="B34" s="82">
        <v>471.80506188822017</v>
      </c>
      <c r="C34" s="82">
        <v>291.35222652593814</v>
      </c>
      <c r="D34" s="82">
        <v>13.700849688875575</v>
      </c>
      <c r="E34" s="82">
        <v>12260.39257216652</v>
      </c>
      <c r="F34" s="82">
        <v>2046.1420345952399</v>
      </c>
      <c r="G34" s="82">
        <v>-4286.644514770248</v>
      </c>
      <c r="H34" s="82">
        <v>1699.6696463921703</v>
      </c>
      <c r="I34" s="82">
        <v>155.30413884702966</v>
      </c>
      <c r="J34" s="82">
        <v>2.9000000000000033E-3</v>
      </c>
      <c r="K34" s="82">
        <v>6052.0918800232776</v>
      </c>
      <c r="M34" s="82">
        <v>5.0041340667122451</v>
      </c>
      <c r="N34" s="82">
        <v>3.810378673994739E-3</v>
      </c>
      <c r="O34" s="82">
        <v>141.12550421655146</v>
      </c>
      <c r="P34" s="82">
        <v>-397.6295159746681</v>
      </c>
      <c r="Q34" s="82">
        <v>-1.033323075</v>
      </c>
      <c r="R34" s="82">
        <v>-0.12629806259635165</v>
      </c>
      <c r="S34" s="82">
        <v>-460.03154866270131</v>
      </c>
      <c r="T34" s="82">
        <v>-5709.8394479169528</v>
      </c>
      <c r="U34" s="82">
        <v>590</v>
      </c>
      <c r="V34" s="82">
        <v>-1395.9061442549344</v>
      </c>
      <c r="W34" s="82">
        <v>-4125.1677187102368</v>
      </c>
      <c r="X34" s="82">
        <v>-363.32871953092695</v>
      </c>
      <c r="Z34" s="82">
        <v>-5363.4303543907154</v>
      </c>
      <c r="AA34" s="82">
        <v>450.62717636468005</v>
      </c>
      <c r="AB34" s="82">
        <v>13.581262004953219</v>
      </c>
      <c r="AC34" s="82">
        <v>10918.704893735245</v>
      </c>
      <c r="AF34" s="85">
        <v>471.80506188822017</v>
      </c>
      <c r="AG34" s="85">
        <v>12260.39257216652</v>
      </c>
      <c r="AH34" s="85">
        <v>-5835.2354162789352</v>
      </c>
      <c r="AI34" s="85">
        <v>-1341.6876784312753</v>
      </c>
      <c r="AJ34" s="82">
        <v>-460.03154866270131</v>
      </c>
      <c r="AK34" s="84">
        <v>471.80506188822017</v>
      </c>
      <c r="AL34" s="84">
        <v>291.35222652593814</v>
      </c>
      <c r="AM34" s="84">
        <v>13.700849688875575</v>
      </c>
      <c r="AO34" s="84">
        <v>-1936.7389780377719</v>
      </c>
      <c r="AP34" s="84">
        <v>-6425.2354162789352</v>
      </c>
      <c r="AQ34" s="84">
        <v>155.30413884702966</v>
      </c>
      <c r="AR34" s="84">
        <v>2.9000000000000033E-3</v>
      </c>
      <c r="AW34" s="82">
        <v>12260.392572166516</v>
      </c>
      <c r="AX34" s="82">
        <v>2412.545409679059</v>
      </c>
      <c r="AY34" s="82">
        <v>-4488.4964382411636</v>
      </c>
      <c r="AZ34" s="82">
        <v>-6169.8709965796543</v>
      </c>
      <c r="BB34" s="82" t="s">
        <v>235</v>
      </c>
      <c r="BC34" s="82">
        <v>2412.545409679059</v>
      </c>
      <c r="BD34" s="82">
        <v>-10658.367434820819</v>
      </c>
      <c r="BE34" s="82">
        <v>-4488.4964382411636</v>
      </c>
      <c r="BF34" s="82">
        <v>14672.937981845575</v>
      </c>
      <c r="BG34" s="82">
        <v>2412.545409679059</v>
      </c>
    </row>
    <row r="35" spans="1:59" x14ac:dyDescent="0.35">
      <c r="A35" s="88">
        <v>2049</v>
      </c>
      <c r="B35" s="82">
        <v>476.55596830330649</v>
      </c>
      <c r="C35" s="82">
        <v>285.87828994371262</v>
      </c>
      <c r="D35" s="82">
        <v>13.314928185576147</v>
      </c>
      <c r="E35" s="82">
        <v>12009.604055904943</v>
      </c>
      <c r="F35" s="82">
        <v>1406.1180048587325</v>
      </c>
      <c r="G35" s="82">
        <v>-4530.2671458216109</v>
      </c>
      <c r="H35" s="82">
        <v>1764.8735156361797</v>
      </c>
      <c r="I35" s="82">
        <v>155.76547989408687</v>
      </c>
      <c r="J35" s="82">
        <v>1.4500000000000032E-3</v>
      </c>
      <c r="K35" s="82">
        <v>6129.0414289134596</v>
      </c>
      <c r="M35" s="82">
        <v>5.0041340667122451</v>
      </c>
      <c r="N35" s="82">
        <v>3.810378673994739E-3</v>
      </c>
      <c r="O35" s="82">
        <v>141.12550421655146</v>
      </c>
      <c r="P35" s="82">
        <v>-376.17663110002638</v>
      </c>
      <c r="Q35" s="82">
        <v>-1.033323075</v>
      </c>
      <c r="R35" s="82">
        <v>-0.12629806259635165</v>
      </c>
      <c r="S35" s="82">
        <v>-438.5786637880596</v>
      </c>
      <c r="T35" s="82">
        <v>-5204.9017755510813</v>
      </c>
      <c r="U35" s="82">
        <v>590</v>
      </c>
      <c r="V35" s="82">
        <v>-1072.9354139009711</v>
      </c>
      <c r="W35" s="82">
        <v>-4420.9590699693126</v>
      </c>
      <c r="X35" s="82">
        <v>-389.13553128158088</v>
      </c>
      <c r="Z35" s="82">
        <v>-6175.7496721752568</v>
      </c>
      <c r="AA35" s="82">
        <v>445.61458082951174</v>
      </c>
      <c r="AB35" s="82">
        <v>13.19389050165379</v>
      </c>
      <c r="AC35" s="82">
        <v>9862.5918329202104</v>
      </c>
      <c r="AF35" s="85">
        <v>476.55596830330649</v>
      </c>
      <c r="AG35" s="85">
        <v>12009.604055904943</v>
      </c>
      <c r="AH35" s="85">
        <v>-6652.305640478563</v>
      </c>
      <c r="AI35" s="85">
        <v>-2147.0122229847329</v>
      </c>
      <c r="AJ35" s="82">
        <v>-438.5786637880596</v>
      </c>
      <c r="AK35" s="84">
        <v>476.55596830330649</v>
      </c>
      <c r="AL35" s="84">
        <v>285.87828994371262</v>
      </c>
      <c r="AM35" s="84">
        <v>13.314928185576147</v>
      </c>
      <c r="AO35" s="84">
        <v>-2432.21103922767</v>
      </c>
      <c r="AP35" s="84">
        <v>-7242.3056404785639</v>
      </c>
      <c r="AQ35" s="84">
        <v>155.76547989408687</v>
      </c>
      <c r="AR35" s="84">
        <v>1.4500000000000032E-3</v>
      </c>
      <c r="AW35" s="82">
        <v>12009.60405590494</v>
      </c>
      <c r="AX35" s="82">
        <v>1929.6066478067623</v>
      </c>
      <c r="AY35" s="82">
        <v>-4810.0946012508939</v>
      </c>
      <c r="AZ35" s="82">
        <v>-5643.4804393391405</v>
      </c>
      <c r="BB35" s="82" t="s">
        <v>235</v>
      </c>
      <c r="BC35" s="82">
        <v>1929.6066478067623</v>
      </c>
      <c r="BD35" s="82">
        <v>-10453.575040590034</v>
      </c>
      <c r="BE35" s="82">
        <v>-4810.0946012508939</v>
      </c>
      <c r="BF35" s="82">
        <v>13939.210703711702</v>
      </c>
      <c r="BG35" s="82">
        <v>1929.6066478067623</v>
      </c>
    </row>
    <row r="36" spans="1:59" x14ac:dyDescent="0.35">
      <c r="A36" s="88">
        <v>2050</v>
      </c>
      <c r="B36" s="82">
        <v>481.30687471839229</v>
      </c>
      <c r="C36" s="82">
        <v>280.40435336148721</v>
      </c>
      <c r="D36" s="82">
        <v>12.929006682276727</v>
      </c>
      <c r="E36" s="82">
        <v>11758.815539643367</v>
      </c>
      <c r="F36" s="82">
        <v>2056.6316419915324</v>
      </c>
      <c r="G36" s="82">
        <v>-4757.4363041620099</v>
      </c>
      <c r="H36" s="82">
        <v>1830.0773848801896</v>
      </c>
      <c r="I36" s="82">
        <v>156.2268209411439</v>
      </c>
      <c r="J36" s="82">
        <v>0</v>
      </c>
      <c r="K36" s="82">
        <v>6205.9909778036472</v>
      </c>
      <c r="M36" s="82">
        <v>5.0041340667122451</v>
      </c>
      <c r="N36" s="82">
        <v>3.810378673994739E-3</v>
      </c>
      <c r="O36" s="82">
        <v>141.12550421655146</v>
      </c>
      <c r="P36" s="82">
        <v>-354.72374622538467</v>
      </c>
      <c r="Q36" s="82">
        <v>-1.033323075</v>
      </c>
      <c r="R36" s="82">
        <v>-0.12629806259635165</v>
      </c>
      <c r="S36" s="82">
        <v>-417.12577891341789</v>
      </c>
      <c r="T36" s="82">
        <v>-5019.5288877793992</v>
      </c>
      <c r="U36" s="82">
        <v>0</v>
      </c>
      <c r="V36" s="82">
        <v>-1197.7046605096364</v>
      </c>
      <c r="W36" s="82">
        <v>-4710.0318349962454</v>
      </c>
      <c r="X36" s="82">
        <v>-414.92297774631305</v>
      </c>
      <c r="Z36" s="82">
        <v>-6712.0798758240908</v>
      </c>
      <c r="AA36" s="82">
        <v>440.60198529434336</v>
      </c>
      <c r="AB36" s="82">
        <v>12.80651899835437</v>
      </c>
      <c r="AC36" s="82">
        <v>9082.4678862408928</v>
      </c>
      <c r="AF36" s="85">
        <v>481.30687471839229</v>
      </c>
      <c r="AG36" s="85">
        <v>11758.815539643367</v>
      </c>
      <c r="AH36" s="85">
        <v>-7193.3867505424832</v>
      </c>
      <c r="AI36" s="85">
        <v>-2676.347653402474</v>
      </c>
      <c r="AJ36" s="82">
        <v>-417.12577891341789</v>
      </c>
      <c r="AK36" s="84">
        <v>481.30687471839229</v>
      </c>
      <c r="AL36" s="84">
        <v>280.40435336148721</v>
      </c>
      <c r="AM36" s="84">
        <v>12.929006682276727</v>
      </c>
      <c r="AO36" s="84">
        <v>-2068.4319377999245</v>
      </c>
      <c r="AP36" s="84">
        <v>-7193.3867505424832</v>
      </c>
      <c r="AQ36" s="84">
        <v>156.2268209411439</v>
      </c>
      <c r="AR36" s="84">
        <v>0</v>
      </c>
      <c r="AT36" s="92">
        <v>-11794.010150253129</v>
      </c>
      <c r="AU36" s="82">
        <v>436.63117430263111</v>
      </c>
      <c r="AW36" s="82">
        <v>11758.815539643367</v>
      </c>
      <c r="AX36" s="82">
        <v>2305.9190485521049</v>
      </c>
      <c r="AY36" s="82">
        <v>-5124.9548127425587</v>
      </c>
      <c r="AZ36" s="82">
        <v>-5436.654666692817</v>
      </c>
      <c r="BB36" s="82" t="s">
        <v>235</v>
      </c>
      <c r="BC36" s="82">
        <v>2305.9190485521049</v>
      </c>
      <c r="BD36" s="82">
        <v>-10561.609479435376</v>
      </c>
      <c r="BE36" s="82">
        <v>-5124.9548127425587</v>
      </c>
      <c r="BF36" s="82">
        <v>14064.734588195472</v>
      </c>
      <c r="BG36" s="82">
        <v>2305.9190485521049</v>
      </c>
    </row>
    <row r="37" spans="1:59" x14ac:dyDescent="0.35">
      <c r="A37" s="88">
        <v>2051</v>
      </c>
      <c r="B37" s="82">
        <v>481.30687471839229</v>
      </c>
      <c r="C37" s="82">
        <v>280.40435336148721</v>
      </c>
      <c r="D37" s="82">
        <v>12.929006682276727</v>
      </c>
      <c r="E37" s="82">
        <v>11758.815539643367</v>
      </c>
      <c r="F37" s="82">
        <v>1513.1377928609456</v>
      </c>
      <c r="G37" s="82">
        <v>-4876.9259775997498</v>
      </c>
      <c r="H37" s="82">
        <v>1830.0773848801896</v>
      </c>
      <c r="I37" s="82">
        <v>156.2268209411439</v>
      </c>
      <c r="J37" s="82">
        <v>0</v>
      </c>
      <c r="K37" s="82">
        <v>6205.9909778036472</v>
      </c>
      <c r="M37" s="82">
        <v>5.0041340667122451</v>
      </c>
      <c r="N37" s="82">
        <v>3.810378673994739E-3</v>
      </c>
      <c r="O37" s="82">
        <v>141.12550421655146</v>
      </c>
      <c r="P37" s="82">
        <v>-333.27086135074296</v>
      </c>
      <c r="Q37" s="82">
        <v>-1.033323075</v>
      </c>
      <c r="R37" s="82">
        <v>-0.12629806259635165</v>
      </c>
      <c r="S37" s="82">
        <v>-395.67289403877618</v>
      </c>
      <c r="T37" s="82">
        <v>-5028.9083580933275</v>
      </c>
      <c r="U37" s="82">
        <v>0</v>
      </c>
      <c r="V37" s="82">
        <v>-1535.4280618820685</v>
      </c>
      <c r="W37" s="82">
        <v>-5116.3112583344518</v>
      </c>
      <c r="X37" s="82">
        <v>-440.69105892512374</v>
      </c>
      <c r="Z37" s="82">
        <v>-8144.8343042818669</v>
      </c>
      <c r="AA37" s="82">
        <v>440.60198529434336</v>
      </c>
      <c r="AB37" s="82">
        <v>12.80651899835437</v>
      </c>
      <c r="AC37" s="82">
        <v>7649.7134577831184</v>
      </c>
      <c r="AF37" s="85">
        <v>481.30687471839229</v>
      </c>
      <c r="AG37" s="85">
        <v>11758.815539643367</v>
      </c>
      <c r="AH37" s="85">
        <v>-8626.1411790002585</v>
      </c>
      <c r="AI37" s="85">
        <v>-4109.1020818602483</v>
      </c>
      <c r="AK37" s="84">
        <v>481.30687471839229</v>
      </c>
      <c r="AL37" s="84">
        <v>280.40435336148721</v>
      </c>
      <c r="AM37" s="84">
        <v>12.929006682276727</v>
      </c>
      <c r="AO37" s="84">
        <v>-3069.1388617406833</v>
      </c>
      <c r="AP37" s="84">
        <v>-8626.1411790002585</v>
      </c>
      <c r="AQ37" s="84">
        <v>156.2268209411439</v>
      </c>
      <c r="AR37" s="84">
        <v>0</v>
      </c>
      <c r="AW37" s="82">
        <v>11758.815539643367</v>
      </c>
      <c r="AX37" s="82">
        <v>1305.2121246113461</v>
      </c>
      <c r="AY37" s="82">
        <v>-5557.0023172595756</v>
      </c>
      <c r="AZ37" s="82">
        <v>-5424.5812521321041</v>
      </c>
      <c r="BB37" s="82" t="s">
        <v>235</v>
      </c>
      <c r="BC37" s="82">
        <v>1305.2121246113461</v>
      </c>
      <c r="BD37" s="82">
        <v>-10981.58356939168</v>
      </c>
      <c r="BE37" s="82">
        <v>-5557.0023172595756</v>
      </c>
      <c r="BF37" s="82">
        <v>13064.027664254712</v>
      </c>
      <c r="BG37" s="82">
        <v>1305.2121246113461</v>
      </c>
    </row>
    <row r="38" spans="1:59" x14ac:dyDescent="0.35">
      <c r="A38" s="88">
        <v>2052</v>
      </c>
      <c r="B38" s="82">
        <v>481.30687471839229</v>
      </c>
      <c r="C38" s="82">
        <v>280.40435336148721</v>
      </c>
      <c r="D38" s="82">
        <v>12.929006682276727</v>
      </c>
      <c r="E38" s="82">
        <v>11758.815539643367</v>
      </c>
      <c r="F38" s="82">
        <v>136.20449216077219</v>
      </c>
      <c r="G38" s="82">
        <v>-5074.9553776574394</v>
      </c>
      <c r="H38" s="82">
        <v>1830.0773848801896</v>
      </c>
      <c r="I38" s="82">
        <v>156.2268209411439</v>
      </c>
      <c r="J38" s="82">
        <v>0</v>
      </c>
      <c r="K38" s="82">
        <v>6205.9909778036472</v>
      </c>
      <c r="M38" s="82">
        <v>5.0041340667122451</v>
      </c>
      <c r="N38" s="82">
        <v>3.810378673994739E-3</v>
      </c>
      <c r="O38" s="82">
        <v>141.12550421655146</v>
      </c>
      <c r="P38" s="82">
        <v>-311.81797647610114</v>
      </c>
      <c r="Q38" s="82">
        <v>-1.033323075</v>
      </c>
      <c r="R38" s="82">
        <v>-0.12629806259635165</v>
      </c>
      <c r="S38" s="82">
        <v>-374.22000916413435</v>
      </c>
      <c r="T38" s="82">
        <v>-4162.5941220050063</v>
      </c>
      <c r="U38" s="82">
        <v>0</v>
      </c>
      <c r="V38" s="82">
        <v>-749.9050228723853</v>
      </c>
      <c r="W38" s="82">
        <v>-5209.6718061605934</v>
      </c>
      <c r="X38" s="82">
        <v>-466.43977481801267</v>
      </c>
      <c r="Z38" s="82">
        <v>-9053.3832297490771</v>
      </c>
      <c r="AA38" s="82">
        <v>440.60198529434336</v>
      </c>
      <c r="AB38" s="82">
        <v>12.80651899835437</v>
      </c>
      <c r="AC38" s="82">
        <v>6741.1645323159082</v>
      </c>
      <c r="AF38" s="85">
        <v>481.30687471839229</v>
      </c>
      <c r="AG38" s="85">
        <v>11758.815539643367</v>
      </c>
      <c r="AH38" s="85">
        <v>-9534.6901044674687</v>
      </c>
      <c r="AI38" s="85">
        <v>-5017.6510073274585</v>
      </c>
      <c r="AK38" s="84">
        <v>481.30687471839229</v>
      </c>
      <c r="AL38" s="84">
        <v>280.40435336148721</v>
      </c>
      <c r="AM38" s="84">
        <v>12.929006682276727</v>
      </c>
      <c r="AO38" s="84">
        <v>-3858.5785234888631</v>
      </c>
      <c r="AP38" s="84">
        <v>-9534.6901044674687</v>
      </c>
      <c r="AQ38" s="84">
        <v>156.2268209411439</v>
      </c>
      <c r="AR38" s="84">
        <v>0</v>
      </c>
      <c r="AW38" s="82">
        <v>11758.815539643367</v>
      </c>
      <c r="AX38" s="82">
        <v>515.77246286316631</v>
      </c>
      <c r="AY38" s="82">
        <v>-5676.1115809786061</v>
      </c>
      <c r="AZ38" s="82">
        <v>-4536.8141311691406</v>
      </c>
      <c r="BB38" s="82" t="s">
        <v>235</v>
      </c>
      <c r="BC38" s="82">
        <v>515.77246286316631</v>
      </c>
      <c r="BD38" s="82">
        <v>-10212.925712147746</v>
      </c>
      <c r="BE38" s="82">
        <v>-5676.1115809786061</v>
      </c>
      <c r="BF38" s="82">
        <v>12274.588002506533</v>
      </c>
      <c r="BG38" s="82">
        <v>515.77246286316631</v>
      </c>
    </row>
    <row r="39" spans="1:59" x14ac:dyDescent="0.35">
      <c r="A39" s="88">
        <v>2053</v>
      </c>
      <c r="B39" s="82">
        <v>481.30687471839229</v>
      </c>
      <c r="C39" s="82">
        <v>280.40435336148721</v>
      </c>
      <c r="D39" s="82">
        <v>12.929006682276727</v>
      </c>
      <c r="E39" s="82">
        <v>11758.815539643367</v>
      </c>
      <c r="F39" s="82">
        <v>110.35863596411735</v>
      </c>
      <c r="G39" s="82">
        <v>-4914.777676523232</v>
      </c>
      <c r="H39" s="82">
        <v>1830.0773848801896</v>
      </c>
      <c r="I39" s="82">
        <v>156.2268209411439</v>
      </c>
      <c r="J39" s="82">
        <v>0</v>
      </c>
      <c r="K39" s="82">
        <v>6205.9909778036472</v>
      </c>
      <c r="M39" s="82">
        <v>5.0041340667122451</v>
      </c>
      <c r="N39" s="82">
        <v>3.810378673994739E-3</v>
      </c>
      <c r="O39" s="82">
        <v>141.12550421655146</v>
      </c>
      <c r="P39" s="82">
        <v>-290.36509160145948</v>
      </c>
      <c r="Q39" s="82">
        <v>-1.033323075</v>
      </c>
      <c r="R39" s="82">
        <v>-0.12629806259635165</v>
      </c>
      <c r="S39" s="82">
        <v>-352.7671242894927</v>
      </c>
      <c r="T39" s="82">
        <v>-4069.3444591052466</v>
      </c>
      <c r="U39" s="82">
        <v>0</v>
      </c>
      <c r="V39" s="82">
        <v>-978.33700516539864</v>
      </c>
      <c r="W39" s="82">
        <v>-5587.3691244878428</v>
      </c>
      <c r="X39" s="82">
        <v>-492.16912542497994</v>
      </c>
      <c r="Z39" s="82">
        <v>-9550.9100360387547</v>
      </c>
      <c r="AA39" s="82">
        <v>440.60198529434336</v>
      </c>
      <c r="AB39" s="82">
        <v>12.80651899835437</v>
      </c>
      <c r="AC39" s="82">
        <v>6243.6377260262307</v>
      </c>
      <c r="AF39" s="85">
        <v>481.30687471839229</v>
      </c>
      <c r="AG39" s="85">
        <v>11758.815539643367</v>
      </c>
      <c r="AH39" s="85">
        <v>-10032.216910757146</v>
      </c>
      <c r="AI39" s="85">
        <v>-5515.1778136171361</v>
      </c>
      <c r="AK39" s="84">
        <v>481.30687471839229</v>
      </c>
      <c r="AL39" s="84">
        <v>280.40435336148721</v>
      </c>
      <c r="AM39" s="84">
        <v>12.929006682276727</v>
      </c>
      <c r="AO39" s="84">
        <v>-3952.6786608443235</v>
      </c>
      <c r="AP39" s="84">
        <v>-10032.216910757146</v>
      </c>
      <c r="AQ39" s="84">
        <v>156.2268209411439</v>
      </c>
      <c r="AR39" s="84">
        <v>0</v>
      </c>
      <c r="AW39" s="82">
        <v>11758.815539643367</v>
      </c>
      <c r="AX39" s="82">
        <v>421.67232550770586</v>
      </c>
      <c r="AY39" s="82">
        <v>-6079.5382499128227</v>
      </c>
      <c r="AZ39" s="82">
        <v>-4422.1115833947397</v>
      </c>
      <c r="BB39" s="82" t="s">
        <v>235</v>
      </c>
      <c r="BC39" s="82">
        <v>421.67232550770586</v>
      </c>
      <c r="BD39" s="82">
        <v>-10501.649833307561</v>
      </c>
      <c r="BE39" s="82">
        <v>-6079.5382499128227</v>
      </c>
      <c r="BF39" s="82">
        <v>12180.487865151073</v>
      </c>
      <c r="BG39" s="82">
        <v>421.67232550770586</v>
      </c>
    </row>
    <row r="40" spans="1:59" x14ac:dyDescent="0.35">
      <c r="A40" s="88">
        <v>2054</v>
      </c>
      <c r="B40" s="82">
        <v>481.30687471839229</v>
      </c>
      <c r="C40" s="82">
        <v>280.40435336148721</v>
      </c>
      <c r="D40" s="82">
        <v>12.929006682276727</v>
      </c>
      <c r="E40" s="82">
        <v>11758.815539643367</v>
      </c>
      <c r="F40" s="82">
        <v>-53.967812637692816</v>
      </c>
      <c r="G40" s="82">
        <v>-5056.0416794662979</v>
      </c>
      <c r="H40" s="82">
        <v>1830.0773848801896</v>
      </c>
      <c r="I40" s="82">
        <v>156.2268209411439</v>
      </c>
      <c r="J40" s="82">
        <v>0</v>
      </c>
      <c r="K40" s="82">
        <v>6205.9909778036472</v>
      </c>
      <c r="M40" s="82">
        <v>5.0041340667122451</v>
      </c>
      <c r="N40" s="82">
        <v>3.810378673994739E-3</v>
      </c>
      <c r="O40" s="82">
        <v>141.12550421655146</v>
      </c>
      <c r="P40" s="82">
        <v>-268.91220672681777</v>
      </c>
      <c r="Q40" s="82">
        <v>-1.033323075</v>
      </c>
      <c r="R40" s="82">
        <v>-0.12629806259635165</v>
      </c>
      <c r="S40" s="82">
        <v>-331.31423941485099</v>
      </c>
      <c r="T40" s="82">
        <v>-3780.6380297044989</v>
      </c>
      <c r="U40" s="82">
        <v>0</v>
      </c>
      <c r="V40" s="82">
        <v>-930.97144792801328</v>
      </c>
      <c r="W40" s="82">
        <v>-5902.5125824217548</v>
      </c>
      <c r="X40" s="82">
        <v>-517.87911074602562</v>
      </c>
      <c r="Z40" s="82">
        <v>-10149.988373601203</v>
      </c>
      <c r="AA40" s="82">
        <v>440.60198529434336</v>
      </c>
      <c r="AB40" s="82">
        <v>12.80651899835437</v>
      </c>
      <c r="AC40" s="82">
        <v>5644.559388463781</v>
      </c>
      <c r="AF40" s="85">
        <v>481.30687471839229</v>
      </c>
      <c r="AG40" s="85">
        <v>11758.815539643367</v>
      </c>
      <c r="AH40" s="85">
        <v>-10631.295248319595</v>
      </c>
      <c r="AI40" s="85">
        <v>-6114.2561511795857</v>
      </c>
      <c r="AK40" s="84">
        <v>481.30687471839229</v>
      </c>
      <c r="AL40" s="84">
        <v>280.40435336148721</v>
      </c>
      <c r="AM40" s="84">
        <v>12.929006682276727</v>
      </c>
      <c r="AO40" s="84">
        <v>-4210.9035551518145</v>
      </c>
      <c r="AP40" s="84">
        <v>-10631.295248319595</v>
      </c>
      <c r="AQ40" s="84">
        <v>156.2268209411439</v>
      </c>
      <c r="AR40" s="84">
        <v>0</v>
      </c>
      <c r="AW40" s="82">
        <v>11758.815539643367</v>
      </c>
      <c r="AX40" s="82">
        <v>163.44743120021485</v>
      </c>
      <c r="AY40" s="82">
        <v>-6420.3916931677804</v>
      </c>
      <c r="AZ40" s="82">
        <v>-4111.9522691193497</v>
      </c>
      <c r="BB40" s="82" t="s">
        <v>235</v>
      </c>
      <c r="BC40" s="82">
        <v>163.44743120021485</v>
      </c>
      <c r="BD40" s="82">
        <v>-10532.34396228713</v>
      </c>
      <c r="BE40" s="82">
        <v>-6420.3916931677804</v>
      </c>
      <c r="BF40" s="82">
        <v>11922.262970843582</v>
      </c>
      <c r="BG40" s="82">
        <v>163.44743120021485</v>
      </c>
    </row>
    <row r="41" spans="1:59" x14ac:dyDescent="0.35">
      <c r="A41" s="88">
        <v>2055</v>
      </c>
      <c r="B41" s="82">
        <v>481.30687471839229</v>
      </c>
      <c r="C41" s="82">
        <v>280.40435336148721</v>
      </c>
      <c r="D41" s="82">
        <v>12.929006682276727</v>
      </c>
      <c r="E41" s="82">
        <v>11758.815539643367</v>
      </c>
      <c r="F41" s="82">
        <v>-36.991319489088824</v>
      </c>
      <c r="G41" s="82">
        <v>-5020.5233933906775</v>
      </c>
      <c r="H41" s="82">
        <v>1830.0773848801896</v>
      </c>
      <c r="I41" s="82">
        <v>156.2268209411439</v>
      </c>
      <c r="J41" s="82">
        <v>0</v>
      </c>
      <c r="K41" s="82">
        <v>6205.9909778036472</v>
      </c>
      <c r="M41" s="82">
        <v>5.0041340667122451</v>
      </c>
      <c r="N41" s="82">
        <v>3.810378673994739E-3</v>
      </c>
      <c r="O41" s="82">
        <v>141.12550421655146</v>
      </c>
      <c r="P41" s="82">
        <v>-247.45932185217609</v>
      </c>
      <c r="Q41" s="82">
        <v>-1.033323075</v>
      </c>
      <c r="R41" s="82">
        <v>-0.12629806259635165</v>
      </c>
      <c r="S41" s="82">
        <v>-309.86135454020928</v>
      </c>
      <c r="T41" s="82">
        <v>-3577.206168730193</v>
      </c>
      <c r="U41" s="82">
        <v>0</v>
      </c>
      <c r="V41" s="82">
        <v>-1045.1936893304019</v>
      </c>
      <c r="W41" s="82">
        <v>-6238.2764089335942</v>
      </c>
      <c r="X41" s="82">
        <v>-543.56973078114981</v>
      </c>
      <c r="Z41" s="82">
        <v>-10573.170282326329</v>
      </c>
      <c r="AA41" s="82">
        <v>440.60198529434336</v>
      </c>
      <c r="AB41" s="82">
        <v>12.80651899835437</v>
      </c>
      <c r="AC41" s="82">
        <v>5221.3774797386541</v>
      </c>
      <c r="AF41" s="85">
        <v>481.30687471839229</v>
      </c>
      <c r="AG41" s="85">
        <v>11758.815539643367</v>
      </c>
      <c r="AH41" s="85">
        <v>-11054.477157044721</v>
      </c>
      <c r="AI41" s="85">
        <v>-6537.4380599047126</v>
      </c>
      <c r="AK41" s="84">
        <v>481.30687471839229</v>
      </c>
      <c r="AL41" s="84">
        <v>280.40435336148721</v>
      </c>
      <c r="AM41" s="84">
        <v>12.929006682276727</v>
      </c>
      <c r="AO41" s="84">
        <v>-4272.6310173299789</v>
      </c>
      <c r="AP41" s="84">
        <v>-11054.477157044723</v>
      </c>
      <c r="AQ41" s="84">
        <v>156.2268209411439</v>
      </c>
      <c r="AR41" s="84">
        <v>0</v>
      </c>
      <c r="AW41" s="82">
        <v>11758.815539643367</v>
      </c>
      <c r="AX41" s="82">
        <v>101.71996902205046</v>
      </c>
      <c r="AY41" s="82">
        <v>-6781.8461397147439</v>
      </c>
      <c r="AZ41" s="82">
        <v>-3887.0675232704025</v>
      </c>
      <c r="BB41" s="82" t="s">
        <v>235</v>
      </c>
      <c r="BC41" s="82">
        <v>101.71996902205046</v>
      </c>
      <c r="BD41" s="82">
        <v>-10668.913662985145</v>
      </c>
      <c r="BE41" s="82">
        <v>-6781.8461397147439</v>
      </c>
      <c r="BF41" s="82">
        <v>11860.535508665416</v>
      </c>
      <c r="BG41" s="82">
        <v>101.71996902205046</v>
      </c>
    </row>
    <row r="42" spans="1:59" x14ac:dyDescent="0.35">
      <c r="A42" s="88">
        <v>2056</v>
      </c>
      <c r="B42" s="82">
        <v>481.30687471839229</v>
      </c>
      <c r="C42" s="82">
        <v>280.40435336148721</v>
      </c>
      <c r="D42" s="82">
        <v>12.929006682276727</v>
      </c>
      <c r="E42" s="82">
        <v>11758.815539643367</v>
      </c>
      <c r="F42" s="82">
        <v>-509.10713777102058</v>
      </c>
      <c r="G42" s="82">
        <v>-5136.2044929658805</v>
      </c>
      <c r="H42" s="82">
        <v>1830.0773848801896</v>
      </c>
      <c r="I42" s="82">
        <v>156.2268209411439</v>
      </c>
      <c r="J42" s="82">
        <v>0</v>
      </c>
      <c r="K42" s="82">
        <v>6205.9909778036472</v>
      </c>
      <c r="M42" s="82">
        <v>5.0041340667122451</v>
      </c>
      <c r="N42" s="82">
        <v>3.810378673994739E-3</v>
      </c>
      <c r="O42" s="82">
        <v>141.12550421655146</v>
      </c>
      <c r="P42" s="82">
        <v>-226.00643697753438</v>
      </c>
      <c r="Q42" s="82">
        <v>-1.033323075</v>
      </c>
      <c r="R42" s="82">
        <v>-0.12629806259635165</v>
      </c>
      <c r="S42" s="82">
        <v>-288.40846966556757</v>
      </c>
      <c r="T42" s="82">
        <v>-3188.2725766688091</v>
      </c>
      <c r="U42" s="82">
        <v>0</v>
      </c>
      <c r="V42" s="82">
        <v>-822.40786968530551</v>
      </c>
      <c r="W42" s="82">
        <v>-6502.4125075986876</v>
      </c>
      <c r="X42" s="82">
        <v>-569.24098553035219</v>
      </c>
      <c r="Z42" s="82">
        <v>-11227.988733952665</v>
      </c>
      <c r="AA42" s="82">
        <v>440.60198529434336</v>
      </c>
      <c r="AB42" s="82">
        <v>12.80651899835437</v>
      </c>
      <c r="AC42" s="82">
        <v>4566.5590281123195</v>
      </c>
      <c r="AF42" s="85">
        <v>481.30687471839229</v>
      </c>
      <c r="AG42" s="85">
        <v>11758.815539643367</v>
      </c>
      <c r="AH42" s="85">
        <v>-11709.295608671056</v>
      </c>
      <c r="AI42" s="85">
        <v>-7192.2565115310472</v>
      </c>
      <c r="AK42" s="84">
        <v>481.30687471839229</v>
      </c>
      <c r="AL42" s="84">
        <v>280.40435336148721</v>
      </c>
      <c r="AM42" s="84">
        <v>12.929006682276727</v>
      </c>
      <c r="AO42" s="84">
        <v>-4637.6421155420167</v>
      </c>
      <c r="AP42" s="84">
        <v>-11709.295608671056</v>
      </c>
      <c r="AQ42" s="84">
        <v>156.2268209411439</v>
      </c>
      <c r="AR42" s="84">
        <v>0</v>
      </c>
      <c r="AW42" s="82">
        <v>11758.815539643367</v>
      </c>
      <c r="AX42" s="82">
        <v>-263.29112918998726</v>
      </c>
      <c r="AY42" s="82">
        <v>-7071.6534931290398</v>
      </c>
      <c r="AZ42" s="82">
        <v>-3476.6810463343768</v>
      </c>
      <c r="BB42" s="82">
        <v>-263.29112918998726</v>
      </c>
      <c r="BC42" s="82" t="s">
        <v>235</v>
      </c>
      <c r="BD42" s="82">
        <v>-10811.625668653403</v>
      </c>
      <c r="BE42" s="82">
        <v>-7334.9446223190271</v>
      </c>
      <c r="BF42" s="82">
        <v>11758.815539643367</v>
      </c>
      <c r="BG42" s="82">
        <v>-263.29112918998726</v>
      </c>
    </row>
    <row r="43" spans="1:59" x14ac:dyDescent="0.35">
      <c r="A43" s="88">
        <v>2057</v>
      </c>
      <c r="B43" s="82">
        <v>481.30687471839229</v>
      </c>
      <c r="C43" s="82">
        <v>280.40435336148721</v>
      </c>
      <c r="D43" s="82">
        <v>12.929006682276727</v>
      </c>
      <c r="E43" s="82">
        <v>11758.815539643367</v>
      </c>
      <c r="F43" s="82">
        <v>-571.84780945204523</v>
      </c>
      <c r="G43" s="82">
        <v>-5279.027258496485</v>
      </c>
      <c r="H43" s="82">
        <v>1830.0773848801896</v>
      </c>
      <c r="I43" s="82">
        <v>156.2268209411439</v>
      </c>
      <c r="J43" s="82">
        <v>0</v>
      </c>
      <c r="K43" s="82">
        <v>6205.9909778036472</v>
      </c>
      <c r="M43" s="82">
        <v>5.0041340667122451</v>
      </c>
      <c r="N43" s="82">
        <v>3.810378673994739E-3</v>
      </c>
      <c r="O43" s="82">
        <v>141.12550421655146</v>
      </c>
      <c r="P43" s="82">
        <v>-204.55355210289272</v>
      </c>
      <c r="Q43" s="82">
        <v>-1.033323075</v>
      </c>
      <c r="R43" s="82">
        <v>-0.12629806259635165</v>
      </c>
      <c r="S43" s="82">
        <v>-266.95558479092591</v>
      </c>
      <c r="T43" s="82">
        <v>-2920.600049973852</v>
      </c>
      <c r="U43" s="82">
        <v>0</v>
      </c>
      <c r="V43" s="82">
        <v>-825.45366779803624</v>
      </c>
      <c r="W43" s="82">
        <v>-6815.674599456308</v>
      </c>
      <c r="X43" s="82">
        <v>-594.89287499363286</v>
      </c>
      <c r="Z43" s="82">
        <v>-11775.511950597926</v>
      </c>
      <c r="AA43" s="82">
        <v>440.60198529434336</v>
      </c>
      <c r="AB43" s="82">
        <v>12.80651899835437</v>
      </c>
      <c r="AC43" s="82">
        <v>4019.035811467058</v>
      </c>
      <c r="AF43" s="85">
        <v>481.30687471839229</v>
      </c>
      <c r="AG43" s="85">
        <v>11758.815539643367</v>
      </c>
      <c r="AH43" s="85">
        <v>-12256.818825316317</v>
      </c>
      <c r="AI43" s="85">
        <v>-7739.7797281763087</v>
      </c>
      <c r="AK43" s="84">
        <v>481.30687471839229</v>
      </c>
      <c r="AL43" s="84">
        <v>280.40435336148721</v>
      </c>
      <c r="AM43" s="84">
        <v>12.929006682276727</v>
      </c>
      <c r="AO43" s="84">
        <v>-4846.2513508663769</v>
      </c>
      <c r="AP43" s="84">
        <v>-12256.818825316319</v>
      </c>
      <c r="AQ43" s="84">
        <v>156.2268209411439</v>
      </c>
      <c r="AR43" s="84">
        <v>0</v>
      </c>
      <c r="AW43" s="82">
        <v>11758.815539643367</v>
      </c>
      <c r="AX43" s="82">
        <v>-471.90036451434753</v>
      </c>
      <c r="AY43" s="82">
        <v>-7410.5674744499411</v>
      </c>
      <c r="AZ43" s="82">
        <v>-3187.555634764778</v>
      </c>
      <c r="BB43" s="82">
        <v>-471.90036451434753</v>
      </c>
      <c r="BC43" s="82" t="s">
        <v>235</v>
      </c>
      <c r="BD43" s="82">
        <v>-11070.023473729067</v>
      </c>
      <c r="BE43" s="82">
        <v>-7882.4678389642886</v>
      </c>
      <c r="BF43" s="82">
        <v>11758.815539643367</v>
      </c>
      <c r="BG43" s="82">
        <v>-471.90036451434753</v>
      </c>
    </row>
    <row r="44" spans="1:59" x14ac:dyDescent="0.35">
      <c r="A44" s="88">
        <v>2058</v>
      </c>
      <c r="B44" s="82">
        <v>481.30687471839229</v>
      </c>
      <c r="C44" s="82">
        <v>280.40435336148721</v>
      </c>
      <c r="D44" s="82">
        <v>12.929006682276727</v>
      </c>
      <c r="E44" s="82">
        <v>11758.815539643367</v>
      </c>
      <c r="F44" s="82">
        <v>883.97127650939649</v>
      </c>
      <c r="G44" s="82">
        <v>-5076.9988536968103</v>
      </c>
      <c r="H44" s="82">
        <v>1830.0773848801896</v>
      </c>
      <c r="I44" s="82">
        <v>156.2268209411439</v>
      </c>
      <c r="J44" s="82">
        <v>0</v>
      </c>
      <c r="K44" s="82">
        <v>6205.9909778036472</v>
      </c>
      <c r="M44" s="82">
        <v>5.0041340667122451</v>
      </c>
      <c r="N44" s="82">
        <v>3.810378673994739E-3</v>
      </c>
      <c r="O44" s="82">
        <v>141.12550421655146</v>
      </c>
      <c r="P44" s="82">
        <v>-183.10066722825098</v>
      </c>
      <c r="Q44" s="82">
        <v>-1.033323075</v>
      </c>
      <c r="R44" s="82">
        <v>-0.12629806259635165</v>
      </c>
      <c r="S44" s="82">
        <v>-245.5026999162842</v>
      </c>
      <c r="T44" s="82">
        <v>-3058.4415712636755</v>
      </c>
      <c r="U44" s="82">
        <v>0</v>
      </c>
      <c r="V44" s="82">
        <v>-1735.7981556769275</v>
      </c>
      <c r="W44" s="82">
        <v>-7452.0973278465444</v>
      </c>
      <c r="X44" s="82">
        <v>-620.52539917099216</v>
      </c>
      <c r="Z44" s="82">
        <v>-11690.064200283296</v>
      </c>
      <c r="AA44" s="82">
        <v>440.60198529434336</v>
      </c>
      <c r="AB44" s="82">
        <v>12.80651899835437</v>
      </c>
      <c r="AC44" s="82">
        <v>4104.4835617816861</v>
      </c>
      <c r="AF44" s="85">
        <v>481.30687471839229</v>
      </c>
      <c r="AG44" s="85">
        <v>11758.815539643367</v>
      </c>
      <c r="AH44" s="85">
        <v>-12171.371075001687</v>
      </c>
      <c r="AI44" s="85">
        <v>-7654.3319778616806</v>
      </c>
      <c r="AK44" s="84">
        <v>481.30687471839229</v>
      </c>
      <c r="AL44" s="84">
        <v>280.40435336148721</v>
      </c>
      <c r="AM44" s="84">
        <v>12.929006682276727</v>
      </c>
      <c r="AO44" s="84">
        <v>-4098.7483479841521</v>
      </c>
      <c r="AP44" s="84">
        <v>-12171.371075001689</v>
      </c>
      <c r="AQ44" s="84">
        <v>156.2268209411439</v>
      </c>
      <c r="AR44" s="84">
        <v>0</v>
      </c>
      <c r="AW44" s="82">
        <v>11758.815539643367</v>
      </c>
      <c r="AX44" s="82">
        <v>275.60263836787726</v>
      </c>
      <c r="AY44" s="82">
        <v>-8072.6227270175368</v>
      </c>
      <c r="AZ44" s="82">
        <v>-3303.9442711799597</v>
      </c>
      <c r="BB44" s="82" t="s">
        <v>235</v>
      </c>
      <c r="BC44" s="82">
        <v>275.60263836787726</v>
      </c>
      <c r="BD44" s="82">
        <v>-11376.566998197497</v>
      </c>
      <c r="BE44" s="82">
        <v>-8072.6227270175368</v>
      </c>
      <c r="BF44" s="82">
        <v>12034.418178011245</v>
      </c>
      <c r="BG44" s="82">
        <v>275.60263836787726</v>
      </c>
    </row>
    <row r="45" spans="1:59" x14ac:dyDescent="0.35">
      <c r="A45" s="88">
        <v>2059</v>
      </c>
      <c r="B45" s="82">
        <v>481.30687471839229</v>
      </c>
      <c r="C45" s="82">
        <v>280.40435336148721</v>
      </c>
      <c r="D45" s="82">
        <v>12.929006682276727</v>
      </c>
      <c r="E45" s="82">
        <v>11758.815539643367</v>
      </c>
      <c r="F45" s="82">
        <v>934.14934438767921</v>
      </c>
      <c r="G45" s="82">
        <v>-5204.8154593643521</v>
      </c>
      <c r="H45" s="82">
        <v>1830.0773848801896</v>
      </c>
      <c r="I45" s="82">
        <v>156.2268209411439</v>
      </c>
      <c r="J45" s="82">
        <v>0</v>
      </c>
      <c r="K45" s="82">
        <v>6205.9909778036472</v>
      </c>
      <c r="M45" s="82">
        <v>5.0041340667122451</v>
      </c>
      <c r="N45" s="82">
        <v>3.810378673994739E-3</v>
      </c>
      <c r="O45" s="82">
        <v>141.12550421655146</v>
      </c>
      <c r="P45" s="82">
        <v>-161.64778235360927</v>
      </c>
      <c r="Q45" s="82">
        <v>-1.033323075</v>
      </c>
      <c r="R45" s="82">
        <v>-0.12629806259635165</v>
      </c>
      <c r="S45" s="82">
        <v>-224.04981504164249</v>
      </c>
      <c r="T45" s="82">
        <v>-2731.4644249414273</v>
      </c>
      <c r="U45" s="82">
        <v>0</v>
      </c>
      <c r="V45" s="82">
        <v>-1675.5203429776402</v>
      </c>
      <c r="W45" s="82">
        <v>-7799.4676394699982</v>
      </c>
      <c r="X45" s="82">
        <v>-646.13855806242952</v>
      </c>
      <c r="Z45" s="82">
        <v>-12080.40839588816</v>
      </c>
      <c r="AA45" s="82">
        <v>440.60198529434336</v>
      </c>
      <c r="AB45" s="82">
        <v>12.80651899835437</v>
      </c>
      <c r="AC45" s="82">
        <v>3714.1393661768257</v>
      </c>
      <c r="AF45" s="85">
        <v>481.30687471839229</v>
      </c>
      <c r="AG45" s="85">
        <v>11758.815539643367</v>
      </c>
      <c r="AH45" s="85">
        <v>-12561.715270606552</v>
      </c>
      <c r="AI45" s="85">
        <v>-8044.6761734665415</v>
      </c>
      <c r="AK45" s="84">
        <v>481.30687471839229</v>
      </c>
      <c r="AL45" s="84">
        <v>280.40435336148721</v>
      </c>
      <c r="AM45" s="84">
        <v>12.929006682276727</v>
      </c>
      <c r="AO45" s="84">
        <v>-4116.1090730741234</v>
      </c>
      <c r="AP45" s="84">
        <v>-12561.715270606552</v>
      </c>
      <c r="AQ45" s="84">
        <v>156.2268209411439</v>
      </c>
      <c r="AR45" s="84">
        <v>0</v>
      </c>
      <c r="AW45" s="82">
        <v>11758.815539643367</v>
      </c>
      <c r="AX45" s="82">
        <v>258.24191327790595</v>
      </c>
      <c r="AY45" s="82">
        <v>-8445.6061975324283</v>
      </c>
      <c r="AZ45" s="82">
        <v>-2955.5142399830697</v>
      </c>
      <c r="BB45" s="82" t="s">
        <v>235</v>
      </c>
      <c r="BC45" s="82">
        <v>258.24191327790595</v>
      </c>
      <c r="BD45" s="82">
        <v>-11401.120437515498</v>
      </c>
      <c r="BE45" s="82">
        <v>-8445.6061975324283</v>
      </c>
      <c r="BF45" s="82">
        <v>12017.057452921272</v>
      </c>
      <c r="BG45" s="82">
        <v>258.24191327790595</v>
      </c>
    </row>
    <row r="46" spans="1:59" x14ac:dyDescent="0.35">
      <c r="A46" s="88">
        <v>2060</v>
      </c>
      <c r="B46" s="82">
        <v>481.30687471839229</v>
      </c>
      <c r="C46" s="82">
        <v>280.40435336148721</v>
      </c>
      <c r="D46" s="82">
        <v>12.929006682276727</v>
      </c>
      <c r="E46" s="82">
        <v>11758.815539643367</v>
      </c>
      <c r="F46" s="82">
        <v>61.212490837973519</v>
      </c>
      <c r="G46" s="82">
        <v>-5319.7187014082156</v>
      </c>
      <c r="H46" s="82">
        <v>1830.0773848801896</v>
      </c>
      <c r="I46" s="82">
        <v>156.2268209411439</v>
      </c>
      <c r="J46" s="82">
        <v>0</v>
      </c>
      <c r="K46" s="82">
        <v>6205.9909778036472</v>
      </c>
      <c r="M46" s="82">
        <v>5.0041340667122451</v>
      </c>
      <c r="N46" s="82">
        <v>3.810378673994739E-3</v>
      </c>
      <c r="O46" s="82">
        <v>141.12550421655146</v>
      </c>
      <c r="P46" s="82">
        <v>-140.19489747896753</v>
      </c>
      <c r="Q46" s="82">
        <v>-1.033323075</v>
      </c>
      <c r="R46" s="82">
        <v>-0.12629806259635165</v>
      </c>
      <c r="S46" s="82">
        <v>-202.59693016700072</v>
      </c>
      <c r="T46" s="82">
        <v>-2235.963603533206</v>
      </c>
      <c r="U46" s="82">
        <v>0</v>
      </c>
      <c r="V46" s="82">
        <v>-1126.3194188236298</v>
      </c>
      <c r="W46" s="82">
        <v>-7991.1609225657776</v>
      </c>
      <c r="X46" s="82">
        <v>-671.73235166794541</v>
      </c>
      <c r="Z46" s="82">
        <v>-12736.334644029013</v>
      </c>
      <c r="AA46" s="82">
        <v>440.60198529434336</v>
      </c>
      <c r="AB46" s="82">
        <v>12.80651899835437</v>
      </c>
      <c r="AC46" s="82">
        <v>3058.2131180359711</v>
      </c>
      <c r="AF46" s="85">
        <v>481.30687471839229</v>
      </c>
      <c r="AG46" s="85">
        <v>11758.815539643367</v>
      </c>
      <c r="AH46" s="85">
        <v>-13217.641518747405</v>
      </c>
      <c r="AI46" s="85">
        <v>-8700.6024216073965</v>
      </c>
      <c r="AK46" s="84">
        <v>481.30687471839229</v>
      </c>
      <c r="AL46" s="84">
        <v>280.40435336148721</v>
      </c>
      <c r="AM46" s="84">
        <v>12.929006682276727</v>
      </c>
      <c r="AO46" s="84">
        <v>-4554.748244513682</v>
      </c>
      <c r="AP46" s="84">
        <v>-13217.641518747405</v>
      </c>
      <c r="AQ46" s="84">
        <v>156.2268209411439</v>
      </c>
      <c r="AR46" s="84">
        <v>0</v>
      </c>
      <c r="AW46" s="82">
        <v>11758.815539643367</v>
      </c>
      <c r="AX46" s="82">
        <v>-180.39725816165264</v>
      </c>
      <c r="AY46" s="82">
        <v>-8662.8932742337238</v>
      </c>
      <c r="AZ46" s="82">
        <v>-2438.5605337002066</v>
      </c>
      <c r="BB46" s="82">
        <v>-180.39725816165264</v>
      </c>
      <c r="BC46" s="82" t="s">
        <v>235</v>
      </c>
      <c r="BD46" s="82">
        <v>-11281.851066095584</v>
      </c>
      <c r="BE46" s="82">
        <v>-8843.2905323953764</v>
      </c>
      <c r="BF46" s="82">
        <v>11758.815539643367</v>
      </c>
      <c r="BG46" s="82">
        <v>-180.39725816165264</v>
      </c>
    </row>
    <row r="47" spans="1:59" x14ac:dyDescent="0.35">
      <c r="A47" s="88">
        <v>2061</v>
      </c>
      <c r="B47" s="82">
        <v>481.30687471839229</v>
      </c>
      <c r="C47" s="82">
        <v>280.40435336148721</v>
      </c>
      <c r="D47" s="82">
        <v>12.929006682276727</v>
      </c>
      <c r="E47" s="82">
        <v>11758.815539643367</v>
      </c>
      <c r="F47" s="82">
        <v>66.329407997815053</v>
      </c>
      <c r="G47" s="82">
        <v>-5340.714361868404</v>
      </c>
      <c r="H47" s="82">
        <v>1830.0773848801896</v>
      </c>
      <c r="I47" s="82">
        <v>156.2268209411439</v>
      </c>
      <c r="J47" s="82">
        <v>0</v>
      </c>
      <c r="K47" s="82">
        <v>6205.9909778036472</v>
      </c>
      <c r="M47" s="82">
        <v>5.0041340667122451</v>
      </c>
      <c r="N47" s="82">
        <v>3.810378673994739E-3</v>
      </c>
      <c r="O47" s="82">
        <v>141.12550421655146</v>
      </c>
      <c r="P47" s="82">
        <v>-118.74201260432578</v>
      </c>
      <c r="Q47" s="82">
        <v>-1.033323075</v>
      </c>
      <c r="R47" s="82">
        <v>-0.12629806259635165</v>
      </c>
      <c r="S47" s="82">
        <v>-181.14404529235895</v>
      </c>
      <c r="T47" s="82">
        <v>-1966.4979592190928</v>
      </c>
      <c r="U47" s="82">
        <v>0</v>
      </c>
      <c r="V47" s="82">
        <v>-1215.0157822654821</v>
      </c>
      <c r="W47" s="82">
        <v>-8347.1830607070915</v>
      </c>
      <c r="X47" s="82">
        <v>-697.56821134748191</v>
      </c>
      <c r="Z47" s="82">
        <v>-13222.767748592063</v>
      </c>
      <c r="AA47" s="82">
        <v>440.60198529434336</v>
      </c>
      <c r="AB47" s="82">
        <v>12.80651899835437</v>
      </c>
      <c r="AC47" s="82">
        <v>2571.7800134729218</v>
      </c>
      <c r="AF47" s="85">
        <v>481.30687471839229</v>
      </c>
      <c r="AG47" s="85">
        <v>11758.815539643367</v>
      </c>
      <c r="AH47" s="85">
        <v>-13704.074623310455</v>
      </c>
      <c r="AI47" s="85">
        <v>-9187.0355261704444</v>
      </c>
      <c r="AK47" s="84">
        <v>481.30687471839229</v>
      </c>
      <c r="AL47" s="84">
        <v>280.40435336148721</v>
      </c>
      <c r="AM47" s="84">
        <v>12.929006682276727</v>
      </c>
      <c r="AO47" s="84">
        <v>-4659.3233512558818</v>
      </c>
      <c r="AP47" s="84">
        <v>-13704.074623310455</v>
      </c>
      <c r="AQ47" s="84">
        <v>156.2268209411439</v>
      </c>
      <c r="AR47" s="84">
        <v>0</v>
      </c>
      <c r="AW47" s="82">
        <v>11758.815539643367</v>
      </c>
      <c r="AX47" s="82">
        <v>-284.97236490385239</v>
      </c>
      <c r="AY47" s="82">
        <v>-9044.7512720545728</v>
      </c>
      <c r="AZ47" s="82">
        <v>-2147.6420045114519</v>
      </c>
      <c r="BB47" s="82">
        <v>-284.97236490385239</v>
      </c>
      <c r="BC47" s="82" t="s">
        <v>235</v>
      </c>
      <c r="BD47" s="82">
        <v>-11477.365641469876</v>
      </c>
      <c r="BE47" s="82">
        <v>-9329.7236369584243</v>
      </c>
      <c r="BF47" s="82">
        <v>11758.815539643367</v>
      </c>
      <c r="BG47" s="82">
        <v>-284.97236490385239</v>
      </c>
    </row>
    <row r="48" spans="1:59" x14ac:dyDescent="0.35">
      <c r="A48" s="88">
        <v>2062</v>
      </c>
      <c r="B48" s="82">
        <v>481.30687471839229</v>
      </c>
      <c r="C48" s="82">
        <v>280.40435336148721</v>
      </c>
      <c r="D48" s="82">
        <v>12.929006682276727</v>
      </c>
      <c r="E48" s="82">
        <v>11758.815539643367</v>
      </c>
      <c r="F48" s="82">
        <v>-100.95797256602361</v>
      </c>
      <c r="G48" s="82">
        <v>-5411.7128713925013</v>
      </c>
      <c r="H48" s="82">
        <v>1830.0773848801896</v>
      </c>
      <c r="I48" s="82">
        <v>156.2268209411439</v>
      </c>
      <c r="J48" s="82">
        <v>0</v>
      </c>
      <c r="K48" s="82">
        <v>6205.9909778036472</v>
      </c>
      <c r="M48" s="82">
        <v>5.0041340667122451</v>
      </c>
      <c r="N48" s="82">
        <v>3.810378673994739E-3</v>
      </c>
      <c r="O48" s="82">
        <v>141.12550421655146</v>
      </c>
      <c r="P48" s="82">
        <v>-97.289127729684139</v>
      </c>
      <c r="Q48" s="82">
        <v>-1.033323075</v>
      </c>
      <c r="R48" s="82">
        <v>-0.12629806259635165</v>
      </c>
      <c r="S48" s="82">
        <v>-159.69116041771733</v>
      </c>
      <c r="T48" s="82">
        <v>-1634.8709036083742</v>
      </c>
      <c r="U48" s="82">
        <v>0</v>
      </c>
      <c r="V48" s="82">
        <v>-1106.8261452212014</v>
      </c>
      <c r="W48" s="82">
        <v>-8618.2757862397357</v>
      </c>
      <c r="X48" s="82">
        <v>-723.40407102701818</v>
      </c>
      <c r="Z48" s="82">
        <v>-13649.792586847898</v>
      </c>
      <c r="AA48" s="82">
        <v>440.60198529434336</v>
      </c>
      <c r="AB48" s="82">
        <v>12.80651899835437</v>
      </c>
      <c r="AC48" s="82">
        <v>2144.7551752170875</v>
      </c>
      <c r="AF48" s="85">
        <v>481.30687471839229</v>
      </c>
      <c r="AG48" s="85">
        <v>11758.815539643367</v>
      </c>
      <c r="AH48" s="85">
        <v>-14131.099461566289</v>
      </c>
      <c r="AI48" s="85">
        <v>-9614.0603644262792</v>
      </c>
      <c r="AK48" s="84">
        <v>481.30687471839229</v>
      </c>
      <c r="AL48" s="84">
        <v>280.40435336148721</v>
      </c>
      <c r="AM48" s="84">
        <v>12.929006682276727</v>
      </c>
      <c r="AO48" s="84">
        <v>-4789.4196042995363</v>
      </c>
      <c r="AP48" s="84">
        <v>-14131.099461566291</v>
      </c>
      <c r="AQ48" s="84">
        <v>156.2268209411439</v>
      </c>
      <c r="AR48" s="84">
        <v>0</v>
      </c>
      <c r="AW48" s="82">
        <v>11758.815539643367</v>
      </c>
      <c r="AX48" s="82">
        <v>-415.06861794750694</v>
      </c>
      <c r="AY48" s="82">
        <v>-9341.679857266754</v>
      </c>
      <c r="AZ48" s="82">
        <v>-1794.5620640260915</v>
      </c>
      <c r="BB48" s="82">
        <v>-415.06861794750694</v>
      </c>
      <c r="BC48" s="82" t="s">
        <v>235</v>
      </c>
      <c r="BD48" s="82">
        <v>-11551.310539240352</v>
      </c>
      <c r="BE48" s="82">
        <v>-9756.7484752142609</v>
      </c>
      <c r="BF48" s="82">
        <v>11758.815539643367</v>
      </c>
      <c r="BG48" s="82">
        <v>-415.06861794750694</v>
      </c>
    </row>
    <row r="49" spans="1:59" x14ac:dyDescent="0.35">
      <c r="A49" s="88">
        <v>2063</v>
      </c>
      <c r="B49" s="82">
        <v>481.30687471839229</v>
      </c>
      <c r="C49" s="82">
        <v>280.40435336148721</v>
      </c>
      <c r="D49" s="82">
        <v>12.929006682276727</v>
      </c>
      <c r="E49" s="82">
        <v>11758.815539643367</v>
      </c>
      <c r="F49" s="82">
        <v>-105.63749744427128</v>
      </c>
      <c r="G49" s="82">
        <v>-5252.3458735164822</v>
      </c>
      <c r="H49" s="82">
        <v>1830.0773848801896</v>
      </c>
      <c r="I49" s="82">
        <v>156.2268209411439</v>
      </c>
      <c r="J49" s="82">
        <v>0</v>
      </c>
      <c r="K49" s="82">
        <v>6205.9909778036472</v>
      </c>
      <c r="M49" s="82">
        <v>5.0041340667122451</v>
      </c>
      <c r="N49" s="82">
        <v>3.810378673994739E-3</v>
      </c>
      <c r="O49" s="82">
        <v>141.12550421655146</v>
      </c>
      <c r="P49" s="82">
        <v>-75.836242855042414</v>
      </c>
      <c r="Q49" s="82">
        <v>-1.033323075</v>
      </c>
      <c r="R49" s="82">
        <v>-0.12629806259635165</v>
      </c>
      <c r="S49" s="82">
        <v>-138.23827554307559</v>
      </c>
      <c r="T49" s="82">
        <v>-1361.8821481455147</v>
      </c>
      <c r="U49" s="82">
        <v>0</v>
      </c>
      <c r="V49" s="82">
        <v>-1235.3331474948031</v>
      </c>
      <c r="W49" s="82">
        <v>-9007.4962643030576</v>
      </c>
      <c r="X49" s="82">
        <v>-749.23993070655456</v>
      </c>
      <c r="Z49" s="82">
        <v>-14038.668453866589</v>
      </c>
      <c r="AA49" s="82">
        <v>440.60198529434336</v>
      </c>
      <c r="AB49" s="82">
        <v>12.80651899835437</v>
      </c>
      <c r="AC49" s="82">
        <v>1755.8793081983974</v>
      </c>
      <c r="AF49" s="85">
        <v>481.30687471839229</v>
      </c>
      <c r="AG49" s="85">
        <v>11758.815539643367</v>
      </c>
      <c r="AH49" s="85">
        <v>-14519.97532858498</v>
      </c>
      <c r="AI49" s="85">
        <v>-10002.93623144497</v>
      </c>
      <c r="AK49" s="84">
        <v>481.30687471839229</v>
      </c>
      <c r="AL49" s="84">
        <v>280.40435336148721</v>
      </c>
      <c r="AM49" s="84">
        <v>12.929006682276727</v>
      </c>
      <c r="AO49" s="84">
        <v>-4763.2391335753673</v>
      </c>
      <c r="AP49" s="84">
        <v>-14519.97532858498</v>
      </c>
      <c r="AQ49" s="84">
        <v>156.2268209411439</v>
      </c>
      <c r="AR49" s="84">
        <v>0</v>
      </c>
      <c r="AW49" s="82">
        <v>11758.815539643367</v>
      </c>
      <c r="AX49" s="82">
        <v>-388.88814722333791</v>
      </c>
      <c r="AY49" s="82">
        <v>-9756.7361950096129</v>
      </c>
      <c r="AZ49" s="82">
        <v>-1500.1204236885903</v>
      </c>
      <c r="BB49" s="82">
        <v>-388.88814722333791</v>
      </c>
      <c r="BC49" s="82" t="s">
        <v>235</v>
      </c>
      <c r="BD49" s="82">
        <v>-11645.74476592154</v>
      </c>
      <c r="BE49" s="82">
        <v>-10145.62434223295</v>
      </c>
      <c r="BF49" s="82">
        <v>11758.815539643367</v>
      </c>
      <c r="BG49" s="82">
        <v>-388.88814722333791</v>
      </c>
    </row>
    <row r="50" spans="1:59" x14ac:dyDescent="0.35">
      <c r="A50" s="88">
        <v>2064</v>
      </c>
      <c r="B50" s="82">
        <v>481.30687471839229</v>
      </c>
      <c r="C50" s="82">
        <v>280.40435336148721</v>
      </c>
      <c r="D50" s="82">
        <v>12.929006682276727</v>
      </c>
      <c r="E50" s="82">
        <v>11758.815539643367</v>
      </c>
      <c r="F50" s="82">
        <v>-1048.4059222148944</v>
      </c>
      <c r="G50" s="82">
        <v>-5224.2469068972887</v>
      </c>
      <c r="H50" s="82">
        <v>1830.0773848801896</v>
      </c>
      <c r="I50" s="82">
        <v>156.2268209411439</v>
      </c>
      <c r="J50" s="82">
        <v>0</v>
      </c>
      <c r="K50" s="82">
        <v>6205.9909778036472</v>
      </c>
      <c r="M50" s="82">
        <v>5.0041340667122451</v>
      </c>
      <c r="N50" s="82">
        <v>3.810378673994739E-3</v>
      </c>
      <c r="O50" s="82">
        <v>141.12550421655146</v>
      </c>
      <c r="P50" s="82">
        <v>-54.383357980400682</v>
      </c>
      <c r="Q50" s="82">
        <v>-1.033323075</v>
      </c>
      <c r="R50" s="82">
        <v>-0.12629806259635165</v>
      </c>
      <c r="S50" s="82">
        <v>-116.78539066843386</v>
      </c>
      <c r="T50" s="82">
        <v>-980.26731573049074</v>
      </c>
      <c r="U50" s="82">
        <v>0</v>
      </c>
      <c r="V50" s="82">
        <v>-753.8743085801168</v>
      </c>
      <c r="W50" s="82">
        <v>-9199.859597205741</v>
      </c>
      <c r="X50" s="82">
        <v>-775.07579038609106</v>
      </c>
      <c r="Z50" s="82">
        <v>-14690.078265685548</v>
      </c>
      <c r="AA50" s="82">
        <v>440.60198529434336</v>
      </c>
      <c r="AB50" s="82">
        <v>12.80651899835437</v>
      </c>
      <c r="AC50" s="82">
        <v>1104.4694963794348</v>
      </c>
      <c r="AF50" s="85">
        <v>481.30687471839229</v>
      </c>
      <c r="AG50" s="85">
        <v>11758.815539643367</v>
      </c>
      <c r="AH50" s="85">
        <v>-15171.38514040394</v>
      </c>
      <c r="AI50" s="85">
        <v>-10654.346043263931</v>
      </c>
      <c r="AK50" s="84">
        <v>481.30687471839229</v>
      </c>
      <c r="AL50" s="84">
        <v>280.40435336148721</v>
      </c>
      <c r="AM50" s="84">
        <v>12.929006682276727</v>
      </c>
      <c r="AO50" s="84">
        <v>-5196.449752812111</v>
      </c>
      <c r="AP50" s="84">
        <v>-15171.385140403941</v>
      </c>
      <c r="AQ50" s="84">
        <v>156.2268209411439</v>
      </c>
      <c r="AR50" s="84">
        <v>0</v>
      </c>
      <c r="AW50" s="82">
        <v>11758.815539643367</v>
      </c>
      <c r="AX50" s="82">
        <v>-822.09876646008161</v>
      </c>
      <c r="AY50" s="82">
        <v>-9974.9353875918314</v>
      </c>
      <c r="AZ50" s="82">
        <v>-1097.0527063989246</v>
      </c>
      <c r="BB50" s="82">
        <v>-822.09876646008161</v>
      </c>
      <c r="BC50" s="82" t="s">
        <v>235</v>
      </c>
      <c r="BD50" s="82">
        <v>-11894.086860450838</v>
      </c>
      <c r="BE50" s="82">
        <v>-10797.034154051913</v>
      </c>
      <c r="BF50" s="82">
        <v>11758.815539643367</v>
      </c>
      <c r="BG50" s="82">
        <v>-822.09876646008161</v>
      </c>
    </row>
    <row r="51" spans="1:59" x14ac:dyDescent="0.35">
      <c r="A51" s="88">
        <v>2065</v>
      </c>
      <c r="B51" s="82">
        <v>481.30687471839229</v>
      </c>
      <c r="C51" s="82">
        <v>280.40435336148721</v>
      </c>
      <c r="D51" s="82">
        <v>12.929006682276727</v>
      </c>
      <c r="E51" s="82">
        <v>11758.815539643367</v>
      </c>
      <c r="F51" s="82">
        <v>-436.16318511340069</v>
      </c>
      <c r="G51" s="82">
        <v>-5289.7459779267792</v>
      </c>
      <c r="H51" s="82">
        <v>1830.0773848801896</v>
      </c>
      <c r="I51" s="82">
        <v>156.2268209411439</v>
      </c>
      <c r="J51" s="82">
        <v>0</v>
      </c>
      <c r="K51" s="82">
        <v>6205.9909778036472</v>
      </c>
      <c r="M51" s="82">
        <v>5.0041340667122451</v>
      </c>
      <c r="N51" s="82">
        <v>3.810378673994739E-3</v>
      </c>
      <c r="O51" s="82">
        <v>141.12550421655146</v>
      </c>
      <c r="P51" s="82">
        <v>-54.383357980400682</v>
      </c>
      <c r="Q51" s="82">
        <v>-1.033323075</v>
      </c>
      <c r="R51" s="82">
        <v>-0.12629806259635165</v>
      </c>
      <c r="S51" s="82">
        <v>-116.78539066843386</v>
      </c>
      <c r="T51" s="82">
        <v>-1052.9309878621784</v>
      </c>
      <c r="U51" s="82">
        <v>0</v>
      </c>
      <c r="V51" s="82">
        <v>-1159.1573305265135</v>
      </c>
      <c r="W51" s="82">
        <v>-9459.8080334429451</v>
      </c>
      <c r="X51" s="82">
        <v>-775.07579038609106</v>
      </c>
      <c r="Z51" s="82">
        <v>-14808.566057797147</v>
      </c>
      <c r="AA51" s="82">
        <v>440.60198529434336</v>
      </c>
      <c r="AB51" s="82">
        <v>12.80651899835437</v>
      </c>
      <c r="AC51" s="82">
        <v>985.98170426783622</v>
      </c>
      <c r="AF51" s="85">
        <v>481.30687471839229</v>
      </c>
      <c r="AG51" s="85">
        <v>11758.815539643367</v>
      </c>
      <c r="AH51" s="85">
        <v>-15289.872932515538</v>
      </c>
      <c r="AI51" s="85">
        <v>-10772.83383537553</v>
      </c>
      <c r="AK51" s="84">
        <v>481.30687471839229</v>
      </c>
      <c r="AL51" s="84">
        <v>280.40435336148721</v>
      </c>
      <c r="AM51" s="84">
        <v>12.929006682276727</v>
      </c>
      <c r="AO51" s="84">
        <v>-5054.9891086865036</v>
      </c>
      <c r="AP51" s="84">
        <v>-15289.87293251554</v>
      </c>
      <c r="AQ51" s="84">
        <v>156.2268209411439</v>
      </c>
      <c r="AR51" s="84">
        <v>0</v>
      </c>
      <c r="AW51" s="82">
        <v>11758.815539643367</v>
      </c>
      <c r="AX51" s="82">
        <v>-680.63812233447425</v>
      </c>
      <c r="AY51" s="82">
        <v>-10234.883823829035</v>
      </c>
      <c r="AZ51" s="82">
        <v>-1169.7163785306122</v>
      </c>
      <c r="BB51" s="82">
        <v>-680.63812233447425</v>
      </c>
      <c r="BC51" s="82" t="s">
        <v>235</v>
      </c>
      <c r="BD51" s="82">
        <v>-12085.238324694123</v>
      </c>
      <c r="BE51" s="82">
        <v>-10915.52194616351</v>
      </c>
      <c r="BF51" s="82">
        <v>11758.815539643367</v>
      </c>
      <c r="BG51" s="82">
        <v>-680.63812233447425</v>
      </c>
    </row>
    <row r="52" spans="1:59" x14ac:dyDescent="0.35">
      <c r="A52" s="88">
        <v>2066</v>
      </c>
      <c r="B52" s="82">
        <v>481.30687471839229</v>
      </c>
      <c r="C52" s="82">
        <v>280.40435336148721</v>
      </c>
      <c r="D52" s="82">
        <v>12.929006682276727</v>
      </c>
      <c r="E52" s="82">
        <v>11758.815539643367</v>
      </c>
      <c r="F52" s="82">
        <v>-806.42018969138917</v>
      </c>
      <c r="G52" s="82">
        <v>-5179.9418330308554</v>
      </c>
      <c r="H52" s="82">
        <v>1830.0773848801896</v>
      </c>
      <c r="I52" s="82">
        <v>156.2268209411439</v>
      </c>
      <c r="J52" s="82">
        <v>0</v>
      </c>
      <c r="K52" s="82">
        <v>6205.9909778036472</v>
      </c>
      <c r="M52" s="82">
        <v>5.0041340667122451</v>
      </c>
      <c r="N52" s="82">
        <v>3.810378673994739E-3</v>
      </c>
      <c r="O52" s="82">
        <v>141.12550421655146</v>
      </c>
      <c r="P52" s="82">
        <v>-54.383357980400682</v>
      </c>
      <c r="Q52" s="82">
        <v>-1.033323075</v>
      </c>
      <c r="R52" s="82">
        <v>-0.12629806259635165</v>
      </c>
      <c r="S52" s="82">
        <v>-116.78539066843386</v>
      </c>
      <c r="T52" s="82">
        <v>-1042.7480574109795</v>
      </c>
      <c r="U52" s="82">
        <v>0</v>
      </c>
      <c r="V52" s="82">
        <v>-1083.8851254487583</v>
      </c>
      <c r="W52" s="82">
        <v>-9401.7556693984734</v>
      </c>
      <c r="X52" s="82">
        <v>-775.07579038609106</v>
      </c>
      <c r="Z52" s="82">
        <v>-14935.694348356985</v>
      </c>
      <c r="AA52" s="82">
        <v>440.60198529434336</v>
      </c>
      <c r="AB52" s="82">
        <v>12.80651899835437</v>
      </c>
      <c r="AC52" s="82">
        <v>858.85341370799802</v>
      </c>
      <c r="AF52" s="85">
        <v>481.30687471839229</v>
      </c>
      <c r="AG52" s="85">
        <v>11758.815539643367</v>
      </c>
      <c r="AH52" s="85">
        <v>-15417.001223075376</v>
      </c>
      <c r="AI52" s="85">
        <v>-10899.962125935368</v>
      </c>
      <c r="AK52" s="84">
        <v>481.30687471839229</v>
      </c>
      <c r="AL52" s="84">
        <v>280.40435336148721</v>
      </c>
      <c r="AM52" s="84">
        <v>12.929006682276727</v>
      </c>
      <c r="AO52" s="84">
        <v>-5240.1697632908126</v>
      </c>
      <c r="AP52" s="84">
        <v>-15417.001223075376</v>
      </c>
      <c r="AQ52" s="84">
        <v>156.2268209411439</v>
      </c>
      <c r="AR52" s="84">
        <v>0</v>
      </c>
      <c r="AW52" s="82">
        <v>11758.815539643367</v>
      </c>
      <c r="AX52" s="82">
        <v>-865.81877693878323</v>
      </c>
      <c r="AY52" s="82">
        <v>-10176.831459784564</v>
      </c>
      <c r="AZ52" s="82">
        <v>-1159.5334480794133</v>
      </c>
      <c r="BB52" s="82">
        <v>-865.81877693878323</v>
      </c>
      <c r="BC52" s="82" t="s">
        <v>235</v>
      </c>
      <c r="BD52" s="82">
        <v>-12202.183684802761</v>
      </c>
      <c r="BE52" s="82">
        <v>-11042.650236723348</v>
      </c>
      <c r="BF52" s="82">
        <v>11758.815539643367</v>
      </c>
      <c r="BG52" s="82">
        <v>-865.81877693878323</v>
      </c>
    </row>
    <row r="53" spans="1:59" x14ac:dyDescent="0.35">
      <c r="A53" s="88">
        <v>2067</v>
      </c>
      <c r="B53" s="82">
        <v>481.30687471839229</v>
      </c>
      <c r="C53" s="82">
        <v>280.40435336148721</v>
      </c>
      <c r="D53" s="82">
        <v>12.929006682276727</v>
      </c>
      <c r="E53" s="82">
        <v>11758.815539643367</v>
      </c>
      <c r="F53" s="82">
        <v>-575.47205241535312</v>
      </c>
      <c r="G53" s="82">
        <v>-5270.8243617600065</v>
      </c>
      <c r="H53" s="82">
        <v>1830.0773848801896</v>
      </c>
      <c r="I53" s="82">
        <v>156.2268209411439</v>
      </c>
      <c r="J53" s="82">
        <v>0</v>
      </c>
      <c r="K53" s="82">
        <v>6205.9909778036472</v>
      </c>
      <c r="M53" s="82">
        <v>5.0041340667122451</v>
      </c>
      <c r="N53" s="82">
        <v>3.810378673994739E-3</v>
      </c>
      <c r="O53" s="82">
        <v>141.12550421655146</v>
      </c>
      <c r="P53" s="82">
        <v>-54.383357980400682</v>
      </c>
      <c r="Q53" s="82">
        <v>-1.033323075</v>
      </c>
      <c r="R53" s="82">
        <v>-0.12629806259635165</v>
      </c>
      <c r="S53" s="82">
        <v>-116.78539066843386</v>
      </c>
      <c r="T53" s="82">
        <v>-1067.6806986195897</v>
      </c>
      <c r="U53" s="82">
        <v>0</v>
      </c>
      <c r="V53" s="82">
        <v>-1212.1120878032812</v>
      </c>
      <c r="W53" s="82">
        <v>-9474.2227112479159</v>
      </c>
      <c r="X53" s="82">
        <v>-775.07579038609106</v>
      </c>
      <c r="Z53" s="82">
        <v>-14996.322744014065</v>
      </c>
      <c r="AA53" s="82">
        <v>440.60198529434336</v>
      </c>
      <c r="AB53" s="82">
        <v>12.80651899835437</v>
      </c>
      <c r="AC53" s="82">
        <v>798.22501805091747</v>
      </c>
      <c r="AF53" s="85">
        <v>481.30687471839229</v>
      </c>
      <c r="AG53" s="85">
        <v>11758.815539643367</v>
      </c>
      <c r="AH53" s="85">
        <v>-15477.629618732457</v>
      </c>
      <c r="AI53" s="85">
        <v>-10960.590521592449</v>
      </c>
      <c r="AK53" s="84">
        <v>481.30687471839229</v>
      </c>
      <c r="AL53" s="84">
        <v>280.40435336148721</v>
      </c>
      <c r="AM53" s="84">
        <v>12.929006682276727</v>
      </c>
      <c r="AO53" s="84">
        <v>-5228.3311170984516</v>
      </c>
      <c r="AP53" s="84">
        <v>-15477.629618732459</v>
      </c>
      <c r="AQ53" s="84">
        <v>156.2268209411439</v>
      </c>
      <c r="AR53" s="84">
        <v>0</v>
      </c>
      <c r="AW53" s="82">
        <v>11758.815539643367</v>
      </c>
      <c r="AX53" s="82">
        <v>-853.98013074642222</v>
      </c>
      <c r="AY53" s="82">
        <v>-10249.298501634006</v>
      </c>
      <c r="AZ53" s="82">
        <v>-1184.4660892880236</v>
      </c>
      <c r="BB53" s="82">
        <v>-853.98013074642222</v>
      </c>
      <c r="BC53" s="82" t="s">
        <v>235</v>
      </c>
      <c r="BD53" s="82">
        <v>-12287.744721668452</v>
      </c>
      <c r="BE53" s="82">
        <v>-11103.278632380428</v>
      </c>
      <c r="BF53" s="82">
        <v>11758.815539643367</v>
      </c>
      <c r="BG53" s="82">
        <v>-853.98013074642222</v>
      </c>
    </row>
    <row r="54" spans="1:59" x14ac:dyDescent="0.35">
      <c r="A54" s="88">
        <v>2068</v>
      </c>
      <c r="B54" s="82">
        <v>481.30687471839229</v>
      </c>
      <c r="C54" s="82">
        <v>280.40435336148721</v>
      </c>
      <c r="D54" s="82">
        <v>12.929006682276727</v>
      </c>
      <c r="E54" s="82">
        <v>11758.815539643367</v>
      </c>
      <c r="F54" s="82">
        <v>1617.065192746951</v>
      </c>
      <c r="G54" s="82">
        <v>-5234.3321494992597</v>
      </c>
      <c r="H54" s="82">
        <v>1830.0773848801896</v>
      </c>
      <c r="I54" s="82">
        <v>156.2268209411439</v>
      </c>
      <c r="J54" s="82">
        <v>0</v>
      </c>
      <c r="K54" s="82">
        <v>6205.9909778036472</v>
      </c>
      <c r="M54" s="82">
        <v>5.0041340667122451</v>
      </c>
      <c r="N54" s="82">
        <v>3.810378673994739E-3</v>
      </c>
      <c r="O54" s="82">
        <v>141.12550421655146</v>
      </c>
      <c r="P54" s="82">
        <v>-54.383357980400682</v>
      </c>
      <c r="Q54" s="82">
        <v>-1.033323075</v>
      </c>
      <c r="R54" s="82">
        <v>-0.12629806259635165</v>
      </c>
      <c r="S54" s="82">
        <v>-116.78539066843386</v>
      </c>
      <c r="T54" s="82">
        <v>-1280.2811408092798</v>
      </c>
      <c r="U54" s="82">
        <v>0</v>
      </c>
      <c r="V54" s="82">
        <v>-2484.8417495530703</v>
      </c>
      <c r="W54" s="82">
        <v>-10105.579131399942</v>
      </c>
      <c r="X54" s="82">
        <v>-775.07579038609106</v>
      </c>
      <c r="Z54" s="82">
        <v>-14671.37936849283</v>
      </c>
      <c r="AA54" s="82">
        <v>440.60198529434336</v>
      </c>
      <c r="AB54" s="82">
        <v>12.80651899835437</v>
      </c>
      <c r="AC54" s="82">
        <v>1123.1683935721551</v>
      </c>
      <c r="AF54" s="85">
        <v>481.30687471839229</v>
      </c>
      <c r="AG54" s="85">
        <v>11758.815539643367</v>
      </c>
      <c r="AH54" s="85">
        <v>-15152.686243211221</v>
      </c>
      <c r="AI54" s="85">
        <v>-10635.647146071211</v>
      </c>
      <c r="AK54" s="84">
        <v>481.30687471839229</v>
      </c>
      <c r="AL54" s="84">
        <v>280.40435336148721</v>
      </c>
      <c r="AM54" s="84">
        <v>12.929006682276727</v>
      </c>
      <c r="AO54" s="84">
        <v>-4272.0313214251892</v>
      </c>
      <c r="AP54" s="84">
        <v>-15152.686243211221</v>
      </c>
      <c r="AQ54" s="84">
        <v>156.2268209411439</v>
      </c>
      <c r="AR54" s="84">
        <v>0</v>
      </c>
      <c r="AW54" s="82">
        <v>11758.815539643367</v>
      </c>
      <c r="AX54" s="82">
        <v>102.31966492684023</v>
      </c>
      <c r="AY54" s="82">
        <v>-10880.654921786032</v>
      </c>
      <c r="AZ54" s="82">
        <v>-1397.0665314777136</v>
      </c>
      <c r="BB54" s="82" t="s">
        <v>235</v>
      </c>
      <c r="BC54" s="82">
        <v>102.31966492684023</v>
      </c>
      <c r="BD54" s="82">
        <v>-12277.721453263746</v>
      </c>
      <c r="BE54" s="82">
        <v>-10880.654921786032</v>
      </c>
      <c r="BF54" s="82">
        <v>11861.135204570208</v>
      </c>
      <c r="BG54" s="82">
        <v>102.31966492684023</v>
      </c>
    </row>
    <row r="55" spans="1:59" x14ac:dyDescent="0.35">
      <c r="A55" s="88">
        <v>2069</v>
      </c>
      <c r="B55" s="82">
        <v>481.30687471839229</v>
      </c>
      <c r="C55" s="82">
        <v>280.40435336148721</v>
      </c>
      <c r="D55" s="82">
        <v>12.929006682276727</v>
      </c>
      <c r="E55" s="82">
        <v>11758.815539643367</v>
      </c>
      <c r="F55" s="82">
        <v>876.26005795995184</v>
      </c>
      <c r="G55" s="82">
        <v>-5247.7910729437963</v>
      </c>
      <c r="H55" s="82">
        <v>1830.0773848801896</v>
      </c>
      <c r="I55" s="82">
        <v>156.2268209411439</v>
      </c>
      <c r="J55" s="82">
        <v>0</v>
      </c>
      <c r="K55" s="82">
        <v>6205.9909778036472</v>
      </c>
      <c r="M55" s="82">
        <v>5.0041340667122451</v>
      </c>
      <c r="N55" s="82">
        <v>3.810378673994739E-3</v>
      </c>
      <c r="O55" s="82">
        <v>141.12550421655146</v>
      </c>
      <c r="P55" s="82">
        <v>-54.383357980400682</v>
      </c>
      <c r="Q55" s="82">
        <v>-1.033323075</v>
      </c>
      <c r="R55" s="82">
        <v>-0.12629806259635165</v>
      </c>
      <c r="S55" s="82">
        <v>-116.78539066843386</v>
      </c>
      <c r="T55" s="82">
        <v>-1199.167210561169</v>
      </c>
      <c r="U55" s="82">
        <v>0</v>
      </c>
      <c r="V55" s="82">
        <v>-1886.7159123348329</v>
      </c>
      <c r="W55" s="82">
        <v>-9952.2961782945604</v>
      </c>
      <c r="X55" s="82">
        <v>-775.07579038609106</v>
      </c>
      <c r="Z55" s="82">
        <v>-14674.234636400746</v>
      </c>
      <c r="AA55" s="82">
        <v>440.60198529434336</v>
      </c>
      <c r="AB55" s="82">
        <v>12.80651899835437</v>
      </c>
      <c r="AC55" s="82">
        <v>1120.3131256642366</v>
      </c>
      <c r="AF55" s="85">
        <v>481.30687471839229</v>
      </c>
      <c r="AG55" s="85">
        <v>11758.815539643367</v>
      </c>
      <c r="AH55" s="85">
        <v>-15155.541511119138</v>
      </c>
      <c r="AI55" s="85">
        <v>-10638.502413979129</v>
      </c>
      <c r="AK55" s="84">
        <v>481.30687471839229</v>
      </c>
      <c r="AL55" s="84">
        <v>280.40435336148721</v>
      </c>
      <c r="AM55" s="84">
        <v>12.929006682276727</v>
      </c>
      <c r="AO55" s="84">
        <v>-4428.169542438487</v>
      </c>
      <c r="AP55" s="84">
        <v>-15155.541511119138</v>
      </c>
      <c r="AQ55" s="84">
        <v>156.2268209411439</v>
      </c>
      <c r="AR55" s="84">
        <v>0</v>
      </c>
      <c r="AW55" s="82">
        <v>11758.815539643367</v>
      </c>
      <c r="AX55" s="82">
        <v>-53.818556086457647</v>
      </c>
      <c r="AY55" s="82">
        <v>-10727.371968680651</v>
      </c>
      <c r="AZ55" s="82">
        <v>-1315.9526012296028</v>
      </c>
      <c r="BB55" s="82">
        <v>-53.818556086457647</v>
      </c>
      <c r="BC55" s="82" t="s">
        <v>235</v>
      </c>
      <c r="BD55" s="82">
        <v>-12097.143125996712</v>
      </c>
      <c r="BE55" s="82">
        <v>-10781.190524767109</v>
      </c>
      <c r="BF55" s="82">
        <v>11758.815539643367</v>
      </c>
      <c r="BG55" s="82">
        <v>-53.818556086457647</v>
      </c>
    </row>
    <row r="56" spans="1:59" x14ac:dyDescent="0.35">
      <c r="A56" s="88">
        <v>2070</v>
      </c>
      <c r="B56" s="82">
        <v>481.30687471839229</v>
      </c>
      <c r="C56" s="82">
        <v>280.40435336148721</v>
      </c>
      <c r="D56" s="82">
        <v>12.929006682276727</v>
      </c>
      <c r="E56" s="82">
        <v>11758.815539643367</v>
      </c>
      <c r="F56" s="82">
        <v>1933.3206366330155</v>
      </c>
      <c r="G56" s="82">
        <v>-5332.4544099379318</v>
      </c>
      <c r="H56" s="82">
        <v>1830.0773848801896</v>
      </c>
      <c r="I56" s="82">
        <v>156.2268209411439</v>
      </c>
      <c r="J56" s="82">
        <v>0</v>
      </c>
      <c r="K56" s="82">
        <v>6205.9909778036472</v>
      </c>
      <c r="M56" s="82">
        <v>5.0041340667122451</v>
      </c>
      <c r="N56" s="82">
        <v>3.810378673994739E-3</v>
      </c>
      <c r="O56" s="82">
        <v>141.12550421655146</v>
      </c>
      <c r="P56" s="82">
        <v>-54.383357980400682</v>
      </c>
      <c r="Q56" s="82">
        <v>-1.033323075</v>
      </c>
      <c r="R56" s="82">
        <v>-0.12629806259635165</v>
      </c>
      <c r="S56" s="82">
        <v>-116.78539066843386</v>
      </c>
      <c r="T56" s="82">
        <v>-1291.67946395443</v>
      </c>
      <c r="U56" s="82">
        <v>0</v>
      </c>
      <c r="V56" s="82">
        <v>-2405.7989917126793</v>
      </c>
      <c r="W56" s="82">
        <v>-10233.107262696685</v>
      </c>
      <c r="X56" s="82">
        <v>-775.07579038609106</v>
      </c>
      <c r="Z56" s="82">
        <v>-14501.73155850179</v>
      </c>
      <c r="AA56" s="82">
        <v>440.60198529434336</v>
      </c>
      <c r="AB56" s="82">
        <v>12.80651899835437</v>
      </c>
      <c r="AC56" s="82">
        <v>1292.8162035631933</v>
      </c>
      <c r="AF56" s="85">
        <v>481.30687471839229</v>
      </c>
      <c r="AG56" s="85">
        <v>11758.815539643367</v>
      </c>
      <c r="AH56" s="85">
        <v>-14983.038433220181</v>
      </c>
      <c r="AI56" s="85">
        <v>-10465.999336080173</v>
      </c>
      <c r="AK56" s="84">
        <v>481.30687471839229</v>
      </c>
      <c r="AL56" s="84">
        <v>280.40435336148721</v>
      </c>
      <c r="AM56" s="84">
        <v>12.929006682276727</v>
      </c>
      <c r="AO56" s="84">
        <v>-3974.855380137406</v>
      </c>
      <c r="AP56" s="84">
        <v>-14983.038433220181</v>
      </c>
      <c r="AQ56" s="84">
        <v>156.2268209411439</v>
      </c>
      <c r="AR56" s="84">
        <v>0</v>
      </c>
      <c r="AW56" s="82">
        <v>11758.815539643367</v>
      </c>
      <c r="AX56" s="82">
        <v>399.49560621462342</v>
      </c>
      <c r="AY56" s="82">
        <v>-11008.183053082776</v>
      </c>
      <c r="AZ56" s="82">
        <v>-1408.4648546228639</v>
      </c>
      <c r="BB56" s="82" t="s">
        <v>235</v>
      </c>
      <c r="BC56" s="82">
        <v>399.49560621462342</v>
      </c>
      <c r="BD56" s="82">
        <v>-12416.647907705639</v>
      </c>
      <c r="BE56" s="82">
        <v>-11008.183053082776</v>
      </c>
      <c r="BF56" s="82">
        <v>12158.31114585799</v>
      </c>
      <c r="BG56" s="82">
        <v>399.49560621462342</v>
      </c>
    </row>
    <row r="57" spans="1:59" x14ac:dyDescent="0.35">
      <c r="A57" s="88">
        <v>2071</v>
      </c>
      <c r="B57" s="82">
        <v>481.30687471839229</v>
      </c>
      <c r="C57" s="82">
        <v>280.40435336148721</v>
      </c>
      <c r="D57" s="82">
        <v>12.929006682276727</v>
      </c>
      <c r="E57" s="82">
        <v>11758.815539643367</v>
      </c>
      <c r="F57" s="82">
        <v>484.01228586910685</v>
      </c>
      <c r="G57" s="82">
        <v>-5462.5428301962247</v>
      </c>
      <c r="H57" s="82">
        <v>1830.0773848801896</v>
      </c>
      <c r="I57" s="82">
        <v>156.2268209411439</v>
      </c>
      <c r="J57" s="82">
        <v>0</v>
      </c>
      <c r="K57" s="82">
        <v>6205.9909778036472</v>
      </c>
      <c r="M57" s="82">
        <v>5.0041340667122451</v>
      </c>
      <c r="N57" s="82">
        <v>3.810378673994739E-3</v>
      </c>
      <c r="O57" s="82">
        <v>141.12550421655146</v>
      </c>
      <c r="P57" s="82">
        <v>-54.383357980400682</v>
      </c>
      <c r="Q57" s="82">
        <v>-1.033323075</v>
      </c>
      <c r="R57" s="82">
        <v>-0.12629806259635165</v>
      </c>
      <c r="S57" s="82">
        <v>-116.78539066843386</v>
      </c>
      <c r="T57" s="82">
        <v>-1164.2771035705014</v>
      </c>
      <c r="U57" s="82">
        <v>0</v>
      </c>
      <c r="V57" s="82">
        <v>-1505.0140728384472</v>
      </c>
      <c r="W57" s="82">
        <v>-9985.0142742152548</v>
      </c>
      <c r="X57" s="82">
        <v>-775.07579038609106</v>
      </c>
      <c r="Z57" s="82">
        <v>-14932.250422168328</v>
      </c>
      <c r="AA57" s="82">
        <v>440.60198529434336</v>
      </c>
      <c r="AB57" s="82">
        <v>12.80651899835437</v>
      </c>
      <c r="AC57" s="82">
        <v>862.29733989665624</v>
      </c>
      <c r="AF57" s="85">
        <v>481.30687471839229</v>
      </c>
      <c r="AG57" s="85">
        <v>11758.815539643367</v>
      </c>
      <c r="AH57" s="85">
        <v>-15413.55729688672</v>
      </c>
      <c r="AI57" s="85">
        <v>-10896.51819974671</v>
      </c>
      <c r="AK57" s="84">
        <v>481.30687471839229</v>
      </c>
      <c r="AL57" s="84">
        <v>280.40435336148721</v>
      </c>
      <c r="AM57" s="84">
        <v>12.929006682276727</v>
      </c>
      <c r="AO57" s="84">
        <v>-4653.4672322853758</v>
      </c>
      <c r="AP57" s="84">
        <v>-15413.55729688672</v>
      </c>
      <c r="AQ57" s="84">
        <v>156.2268209411439</v>
      </c>
      <c r="AR57" s="84">
        <v>0</v>
      </c>
      <c r="AW57" s="82">
        <v>11758.815539643367</v>
      </c>
      <c r="AX57" s="82">
        <v>-279.11624593334636</v>
      </c>
      <c r="AY57" s="82">
        <v>-10760.090064601345</v>
      </c>
      <c r="AZ57" s="82">
        <v>-1281.0624942389352</v>
      </c>
      <c r="BB57" s="82">
        <v>-279.11624593334636</v>
      </c>
      <c r="BC57" s="82" t="s">
        <v>235</v>
      </c>
      <c r="BD57" s="82">
        <v>-12320.268804773626</v>
      </c>
      <c r="BE57" s="82">
        <v>-11039.206310534692</v>
      </c>
      <c r="BF57" s="82">
        <v>11758.815539643367</v>
      </c>
      <c r="BG57" s="82">
        <v>-279.11624593334636</v>
      </c>
    </row>
    <row r="58" spans="1:59" x14ac:dyDescent="0.35">
      <c r="A58" s="88">
        <v>2072</v>
      </c>
      <c r="B58" s="82">
        <v>481.30687471839229</v>
      </c>
      <c r="C58" s="82">
        <v>280.40435336148721</v>
      </c>
      <c r="D58" s="82">
        <v>12.929006682276727</v>
      </c>
      <c r="E58" s="82">
        <v>11758.815539643367</v>
      </c>
      <c r="F58" s="82">
        <v>270.92361354926493</v>
      </c>
      <c r="G58" s="82">
        <v>-5500.6809421635326</v>
      </c>
      <c r="H58" s="82">
        <v>1830.0773848801896</v>
      </c>
      <c r="I58" s="82">
        <v>156.2268209411439</v>
      </c>
      <c r="J58" s="82">
        <v>0</v>
      </c>
      <c r="K58" s="82">
        <v>6205.9909778036472</v>
      </c>
      <c r="M58" s="82">
        <v>5.0041340667122451</v>
      </c>
      <c r="N58" s="82">
        <v>3.810378673994739E-3</v>
      </c>
      <c r="O58" s="82">
        <v>141.12550421655146</v>
      </c>
      <c r="P58" s="82">
        <v>-54.383357980400682</v>
      </c>
      <c r="Q58" s="82">
        <v>-1.033323075</v>
      </c>
      <c r="R58" s="82">
        <v>-0.12629806259635165</v>
      </c>
      <c r="S58" s="82">
        <v>-116.78539066843386</v>
      </c>
      <c r="T58" s="82">
        <v>-1150.9985570083404</v>
      </c>
      <c r="U58" s="82">
        <v>0</v>
      </c>
      <c r="V58" s="82">
        <v>-1418.0637131547912</v>
      </c>
      <c r="W58" s="82">
        <v>-9886.8859157792031</v>
      </c>
      <c r="X58" s="82">
        <v>-775.07579038609106</v>
      </c>
      <c r="Z58" s="82">
        <v>-14998.39848833577</v>
      </c>
      <c r="AA58" s="82">
        <v>440.60198529434336</v>
      </c>
      <c r="AB58" s="82">
        <v>12.80651899835437</v>
      </c>
      <c r="AC58" s="82">
        <v>796.14927372921125</v>
      </c>
      <c r="AF58" s="85">
        <v>481.30687471839229</v>
      </c>
      <c r="AG58" s="85">
        <v>11758.815539643367</v>
      </c>
      <c r="AH58" s="85">
        <v>-15479.705363054161</v>
      </c>
      <c r="AI58" s="85">
        <v>-10962.666265914155</v>
      </c>
      <c r="AK58" s="84">
        <v>481.30687471839229</v>
      </c>
      <c r="AL58" s="84">
        <v>280.40435336148721</v>
      </c>
      <c r="AM58" s="84">
        <v>12.929006682276727</v>
      </c>
      <c r="AO58" s="84">
        <v>-4817.7436568888697</v>
      </c>
      <c r="AP58" s="84">
        <v>-15479.705363054163</v>
      </c>
      <c r="AQ58" s="84">
        <v>156.2268209411439</v>
      </c>
      <c r="AR58" s="84">
        <v>0</v>
      </c>
      <c r="AW58" s="82">
        <v>11758.815539643367</v>
      </c>
      <c r="AX58" s="82">
        <v>-443.39267053684034</v>
      </c>
      <c r="AY58" s="82">
        <v>-10661.961706165293</v>
      </c>
      <c r="AZ58" s="82">
        <v>-1267.7839476767742</v>
      </c>
      <c r="BB58" s="82">
        <v>-443.39267053684034</v>
      </c>
      <c r="BC58" s="82" t="s">
        <v>235</v>
      </c>
      <c r="BD58" s="82">
        <v>-12373.138324378908</v>
      </c>
      <c r="BE58" s="82">
        <v>-11105.354376702133</v>
      </c>
      <c r="BF58" s="82">
        <v>11758.815539643367</v>
      </c>
      <c r="BG58" s="82">
        <v>-443.39267053684034</v>
      </c>
    </row>
    <row r="59" spans="1:59" x14ac:dyDescent="0.35">
      <c r="A59" s="88">
        <v>2073</v>
      </c>
      <c r="B59" s="82">
        <v>481.30687471839229</v>
      </c>
      <c r="C59" s="82">
        <v>280.40435336148721</v>
      </c>
      <c r="D59" s="82">
        <v>12.929006682276727</v>
      </c>
      <c r="E59" s="82">
        <v>11758.815539643367</v>
      </c>
      <c r="F59" s="82">
        <v>79.625193142269865</v>
      </c>
      <c r="G59" s="82">
        <v>-5652.6479606035018</v>
      </c>
      <c r="H59" s="82">
        <v>1830.0773848801896</v>
      </c>
      <c r="I59" s="82">
        <v>156.2268209411439</v>
      </c>
      <c r="J59" s="82">
        <v>0</v>
      </c>
      <c r="K59" s="82">
        <v>6205.9909778036472</v>
      </c>
      <c r="M59" s="82">
        <v>5.0041340667122451</v>
      </c>
      <c r="N59" s="82">
        <v>3.810378673994739E-3</v>
      </c>
      <c r="O59" s="82">
        <v>141.12550421655146</v>
      </c>
      <c r="P59" s="82">
        <v>-54.383357980400682</v>
      </c>
      <c r="Q59" s="82">
        <v>-1.033323075</v>
      </c>
      <c r="R59" s="82">
        <v>-0.12629806259635165</v>
      </c>
      <c r="S59" s="82">
        <v>-116.78539066843386</v>
      </c>
      <c r="T59" s="82">
        <v>-1139.9609603353592</v>
      </c>
      <c r="U59" s="82">
        <v>0</v>
      </c>
      <c r="V59" s="82">
        <v>-1292.2880177419061</v>
      </c>
      <c r="W59" s="82">
        <v>-9904.8069873199747</v>
      </c>
      <c r="X59" s="82">
        <v>-775.07579038609106</v>
      </c>
      <c r="Z59" s="82">
        <v>-15233.80930331062</v>
      </c>
      <c r="AA59" s="82">
        <v>440.60198529434336</v>
      </c>
      <c r="AB59" s="82">
        <v>12.80651899835437</v>
      </c>
      <c r="AC59" s="82">
        <v>560.73845875436132</v>
      </c>
      <c r="AF59" s="85">
        <v>481.30687471839229</v>
      </c>
      <c r="AG59" s="85">
        <v>11758.815539643367</v>
      </c>
      <c r="AH59" s="85">
        <v>-15715.116178029011</v>
      </c>
      <c r="AI59" s="85">
        <v>-11198.077080889005</v>
      </c>
      <c r="AK59" s="84">
        <v>481.30687471839229</v>
      </c>
      <c r="AL59" s="84">
        <v>280.40435336148721</v>
      </c>
      <c r="AM59" s="84">
        <v>12.929006682276727</v>
      </c>
      <c r="AO59" s="84">
        <v>-5035.233400322948</v>
      </c>
      <c r="AP59" s="84">
        <v>-15715.116178029013</v>
      </c>
      <c r="AQ59" s="84">
        <v>156.2268209411439</v>
      </c>
      <c r="AR59" s="84">
        <v>0</v>
      </c>
      <c r="AW59" s="82">
        <v>11758.815539643367</v>
      </c>
      <c r="AX59" s="82">
        <v>-660.88241397091861</v>
      </c>
      <c r="AY59" s="82">
        <v>-10679.882777706065</v>
      </c>
      <c r="AZ59" s="82">
        <v>-1256.7463510037931</v>
      </c>
      <c r="BB59" s="82">
        <v>-660.88241397091861</v>
      </c>
      <c r="BC59" s="82" t="s">
        <v>235</v>
      </c>
      <c r="BD59" s="82">
        <v>-12597.511542680775</v>
      </c>
      <c r="BE59" s="82">
        <v>-11340.765191676983</v>
      </c>
      <c r="BF59" s="82">
        <v>11758.815539643367</v>
      </c>
      <c r="BG59" s="82">
        <v>-660.88241397091861</v>
      </c>
    </row>
    <row r="60" spans="1:59" x14ac:dyDescent="0.35">
      <c r="A60" s="88">
        <v>2074</v>
      </c>
      <c r="B60" s="82">
        <v>481.30687471839229</v>
      </c>
      <c r="C60" s="82">
        <v>280.40435336148721</v>
      </c>
      <c r="D60" s="82">
        <v>12.929006682276727</v>
      </c>
      <c r="E60" s="82">
        <v>11758.815539643367</v>
      </c>
      <c r="F60" s="82">
        <v>1025.7943105017725</v>
      </c>
      <c r="G60" s="82">
        <v>-5802.5384151046992</v>
      </c>
      <c r="H60" s="82">
        <v>1830.0773848801896</v>
      </c>
      <c r="I60" s="82">
        <v>156.2268209411439</v>
      </c>
      <c r="J60" s="82">
        <v>0</v>
      </c>
      <c r="K60" s="82">
        <v>6205.9909778036472</v>
      </c>
      <c r="M60" s="82">
        <v>5.0041340667122451</v>
      </c>
      <c r="N60" s="82">
        <v>3.810378673994739E-3</v>
      </c>
      <c r="O60" s="82">
        <v>141.12550421655146</v>
      </c>
      <c r="P60" s="82">
        <v>-54.383357980400682</v>
      </c>
      <c r="Q60" s="82">
        <v>-1.033323075</v>
      </c>
      <c r="R60" s="82">
        <v>-0.12629806259635165</v>
      </c>
      <c r="S60" s="82">
        <v>-116.78539066843386</v>
      </c>
      <c r="T60" s="82">
        <v>-1221.2294870697601</v>
      </c>
      <c r="U60" s="82">
        <v>0</v>
      </c>
      <c r="V60" s="82">
        <v>-1754.2729581653546</v>
      </c>
      <c r="W60" s="82">
        <v>-10156.877594948577</v>
      </c>
      <c r="X60" s="82">
        <v>-775.07579038609106</v>
      </c>
      <c r="Z60" s="82">
        <v>-15151.586188504367</v>
      </c>
      <c r="AA60" s="82">
        <v>440.60198529434336</v>
      </c>
      <c r="AB60" s="82">
        <v>12.80651899835437</v>
      </c>
      <c r="AC60" s="82">
        <v>642.96157356061599</v>
      </c>
      <c r="AF60" s="85">
        <v>481.30687471839229</v>
      </c>
      <c r="AG60" s="85">
        <v>11758.815539643367</v>
      </c>
      <c r="AH60" s="85">
        <v>-15632.893063222758</v>
      </c>
      <c r="AI60" s="85">
        <v>-11115.85396608275</v>
      </c>
      <c r="AK60" s="84">
        <v>481.30687471839229</v>
      </c>
      <c r="AL60" s="84">
        <v>280.40435336148721</v>
      </c>
      <c r="AM60" s="84">
        <v>12.929006682276727</v>
      </c>
      <c r="AO60" s="84">
        <v>-4700.9396778880919</v>
      </c>
      <c r="AP60" s="84">
        <v>-15632.89306322276</v>
      </c>
      <c r="AQ60" s="84">
        <v>156.2268209411439</v>
      </c>
      <c r="AR60" s="84">
        <v>0</v>
      </c>
      <c r="AW60" s="82">
        <v>11758.815539643367</v>
      </c>
      <c r="AX60" s="82">
        <v>-326.58869153606247</v>
      </c>
      <c r="AY60" s="82">
        <v>-10931.953385334667</v>
      </c>
      <c r="AZ60" s="82">
        <v>-1338.0148777381939</v>
      </c>
      <c r="BB60" s="82">
        <v>-326.58869153606247</v>
      </c>
      <c r="BC60" s="82" t="s">
        <v>235</v>
      </c>
      <c r="BD60" s="82">
        <v>-12596.556954608925</v>
      </c>
      <c r="BE60" s="82">
        <v>-11258.54207687073</v>
      </c>
      <c r="BF60" s="82">
        <v>11758.815539643367</v>
      </c>
      <c r="BG60" s="82">
        <v>-326.58869153606247</v>
      </c>
    </row>
    <row r="61" spans="1:59" x14ac:dyDescent="0.35">
      <c r="A61" s="88">
        <v>2075</v>
      </c>
      <c r="B61" s="82">
        <v>481.30687471839229</v>
      </c>
      <c r="C61" s="82">
        <v>280.40435336148721</v>
      </c>
      <c r="D61" s="82">
        <v>12.929006682276727</v>
      </c>
      <c r="E61" s="82">
        <v>11758.815539643367</v>
      </c>
      <c r="F61" s="82">
        <v>1464.2654716766365</v>
      </c>
      <c r="G61" s="82">
        <v>-5951.6176681030656</v>
      </c>
      <c r="H61" s="82">
        <v>1830.0773848801896</v>
      </c>
      <c r="I61" s="82">
        <v>156.2268209411439</v>
      </c>
      <c r="J61" s="82">
        <v>0</v>
      </c>
      <c r="K61" s="82">
        <v>6205.9909778036472</v>
      </c>
      <c r="M61" s="82">
        <v>5.0041340667122451</v>
      </c>
      <c r="N61" s="82">
        <v>3.810378673994739E-3</v>
      </c>
      <c r="O61" s="82">
        <v>141.12550421655146</v>
      </c>
      <c r="P61" s="82">
        <v>-54.383357980400682</v>
      </c>
      <c r="Q61" s="82">
        <v>-1.033323075</v>
      </c>
      <c r="R61" s="82">
        <v>-0.12629806259635165</v>
      </c>
      <c r="S61" s="82">
        <v>-116.78539066843386</v>
      </c>
      <c r="T61" s="82">
        <v>-1265.6794852872235</v>
      </c>
      <c r="U61" s="82">
        <v>0</v>
      </c>
      <c r="V61" s="82">
        <v>-1992.5225392594457</v>
      </c>
      <c r="W61" s="82">
        <v>-10274.734748510253</v>
      </c>
      <c r="X61" s="82">
        <v>-775.07579038609106</v>
      </c>
      <c r="Z61" s="82">
        <v>-15218.301014983635</v>
      </c>
      <c r="AA61" s="82">
        <v>440.60198529434336</v>
      </c>
      <c r="AB61" s="82">
        <v>12.80651899835437</v>
      </c>
      <c r="AC61" s="82">
        <v>576.24674708134739</v>
      </c>
      <c r="AF61" s="85">
        <v>481.30687471839229</v>
      </c>
      <c r="AG61" s="85">
        <v>11758.815539643367</v>
      </c>
      <c r="AH61" s="85">
        <v>-15699.607889702027</v>
      </c>
      <c r="AI61" s="85">
        <v>-11182.568792562019</v>
      </c>
      <c r="AK61" s="84">
        <v>481.30687471839229</v>
      </c>
      <c r="AL61" s="84">
        <v>280.40435336148721</v>
      </c>
      <c r="AM61" s="84">
        <v>12.929006682276727</v>
      </c>
      <c r="AO61" s="84">
        <v>-4649.7973508056857</v>
      </c>
      <c r="AP61" s="84">
        <v>-15699.607889702029</v>
      </c>
      <c r="AQ61" s="84">
        <v>156.2268209411439</v>
      </c>
      <c r="AR61" s="84">
        <v>0</v>
      </c>
      <c r="AW61" s="82">
        <v>11758.815539643367</v>
      </c>
      <c r="AX61" s="82">
        <v>-275.44636445365632</v>
      </c>
      <c r="AY61" s="82">
        <v>-11049.810538896343</v>
      </c>
      <c r="AZ61" s="82">
        <v>-1382.4648759556574</v>
      </c>
      <c r="BB61" s="82">
        <v>-275.44636445365632</v>
      </c>
      <c r="BC61" s="82" t="s">
        <v>235</v>
      </c>
      <c r="BD61" s="82">
        <v>-12707.721779305657</v>
      </c>
      <c r="BE61" s="82">
        <v>-11325.25690335</v>
      </c>
      <c r="BF61" s="82">
        <v>11758.815539643367</v>
      </c>
      <c r="BG61" s="82">
        <v>-275.44636445365632</v>
      </c>
    </row>
    <row r="62" spans="1:59" x14ac:dyDescent="0.35">
      <c r="A62" s="88">
        <v>2076</v>
      </c>
      <c r="B62" s="82">
        <v>481.30687471839229</v>
      </c>
      <c r="C62" s="82">
        <v>280.40435336148721</v>
      </c>
      <c r="D62" s="82">
        <v>12.929006682276727</v>
      </c>
      <c r="E62" s="82">
        <v>11758.815539643367</v>
      </c>
      <c r="F62" s="82">
        <v>2516.4487908882002</v>
      </c>
      <c r="G62" s="82">
        <v>-6105.6489735688874</v>
      </c>
      <c r="H62" s="82">
        <v>1830.0773848801896</v>
      </c>
      <c r="I62" s="82">
        <v>156.2268209411439</v>
      </c>
      <c r="J62" s="82">
        <v>0</v>
      </c>
      <c r="K62" s="82">
        <v>6205.9909778036472</v>
      </c>
      <c r="M62" s="82">
        <v>5.0041340667122451</v>
      </c>
      <c r="N62" s="82">
        <v>3.810378673994739E-3</v>
      </c>
      <c r="O62" s="82">
        <v>141.12550421655146</v>
      </c>
      <c r="P62" s="82">
        <v>-54.383357980400682</v>
      </c>
      <c r="Q62" s="82">
        <v>-1.033323075</v>
      </c>
      <c r="R62" s="82">
        <v>-0.12629806259635165</v>
      </c>
      <c r="S62" s="82">
        <v>-116.78539066843386</v>
      </c>
      <c r="T62" s="82">
        <v>-1342.9038935356225</v>
      </c>
      <c r="U62" s="82">
        <v>0</v>
      </c>
      <c r="V62" s="82">
        <v>-2403.289990068914</v>
      </c>
      <c r="W62" s="82">
        <v>-10534.834551163651</v>
      </c>
      <c r="X62" s="82">
        <v>-775.07579038609106</v>
      </c>
      <c r="Z62" s="82">
        <v>-14991.01625470076</v>
      </c>
      <c r="AA62" s="82">
        <v>440.60198529434336</v>
      </c>
      <c r="AB62" s="82">
        <v>12.80651899835437</v>
      </c>
      <c r="AC62" s="82">
        <v>803.53150736422253</v>
      </c>
      <c r="AF62" s="85">
        <v>481.30687471839229</v>
      </c>
      <c r="AG62" s="85">
        <v>11758.815539643367</v>
      </c>
      <c r="AH62" s="85">
        <v>-15472.323129419152</v>
      </c>
      <c r="AI62" s="85">
        <v>-10955.284032279144</v>
      </c>
      <c r="AK62" s="84">
        <v>481.30687471839229</v>
      </c>
      <c r="AL62" s="84">
        <v>280.40435336148721</v>
      </c>
      <c r="AM62" s="84">
        <v>12.929006682276727</v>
      </c>
      <c r="AO62" s="84">
        <v>-4162.4127878694117</v>
      </c>
      <c r="AP62" s="84">
        <v>-15472.323129419154</v>
      </c>
      <c r="AQ62" s="84">
        <v>156.2268209411439</v>
      </c>
      <c r="AR62" s="84">
        <v>0</v>
      </c>
      <c r="AW62" s="82">
        <v>11758.815539643367</v>
      </c>
      <c r="AX62" s="82">
        <v>211.93819848261774</v>
      </c>
      <c r="AY62" s="82">
        <v>-11309.910341549741</v>
      </c>
      <c r="AZ62" s="82">
        <v>-1459.6892842040563</v>
      </c>
      <c r="BB62" s="82" t="s">
        <v>235</v>
      </c>
      <c r="BC62" s="82">
        <v>211.93819848261774</v>
      </c>
      <c r="BD62" s="82">
        <v>-12769.599625753797</v>
      </c>
      <c r="BE62" s="82">
        <v>-11309.910341549741</v>
      </c>
      <c r="BF62" s="82">
        <v>11970.753738125984</v>
      </c>
      <c r="BG62" s="82">
        <v>211.93819848261774</v>
      </c>
    </row>
    <row r="63" spans="1:59" x14ac:dyDescent="0.35">
      <c r="A63" s="88">
        <v>2077</v>
      </c>
      <c r="B63" s="82">
        <v>481.30687471839229</v>
      </c>
      <c r="C63" s="82">
        <v>280.40435336148721</v>
      </c>
      <c r="D63" s="82">
        <v>12.929006682276727</v>
      </c>
      <c r="E63" s="82">
        <v>11758.815539643367</v>
      </c>
      <c r="F63" s="82">
        <v>2026.0614278392866</v>
      </c>
      <c r="G63" s="82">
        <v>-6263.9131773878726</v>
      </c>
      <c r="H63" s="82">
        <v>1830.0773848801896</v>
      </c>
      <c r="I63" s="82">
        <v>156.2268209411439</v>
      </c>
      <c r="J63" s="82">
        <v>0</v>
      </c>
      <c r="K63" s="82">
        <v>6205.9909778036472</v>
      </c>
      <c r="M63" s="82">
        <v>5.0041340667122451</v>
      </c>
      <c r="N63" s="82">
        <v>3.810378673994739E-3</v>
      </c>
      <c r="O63" s="82">
        <v>141.12550421655146</v>
      </c>
      <c r="P63" s="82">
        <v>-54.383357980400682</v>
      </c>
      <c r="Q63" s="82">
        <v>-1.033323075</v>
      </c>
      <c r="R63" s="82">
        <v>-0.12629806259635165</v>
      </c>
      <c r="S63" s="82">
        <v>-116.78539066843386</v>
      </c>
      <c r="T63" s="82">
        <v>-1293.8017674643656</v>
      </c>
      <c r="U63" s="82">
        <v>0</v>
      </c>
      <c r="V63" s="82">
        <v>-2013.9903796648953</v>
      </c>
      <c r="W63" s="82">
        <v>-10454.735693599076</v>
      </c>
      <c r="X63" s="82">
        <v>-775.07579038609106</v>
      </c>
      <c r="Z63" s="82">
        <v>-15170.269353600066</v>
      </c>
      <c r="AA63" s="82">
        <v>440.60198529434336</v>
      </c>
      <c r="AB63" s="82">
        <v>12.80651899835437</v>
      </c>
      <c r="AC63" s="82">
        <v>624.27840846491677</v>
      </c>
      <c r="AF63" s="85">
        <v>481.30687471839229</v>
      </c>
      <c r="AG63" s="85">
        <v>11758.815539643367</v>
      </c>
      <c r="AH63" s="85">
        <v>-15651.576228318458</v>
      </c>
      <c r="AI63" s="85">
        <v>-11134.537131178449</v>
      </c>
      <c r="AK63" s="84">
        <v>481.30687471839229</v>
      </c>
      <c r="AL63" s="84">
        <v>280.40435336148721</v>
      </c>
      <c r="AM63" s="84">
        <v>12.929006682276727</v>
      </c>
      <c r="AO63" s="84">
        <v>-4421.7647443332917</v>
      </c>
      <c r="AP63" s="84">
        <v>-15651.576228318458</v>
      </c>
      <c r="AQ63" s="84">
        <v>156.2268209411439</v>
      </c>
      <c r="AR63" s="84">
        <v>0</v>
      </c>
      <c r="AW63" s="82">
        <v>11758.815539643367</v>
      </c>
      <c r="AX63" s="82">
        <v>-47.413757981262279</v>
      </c>
      <c r="AY63" s="82">
        <v>-11229.811483985166</v>
      </c>
      <c r="AZ63" s="82">
        <v>-1410.5871581327995</v>
      </c>
      <c r="BB63" s="82">
        <v>-47.413757981262279</v>
      </c>
      <c r="BC63" s="82" t="s">
        <v>235</v>
      </c>
      <c r="BD63" s="82">
        <v>-12687.812400099228</v>
      </c>
      <c r="BE63" s="82">
        <v>-11277.225241966429</v>
      </c>
      <c r="BF63" s="82">
        <v>11758.815539643367</v>
      </c>
      <c r="BG63" s="82">
        <v>-47.413757981262279</v>
      </c>
    </row>
    <row r="64" spans="1:59" x14ac:dyDescent="0.35">
      <c r="A64" s="88">
        <v>2078</v>
      </c>
      <c r="B64" s="82">
        <v>481.30687471839229</v>
      </c>
      <c r="C64" s="82">
        <v>280.40435336148721</v>
      </c>
      <c r="D64" s="82">
        <v>12.929006682276727</v>
      </c>
      <c r="E64" s="82">
        <v>11758.815539643367</v>
      </c>
      <c r="F64" s="82">
        <v>1623.4448354941615</v>
      </c>
      <c r="G64" s="82">
        <v>-6401.7037054402681</v>
      </c>
      <c r="H64" s="82">
        <v>1830.0773848801896</v>
      </c>
      <c r="I64" s="82">
        <v>156.2268209411439</v>
      </c>
      <c r="J64" s="82">
        <v>0</v>
      </c>
      <c r="K64" s="82">
        <v>6205.9909778036472</v>
      </c>
      <c r="M64" s="82">
        <v>5.0041340667122451</v>
      </c>
      <c r="N64" s="82">
        <v>3.810378673994739E-3</v>
      </c>
      <c r="O64" s="82">
        <v>141.12550421655146</v>
      </c>
      <c r="P64" s="82">
        <v>-54.383357980400682</v>
      </c>
      <c r="Q64" s="82">
        <v>-1.033323075</v>
      </c>
      <c r="R64" s="82">
        <v>-0.12629806259635165</v>
      </c>
      <c r="S64" s="82">
        <v>-116.78539066843386</v>
      </c>
      <c r="T64" s="82">
        <v>-1270.6655433647065</v>
      </c>
      <c r="U64" s="82">
        <v>0</v>
      </c>
      <c r="V64" s="82">
        <v>-1801.7893484975107</v>
      </c>
      <c r="W64" s="82">
        <v>-10433.635423151414</v>
      </c>
      <c r="X64" s="82">
        <v>-775.07579038609106</v>
      </c>
      <c r="Z64" s="82">
        <v>-15477.375172382541</v>
      </c>
      <c r="AA64" s="82">
        <v>440.60198529434336</v>
      </c>
      <c r="AB64" s="82">
        <v>12.80651899835437</v>
      </c>
      <c r="AC64" s="82">
        <v>317.17258968244391</v>
      </c>
      <c r="AF64" s="85">
        <v>481.30687471839229</v>
      </c>
      <c r="AG64" s="85">
        <v>11758.815539643367</v>
      </c>
      <c r="AH64" s="85">
        <v>-15958.682047100932</v>
      </c>
      <c r="AI64" s="85">
        <v>-11441.642949960922</v>
      </c>
      <c r="AK64" s="84">
        <v>481.30687471839229</v>
      </c>
      <c r="AL64" s="84">
        <v>280.40435336148721</v>
      </c>
      <c r="AM64" s="84">
        <v>12.929006682276727</v>
      </c>
      <c r="AO64" s="84">
        <v>-4749.9708335634277</v>
      </c>
      <c r="AP64" s="84">
        <v>-15958.682047100932</v>
      </c>
      <c r="AQ64" s="84">
        <v>156.2268209411439</v>
      </c>
      <c r="AR64" s="84">
        <v>0</v>
      </c>
      <c r="AW64" s="82">
        <v>11758.815539643367</v>
      </c>
      <c r="AX64" s="82">
        <v>-375.61984721139834</v>
      </c>
      <c r="AY64" s="82">
        <v>-11208.711213537505</v>
      </c>
      <c r="AZ64" s="82">
        <v>-1387.4509340331404</v>
      </c>
      <c r="BB64" s="82">
        <v>-375.61984721139834</v>
      </c>
      <c r="BC64" s="82" t="s">
        <v>235</v>
      </c>
      <c r="BD64" s="82">
        <v>-12971.781994782044</v>
      </c>
      <c r="BE64" s="82">
        <v>-11584.331060748904</v>
      </c>
      <c r="BF64" s="82">
        <v>11758.815539643367</v>
      </c>
      <c r="BG64" s="82">
        <v>-375.61984721139834</v>
      </c>
    </row>
    <row r="65" spans="1:59" x14ac:dyDescent="0.35">
      <c r="A65" s="88">
        <v>2079</v>
      </c>
      <c r="B65" s="82">
        <v>481.30687471839229</v>
      </c>
      <c r="C65" s="82">
        <v>280.40435336148721</v>
      </c>
      <c r="D65" s="82">
        <v>12.929006682276727</v>
      </c>
      <c r="E65" s="82">
        <v>11758.815539643367</v>
      </c>
      <c r="F65" s="82">
        <v>1606.6859155239331</v>
      </c>
      <c r="G65" s="82">
        <v>-6399.0994675132706</v>
      </c>
      <c r="H65" s="82">
        <v>1830.0773848801896</v>
      </c>
      <c r="I65" s="82">
        <v>156.2268209411439</v>
      </c>
      <c r="J65" s="82">
        <v>0</v>
      </c>
      <c r="K65" s="82">
        <v>6205.9909778036472</v>
      </c>
      <c r="M65" s="82">
        <v>5.0041340667122451</v>
      </c>
      <c r="N65" s="82">
        <v>3.810378673994739E-3</v>
      </c>
      <c r="O65" s="82">
        <v>141.12550421655146</v>
      </c>
      <c r="P65" s="82">
        <v>-54.383357980400682</v>
      </c>
      <c r="Q65" s="82">
        <v>-1.033323075</v>
      </c>
      <c r="R65" s="82">
        <v>-0.12629806259635165</v>
      </c>
      <c r="S65" s="82">
        <v>-116.78539066843386</v>
      </c>
      <c r="T65" s="82">
        <v>-1280.2737070132325</v>
      </c>
      <c r="U65" s="82">
        <v>0</v>
      </c>
      <c r="V65" s="82">
        <v>-1777.5388902274085</v>
      </c>
      <c r="W65" s="82">
        <v>-10544.67914016969</v>
      </c>
      <c r="X65" s="82">
        <v>-775.07579038609106</v>
      </c>
      <c r="Z65" s="82">
        <v>-15578.323113173945</v>
      </c>
      <c r="AA65" s="82">
        <v>440.60198529434336</v>
      </c>
      <c r="AB65" s="82">
        <v>12.80651899835437</v>
      </c>
      <c r="AC65" s="82">
        <v>216.22464889103981</v>
      </c>
      <c r="AF65" s="85">
        <v>481.30687471839229</v>
      </c>
      <c r="AG65" s="85">
        <v>11758.815539643367</v>
      </c>
      <c r="AH65" s="85">
        <v>-16059.629987892336</v>
      </c>
      <c r="AI65" s="85">
        <v>-11542.590890752326</v>
      </c>
      <c r="AK65" s="84">
        <v>481.30687471839229</v>
      </c>
      <c r="AL65" s="84">
        <v>280.40435336148721</v>
      </c>
      <c r="AM65" s="84">
        <v>12.929006682276727</v>
      </c>
      <c r="AO65" s="84">
        <v>-4739.875057336556</v>
      </c>
      <c r="AP65" s="84">
        <v>-16059.629987892336</v>
      </c>
      <c r="AQ65" s="84">
        <v>156.2268209411439</v>
      </c>
      <c r="AR65" s="84">
        <v>0</v>
      </c>
      <c r="AW65" s="82">
        <v>11758.815539643367</v>
      </c>
      <c r="AX65" s="82">
        <v>-365.52407098452659</v>
      </c>
      <c r="AY65" s="82">
        <v>-11319.75493055578</v>
      </c>
      <c r="AZ65" s="82">
        <v>-1397.0590976816663</v>
      </c>
      <c r="BB65" s="82">
        <v>-365.52407098452659</v>
      </c>
      <c r="BC65" s="82" t="s">
        <v>235</v>
      </c>
      <c r="BD65" s="82">
        <v>-13082.338099221974</v>
      </c>
      <c r="BE65" s="82">
        <v>-11685.279001540308</v>
      </c>
      <c r="BF65" s="82">
        <v>11758.815539643367</v>
      </c>
      <c r="BG65" s="82">
        <v>-365.52407098452659</v>
      </c>
    </row>
    <row r="66" spans="1:59" x14ac:dyDescent="0.35">
      <c r="A66" s="88">
        <v>2080</v>
      </c>
      <c r="B66" s="82">
        <v>481.30687471839229</v>
      </c>
      <c r="C66" s="82">
        <v>280.40435336148721</v>
      </c>
      <c r="D66" s="82">
        <v>12.929006682276727</v>
      </c>
      <c r="E66" s="82">
        <v>11758.815539643367</v>
      </c>
      <c r="F66" s="82">
        <v>1995.1766015271062</v>
      </c>
      <c r="G66" s="82">
        <v>-6532.4449650445013</v>
      </c>
      <c r="H66" s="82">
        <v>1830.0773848801896</v>
      </c>
      <c r="I66" s="82">
        <v>156.2268209411439</v>
      </c>
      <c r="J66" s="82">
        <v>0</v>
      </c>
      <c r="K66" s="82">
        <v>6205.9909778036472</v>
      </c>
      <c r="M66" s="82">
        <v>5.0041340667122451</v>
      </c>
      <c r="N66" s="82">
        <v>3.810378673994739E-3</v>
      </c>
      <c r="O66" s="82">
        <v>141.12550421655146</v>
      </c>
      <c r="P66" s="82">
        <v>-54.383357980400682</v>
      </c>
      <c r="Q66" s="82">
        <v>-1.033323075</v>
      </c>
      <c r="R66" s="82">
        <v>-0.12629806259635165</v>
      </c>
      <c r="S66" s="82">
        <v>-116.78539066843386</v>
      </c>
      <c r="T66" s="82">
        <v>-1322.8653205553478</v>
      </c>
      <c r="U66" s="82">
        <v>0</v>
      </c>
      <c r="V66" s="82">
        <v>-1996.0478082975274</v>
      </c>
      <c r="W66" s="82">
        <v>-10672.855126923881</v>
      </c>
      <c r="X66" s="82">
        <v>-775.07579038609106</v>
      </c>
      <c r="Z66" s="82">
        <v>-15669.862829526312</v>
      </c>
      <c r="AA66" s="82">
        <v>440.60198529434336</v>
      </c>
      <c r="AB66" s="82">
        <v>12.80651899835437</v>
      </c>
      <c r="AC66" s="82">
        <v>124.6849325386695</v>
      </c>
      <c r="AF66" s="85">
        <v>481.30687471839229</v>
      </c>
      <c r="AG66" s="85">
        <v>11758.815539643367</v>
      </c>
      <c r="AH66" s="85">
        <v>-16151.169704244703</v>
      </c>
      <c r="AI66" s="85">
        <v>-11634.130607104697</v>
      </c>
      <c r="AK66" s="84">
        <v>481.30687471839229</v>
      </c>
      <c r="AL66" s="84">
        <v>280.40435336148721</v>
      </c>
      <c r="AM66" s="84">
        <v>12.929006682276727</v>
      </c>
      <c r="AO66" s="84">
        <v>-4703.2387869347331</v>
      </c>
      <c r="AP66" s="84">
        <v>-16151.169704244705</v>
      </c>
      <c r="AQ66" s="84">
        <v>156.2268209411439</v>
      </c>
      <c r="AR66" s="84">
        <v>0</v>
      </c>
      <c r="AW66" s="82">
        <v>11758.815539643367</v>
      </c>
      <c r="AX66" s="82">
        <v>-328.88780058270368</v>
      </c>
      <c r="AY66" s="82">
        <v>-11447.930917309972</v>
      </c>
      <c r="AZ66" s="82">
        <v>-1439.6507112237816</v>
      </c>
      <c r="BB66" s="82">
        <v>-328.88780058270368</v>
      </c>
      <c r="BC66" s="82" t="s">
        <v>235</v>
      </c>
      <c r="BD66" s="82">
        <v>-13216.469429116456</v>
      </c>
      <c r="BE66" s="82">
        <v>-11776.818717892675</v>
      </c>
      <c r="BF66" s="82">
        <v>11758.815539643367</v>
      </c>
      <c r="BG66" s="82">
        <v>-328.88780058270368</v>
      </c>
    </row>
    <row r="67" spans="1:59" x14ac:dyDescent="0.35">
      <c r="A67" s="88">
        <v>2081</v>
      </c>
      <c r="B67" s="82">
        <v>481.30687471839229</v>
      </c>
      <c r="C67" s="82">
        <v>280.40435336148721</v>
      </c>
      <c r="D67" s="82">
        <v>12.929006682276727</v>
      </c>
      <c r="E67" s="82">
        <v>11758.815539643367</v>
      </c>
      <c r="F67" s="82">
        <v>2315.1614209448508</v>
      </c>
      <c r="G67" s="82">
        <v>-6203.3328044754908</v>
      </c>
      <c r="H67" s="82">
        <v>1830.0773848801896</v>
      </c>
      <c r="I67" s="82">
        <v>156.2268209411439</v>
      </c>
      <c r="J67" s="82">
        <v>0</v>
      </c>
      <c r="K67" s="82">
        <v>6205.9909778036472</v>
      </c>
      <c r="M67" s="82">
        <v>5.0041340667122451</v>
      </c>
      <c r="N67" s="82">
        <v>3.810378673994739E-3</v>
      </c>
      <c r="O67" s="82">
        <v>141.12550421655146</v>
      </c>
      <c r="P67" s="82">
        <v>-54.383357980400682</v>
      </c>
      <c r="Q67" s="82">
        <v>-1.033323075</v>
      </c>
      <c r="R67" s="82">
        <v>-0.12629806259635165</v>
      </c>
      <c r="S67" s="82">
        <v>-116.78539066843386</v>
      </c>
      <c r="T67" s="82">
        <v>-1373.9807765942924</v>
      </c>
      <c r="U67" s="82">
        <v>0</v>
      </c>
      <c r="V67" s="82">
        <v>-2233.6434324916863</v>
      </c>
      <c r="W67" s="82">
        <v>-10882.268641665221</v>
      </c>
      <c r="X67" s="82">
        <v>-775.07579038609106</v>
      </c>
      <c r="Z67" s="82">
        <v>-15467.774988475056</v>
      </c>
      <c r="AA67" s="82">
        <v>440.60198529434336</v>
      </c>
      <c r="AB67" s="82">
        <v>12.80651899835437</v>
      </c>
      <c r="AC67" s="82">
        <v>326.77277358992728</v>
      </c>
      <c r="AF67" s="85">
        <v>481.30687471839229</v>
      </c>
      <c r="AG67" s="85">
        <v>11758.815539643367</v>
      </c>
      <c r="AH67" s="85">
        <v>-15949.081863193447</v>
      </c>
      <c r="AI67" s="85">
        <v>-11432.042766053439</v>
      </c>
      <c r="AK67" s="84">
        <v>481.30687471839229</v>
      </c>
      <c r="AL67" s="84">
        <v>280.40435336148721</v>
      </c>
      <c r="AM67" s="84">
        <v>12.929006682276727</v>
      </c>
      <c r="AO67" s="84">
        <v>-4291.7374311421372</v>
      </c>
      <c r="AP67" s="84">
        <v>-15949.081863193449</v>
      </c>
      <c r="AQ67" s="84">
        <v>156.2268209411439</v>
      </c>
      <c r="AR67" s="84">
        <v>0</v>
      </c>
      <c r="AW67" s="82">
        <v>11758.815539643367</v>
      </c>
      <c r="AX67" s="82">
        <v>82.613555209892183</v>
      </c>
      <c r="AY67" s="82">
        <v>-11657.344432051312</v>
      </c>
      <c r="AZ67" s="82">
        <v>-1490.7661672627262</v>
      </c>
      <c r="BB67" s="82" t="s">
        <v>235</v>
      </c>
      <c r="BC67" s="82">
        <v>82.613555209892183</v>
      </c>
      <c r="BD67" s="82">
        <v>-13148.110599314037</v>
      </c>
      <c r="BE67" s="82">
        <v>-11657.344432051312</v>
      </c>
      <c r="BF67" s="82">
        <v>11841.429094853258</v>
      </c>
      <c r="BG67" s="82">
        <v>82.613555209892183</v>
      </c>
    </row>
    <row r="68" spans="1:59" x14ac:dyDescent="0.35">
      <c r="A68" s="88">
        <v>2082</v>
      </c>
      <c r="B68" s="82">
        <v>481.30687471839229</v>
      </c>
      <c r="C68" s="82">
        <v>280.40435336148721</v>
      </c>
      <c r="D68" s="82">
        <v>12.929006682276727</v>
      </c>
      <c r="E68" s="82">
        <v>11758.815539643367</v>
      </c>
      <c r="F68" s="82">
        <v>1719.5853601262593</v>
      </c>
      <c r="G68" s="82">
        <v>-6272.2007459449433</v>
      </c>
      <c r="H68" s="82">
        <v>1830.0773848801896</v>
      </c>
      <c r="I68" s="82">
        <v>156.2268209411439</v>
      </c>
      <c r="J68" s="82">
        <v>0</v>
      </c>
      <c r="K68" s="82">
        <v>6205.9909778036472</v>
      </c>
      <c r="M68" s="82">
        <v>5.0041340667122451</v>
      </c>
      <c r="N68" s="82">
        <v>3.810378673994739E-3</v>
      </c>
      <c r="O68" s="82">
        <v>141.12550421655146</v>
      </c>
      <c r="P68" s="82">
        <v>-54.383357980400682</v>
      </c>
      <c r="Q68" s="82">
        <v>-1.033323075</v>
      </c>
      <c r="R68" s="82">
        <v>-0.12629806259635165</v>
      </c>
      <c r="S68" s="82">
        <v>-116.78539066843386</v>
      </c>
      <c r="T68" s="82">
        <v>-1323.7470671798592</v>
      </c>
      <c r="U68" s="82">
        <v>0</v>
      </c>
      <c r="V68" s="82">
        <v>-1853.2866121568338</v>
      </c>
      <c r="W68" s="82">
        <v>-10775.077337846516</v>
      </c>
      <c r="X68" s="82">
        <v>-775.07579038609106</v>
      </c>
      <c r="Z68" s="82">
        <v>-15644.670866609544</v>
      </c>
      <c r="AA68" s="82">
        <v>440.60198529434336</v>
      </c>
      <c r="AB68" s="82">
        <v>12.80651899835437</v>
      </c>
      <c r="AC68" s="82">
        <v>149.87689545544094</v>
      </c>
      <c r="AF68" s="85">
        <v>481.30687471839229</v>
      </c>
      <c r="AG68" s="85">
        <v>11758.815539643367</v>
      </c>
      <c r="AH68" s="85">
        <v>-16125.977741327935</v>
      </c>
      <c r="AI68" s="85">
        <v>-11608.938644187925</v>
      </c>
      <c r="AK68" s="84">
        <v>481.30687471839229</v>
      </c>
      <c r="AL68" s="84">
        <v>280.40435336148721</v>
      </c>
      <c r="AM68" s="84">
        <v>12.929006682276727</v>
      </c>
      <c r="AO68" s="84">
        <v>-4575.8246130953285</v>
      </c>
      <c r="AP68" s="84">
        <v>-16125.977741327935</v>
      </c>
      <c r="AQ68" s="84">
        <v>156.2268209411439</v>
      </c>
      <c r="AR68" s="84">
        <v>0</v>
      </c>
      <c r="AW68" s="82">
        <v>11758.815539643367</v>
      </c>
      <c r="AX68" s="82">
        <v>-201.47362674329906</v>
      </c>
      <c r="AY68" s="82">
        <v>-11550.153128232607</v>
      </c>
      <c r="AZ68" s="82">
        <v>-1440.532457848293</v>
      </c>
      <c r="BB68" s="82">
        <v>-201.47362674329906</v>
      </c>
      <c r="BC68" s="82" t="s">
        <v>235</v>
      </c>
      <c r="BD68" s="82">
        <v>-13192.159212824199</v>
      </c>
      <c r="BE68" s="82">
        <v>-11751.626754975907</v>
      </c>
      <c r="BF68" s="82">
        <v>11758.815539643367</v>
      </c>
      <c r="BG68" s="82">
        <v>-201.47362674329906</v>
      </c>
    </row>
    <row r="69" spans="1:59" x14ac:dyDescent="0.35">
      <c r="A69" s="88">
        <v>2083</v>
      </c>
      <c r="B69" s="82">
        <v>481.30687471839229</v>
      </c>
      <c r="C69" s="82">
        <v>280.40435336148721</v>
      </c>
      <c r="D69" s="82">
        <v>12.929006682276727</v>
      </c>
      <c r="E69" s="82">
        <v>11758.815539643367</v>
      </c>
      <c r="F69" s="82">
        <v>1254.1977662558982</v>
      </c>
      <c r="G69" s="82">
        <v>-6315.9527027773311</v>
      </c>
      <c r="H69" s="82">
        <v>1830.0773848801896</v>
      </c>
      <c r="I69" s="82">
        <v>156.2268209411439</v>
      </c>
      <c r="J69" s="82">
        <v>0</v>
      </c>
      <c r="K69" s="82">
        <v>6205.9909778036472</v>
      </c>
      <c r="M69" s="82">
        <v>5.0041340667122451</v>
      </c>
      <c r="N69" s="82">
        <v>3.810378673994739E-3</v>
      </c>
      <c r="O69" s="82">
        <v>141.12550421655146</v>
      </c>
      <c r="P69" s="82">
        <v>-54.383357980400682</v>
      </c>
      <c r="Q69" s="82">
        <v>-1.033323075</v>
      </c>
      <c r="R69" s="82">
        <v>-0.12629806259635165</v>
      </c>
      <c r="S69" s="82">
        <v>-116.78539066843386</v>
      </c>
      <c r="T69" s="82">
        <v>-1294.2369633010203</v>
      </c>
      <c r="U69" s="82">
        <v>0</v>
      </c>
      <c r="V69" s="82">
        <v>-1604.1079113814783</v>
      </c>
      <c r="W69" s="82">
        <v>-10738.54832642612</v>
      </c>
      <c r="X69" s="82">
        <v>-775.07579038609106</v>
      </c>
      <c r="Z69" s="82">
        <v>-15868.10270511654</v>
      </c>
      <c r="AA69" s="82">
        <v>440.60198529434336</v>
      </c>
      <c r="AB69" s="82">
        <v>12.80651899835437</v>
      </c>
      <c r="AC69" s="82">
        <v>-73.554943051555483</v>
      </c>
      <c r="AF69" s="85">
        <v>481.30687471839229</v>
      </c>
      <c r="AG69" s="85">
        <v>11758.815539643367</v>
      </c>
      <c r="AH69" s="85">
        <v>-16349.409579834932</v>
      </c>
      <c r="AI69" s="85">
        <v>-11832.370482694922</v>
      </c>
      <c r="AK69" s="84">
        <v>481.30687471839229</v>
      </c>
      <c r="AL69" s="84">
        <v>280.40435336148721</v>
      </c>
      <c r="AM69" s="84">
        <v>12.929006682276727</v>
      </c>
      <c r="AO69" s="84">
        <v>-4835.7854630227212</v>
      </c>
      <c r="AP69" s="84">
        <v>-16349.409579834932</v>
      </c>
      <c r="AQ69" s="84">
        <v>156.2268209411439</v>
      </c>
      <c r="AR69" s="84">
        <v>0</v>
      </c>
      <c r="AW69" s="82">
        <v>11758.815539643367</v>
      </c>
      <c r="AX69" s="82">
        <v>-461.43447667069177</v>
      </c>
      <c r="AY69" s="82">
        <v>-11513.624116812211</v>
      </c>
      <c r="AZ69" s="82">
        <v>-1411.0223539694541</v>
      </c>
      <c r="BB69" s="82">
        <v>-461.43447667069177</v>
      </c>
      <c r="BC69" s="82" t="s">
        <v>235</v>
      </c>
      <c r="BD69" s="82">
        <v>-13386.080947452358</v>
      </c>
      <c r="BE69" s="82">
        <v>-11975.058593482903</v>
      </c>
      <c r="BF69" s="82">
        <v>11758.815539643367</v>
      </c>
      <c r="BG69" s="82">
        <v>-461.43447667069177</v>
      </c>
    </row>
    <row r="70" spans="1:59" x14ac:dyDescent="0.35">
      <c r="A70" s="88">
        <v>2084</v>
      </c>
      <c r="B70" s="82">
        <v>481.30687471839229</v>
      </c>
      <c r="C70" s="82">
        <v>280.40435336148721</v>
      </c>
      <c r="D70" s="82">
        <v>12.929006682276727</v>
      </c>
      <c r="E70" s="82">
        <v>11758.815539643367</v>
      </c>
      <c r="F70" s="82">
        <v>1037.9503175195082</v>
      </c>
      <c r="G70" s="82">
        <v>-6365.6842054296858</v>
      </c>
      <c r="H70" s="82">
        <v>1830.0773848801896</v>
      </c>
      <c r="I70" s="82">
        <v>156.2268209411439</v>
      </c>
      <c r="J70" s="82">
        <v>0</v>
      </c>
      <c r="K70" s="82">
        <v>6205.9909778036472</v>
      </c>
      <c r="M70" s="82">
        <v>5.0041340667122451</v>
      </c>
      <c r="N70" s="82">
        <v>3.810378673994739E-3</v>
      </c>
      <c r="O70" s="82">
        <v>141.12550421655146</v>
      </c>
      <c r="P70" s="82">
        <v>-54.383357980400682</v>
      </c>
      <c r="Q70" s="82">
        <v>-1.033323075</v>
      </c>
      <c r="R70" s="82">
        <v>-0.12629806259635165</v>
      </c>
      <c r="S70" s="82">
        <v>-116.78539066843386</v>
      </c>
      <c r="T70" s="82">
        <v>-1275.6426704270175</v>
      </c>
      <c r="U70" s="82">
        <v>0</v>
      </c>
      <c r="V70" s="82">
        <v>-1433.2080957180456</v>
      </c>
      <c r="W70" s="82">
        <v>-10723.159008770133</v>
      </c>
      <c r="X70" s="82">
        <v>-775.07579038609106</v>
      </c>
      <c r="Z70" s="82">
        <v>-15947.792523185864</v>
      </c>
      <c r="AA70" s="82">
        <v>440.60198529434336</v>
      </c>
      <c r="AB70" s="82">
        <v>12.80651899835437</v>
      </c>
      <c r="AC70" s="82">
        <v>-153.24476112088155</v>
      </c>
      <c r="AF70" s="85">
        <v>481.30687471839229</v>
      </c>
      <c r="AG70" s="85">
        <v>11758.815539643367</v>
      </c>
      <c r="AH70" s="85">
        <v>-16429.099397904258</v>
      </c>
      <c r="AI70" s="85">
        <v>-11912.060300764248</v>
      </c>
      <c r="AK70" s="84">
        <v>481.30687471839229</v>
      </c>
      <c r="AL70" s="84">
        <v>280.40435336148721</v>
      </c>
      <c r="AM70" s="84">
        <v>12.929006682276727</v>
      </c>
      <c r="AO70" s="84">
        <v>-4930.8645987480331</v>
      </c>
      <c r="AP70" s="84">
        <v>-16429.099397904258</v>
      </c>
      <c r="AQ70" s="84">
        <v>156.2268209411439</v>
      </c>
      <c r="AR70" s="84">
        <v>0</v>
      </c>
      <c r="AW70" s="82">
        <v>11758.815539643367</v>
      </c>
      <c r="AX70" s="82">
        <v>-556.51361239600374</v>
      </c>
      <c r="AY70" s="82">
        <v>-11498.234799156224</v>
      </c>
      <c r="AZ70" s="82">
        <v>-1392.4280610954513</v>
      </c>
      <c r="BB70" s="82">
        <v>-556.51361239600374</v>
      </c>
      <c r="BC70" s="82" t="s">
        <v>235</v>
      </c>
      <c r="BD70" s="82">
        <v>-13447.176472647679</v>
      </c>
      <c r="BE70" s="82">
        <v>-12054.748411552227</v>
      </c>
      <c r="BF70" s="82">
        <v>11758.815539643367</v>
      </c>
      <c r="BG70" s="82">
        <v>-556.51361239600374</v>
      </c>
    </row>
    <row r="71" spans="1:59" x14ac:dyDescent="0.35">
      <c r="A71" s="88">
        <v>2085</v>
      </c>
      <c r="B71" s="82">
        <v>481.30687471839229</v>
      </c>
      <c r="C71" s="82">
        <v>280.40435336148721</v>
      </c>
      <c r="D71" s="82">
        <v>12.929006682276727</v>
      </c>
      <c r="E71" s="82">
        <v>11758.815539643367</v>
      </c>
      <c r="F71" s="82">
        <v>2719.4097412284609</v>
      </c>
      <c r="G71" s="82">
        <v>-6416.6289140945173</v>
      </c>
      <c r="H71" s="82">
        <v>1830.0773848801896</v>
      </c>
      <c r="I71" s="82">
        <v>156.2268209411439</v>
      </c>
      <c r="J71" s="82">
        <v>0</v>
      </c>
      <c r="K71" s="82">
        <v>6205.9909778036472</v>
      </c>
      <c r="M71" s="82">
        <v>5.0041340667122451</v>
      </c>
      <c r="N71" s="82">
        <v>3.810378673994739E-3</v>
      </c>
      <c r="O71" s="82">
        <v>141.12550421655146</v>
      </c>
      <c r="P71" s="82">
        <v>-54.383357980400682</v>
      </c>
      <c r="Q71" s="82">
        <v>-1.033323075</v>
      </c>
      <c r="R71" s="82">
        <v>-0.12629806259635165</v>
      </c>
      <c r="S71" s="82">
        <v>-116.78539066843386</v>
      </c>
      <c r="T71" s="82">
        <v>-1437.0105192280357</v>
      </c>
      <c r="U71" s="82">
        <v>0</v>
      </c>
      <c r="V71" s="82">
        <v>-2411.0273428317605</v>
      </c>
      <c r="W71" s="82">
        <v>-11155.02200144822</v>
      </c>
      <c r="X71" s="82">
        <v>-775.07579038609106</v>
      </c>
      <c r="Z71" s="82">
        <v>-15726.960047933546</v>
      </c>
      <c r="AA71" s="82">
        <v>440.60198529434336</v>
      </c>
      <c r="AB71" s="82">
        <v>12.80651899835437</v>
      </c>
      <c r="AC71" s="82">
        <v>67.587714131438815</v>
      </c>
      <c r="AF71" s="85">
        <v>481.30687471839229</v>
      </c>
      <c r="AG71" s="85">
        <v>11758.815539643367</v>
      </c>
      <c r="AH71" s="85">
        <v>-16208.266922651937</v>
      </c>
      <c r="AI71" s="85">
        <v>-11691.227825511927</v>
      </c>
      <c r="AK71" s="84">
        <v>481.30687471839229</v>
      </c>
      <c r="AL71" s="84">
        <v>280.40435336148721</v>
      </c>
      <c r="AM71" s="84">
        <v>12.929006682276727</v>
      </c>
      <c r="AO71" s="84">
        <v>-4278.1691308176269</v>
      </c>
      <c r="AP71" s="84">
        <v>-16208.266922651937</v>
      </c>
      <c r="AQ71" s="84">
        <v>156.2268209411439</v>
      </c>
      <c r="AR71" s="84">
        <v>0</v>
      </c>
      <c r="AW71" s="82">
        <v>11758.815539643367</v>
      </c>
      <c r="AX71" s="82">
        <v>96.18185553440253</v>
      </c>
      <c r="AY71" s="82">
        <v>-11930.097791834311</v>
      </c>
      <c r="AZ71" s="82">
        <v>-1553.7959098964695</v>
      </c>
      <c r="BB71" s="82" t="s">
        <v>235</v>
      </c>
      <c r="BC71" s="82">
        <v>96.18185553440253</v>
      </c>
      <c r="BD71" s="82">
        <v>-13483.89370173078</v>
      </c>
      <c r="BE71" s="82">
        <v>-11930.097791834311</v>
      </c>
      <c r="BF71" s="82">
        <v>11854.997395177768</v>
      </c>
      <c r="BG71" s="82">
        <v>96.18185553440253</v>
      </c>
    </row>
    <row r="72" spans="1:59" x14ac:dyDescent="0.35">
      <c r="A72" s="88">
        <v>2086</v>
      </c>
      <c r="B72" s="82">
        <v>481.30687471839229</v>
      </c>
      <c r="C72" s="82">
        <v>280.40435336148721</v>
      </c>
      <c r="D72" s="82">
        <v>12.929006682276727</v>
      </c>
      <c r="E72" s="82">
        <v>11758.815539643367</v>
      </c>
      <c r="F72" s="82">
        <v>2689.1262362494508</v>
      </c>
      <c r="G72" s="82">
        <v>-6113.352718197968</v>
      </c>
      <c r="H72" s="82">
        <v>1830.0773848801896</v>
      </c>
      <c r="I72" s="82">
        <v>156.2268209411439</v>
      </c>
      <c r="J72" s="82">
        <v>0</v>
      </c>
      <c r="K72" s="82">
        <v>6205.9909778036472</v>
      </c>
      <c r="M72" s="82">
        <v>5.0041340667122451</v>
      </c>
      <c r="N72" s="82">
        <v>3.810378673994739E-3</v>
      </c>
      <c r="O72" s="82">
        <v>141.12550421655146</v>
      </c>
      <c r="P72" s="82">
        <v>-54.383357980400682</v>
      </c>
      <c r="Q72" s="82">
        <v>-1.033323075</v>
      </c>
      <c r="R72" s="82">
        <v>-0.12629806259635165</v>
      </c>
      <c r="S72" s="82">
        <v>-116.78539066843386</v>
      </c>
      <c r="T72" s="82">
        <v>-1441.5472747153653</v>
      </c>
      <c r="U72" s="82">
        <v>0</v>
      </c>
      <c r="V72" s="82">
        <v>-2356.6722107617561</v>
      </c>
      <c r="W72" s="82">
        <v>-11220.372167452058</v>
      </c>
      <c r="X72" s="82">
        <v>-775.07579038609106</v>
      </c>
      <c r="Z72" s="82">
        <v>-15464.96239094984</v>
      </c>
      <c r="AA72" s="82">
        <v>440.60198529434336</v>
      </c>
      <c r="AB72" s="82">
        <v>12.80651899835437</v>
      </c>
      <c r="AC72" s="82">
        <v>329.5853711151442</v>
      </c>
      <c r="AF72" s="85">
        <v>481.30687471839229</v>
      </c>
      <c r="AG72" s="85">
        <v>11758.815539643367</v>
      </c>
      <c r="AH72" s="85">
        <v>-15946.269265668232</v>
      </c>
      <c r="AI72" s="85">
        <v>-11429.230168528222</v>
      </c>
      <c r="AK72" s="84">
        <v>481.30687471839229</v>
      </c>
      <c r="AL72" s="84">
        <v>280.40435336148721</v>
      </c>
      <c r="AM72" s="84">
        <v>12.929006682276727</v>
      </c>
      <c r="AO72" s="84">
        <v>-3950.8213078300837</v>
      </c>
      <c r="AP72" s="84">
        <v>-15946.269265668232</v>
      </c>
      <c r="AQ72" s="84">
        <v>156.2268209411439</v>
      </c>
      <c r="AR72" s="84">
        <v>0</v>
      </c>
      <c r="AW72" s="82">
        <v>11758.815539643367</v>
      </c>
      <c r="AX72" s="82">
        <v>423.5296785219457</v>
      </c>
      <c r="AY72" s="82">
        <v>-11995.447957838149</v>
      </c>
      <c r="AZ72" s="82">
        <v>-1558.3326653837992</v>
      </c>
      <c r="BB72" s="82" t="s">
        <v>235</v>
      </c>
      <c r="BC72" s="82">
        <v>423.5296785219457</v>
      </c>
      <c r="BD72" s="82">
        <v>-13553.780623221948</v>
      </c>
      <c r="BE72" s="82">
        <v>-11995.447957838149</v>
      </c>
      <c r="BF72" s="82">
        <v>12182.345218165312</v>
      </c>
      <c r="BG72" s="82">
        <v>423.5296785219457</v>
      </c>
    </row>
    <row r="73" spans="1:59" x14ac:dyDescent="0.35">
      <c r="A73" s="88">
        <v>2087</v>
      </c>
      <c r="B73" s="82">
        <v>481.30687471839229</v>
      </c>
      <c r="C73" s="82">
        <v>280.40435336148721</v>
      </c>
      <c r="D73" s="82">
        <v>12.929006682276727</v>
      </c>
      <c r="E73" s="82">
        <v>11758.815539643367</v>
      </c>
      <c r="F73" s="82">
        <v>2354.8642083499867</v>
      </c>
      <c r="G73" s="82">
        <v>-6115.5762270445375</v>
      </c>
      <c r="H73" s="82">
        <v>1830.0773848801896</v>
      </c>
      <c r="I73" s="82">
        <v>156.2268209411439</v>
      </c>
      <c r="J73" s="82">
        <v>0</v>
      </c>
      <c r="K73" s="82">
        <v>6205.9909778036472</v>
      </c>
      <c r="M73" s="82">
        <v>5.0041340667122451</v>
      </c>
      <c r="N73" s="82">
        <v>3.810378673994739E-3</v>
      </c>
      <c r="O73" s="82">
        <v>141.12550421655146</v>
      </c>
      <c r="P73" s="82">
        <v>-54.383357980400682</v>
      </c>
      <c r="Q73" s="82">
        <v>-1.033323075</v>
      </c>
      <c r="R73" s="82">
        <v>-0.12629806259635165</v>
      </c>
      <c r="S73" s="82">
        <v>-116.78539066843386</v>
      </c>
      <c r="T73" s="82">
        <v>-1406.0415168370746</v>
      </c>
      <c r="U73" s="82">
        <v>0</v>
      </c>
      <c r="V73" s="82">
        <v>-2053.302011631959</v>
      </c>
      <c r="W73" s="82">
        <v>-11177.406519757043</v>
      </c>
      <c r="X73" s="82">
        <v>-775.07579038609106</v>
      </c>
      <c r="Z73" s="82">
        <v>-15455.112080871062</v>
      </c>
      <c r="AA73" s="82">
        <v>440.60198529434336</v>
      </c>
      <c r="AB73" s="82">
        <v>12.80651899835437</v>
      </c>
      <c r="AC73" s="82">
        <v>339.43568119392262</v>
      </c>
      <c r="AF73" s="85">
        <v>481.30687471839229</v>
      </c>
      <c r="AG73" s="85">
        <v>11758.815539643367</v>
      </c>
      <c r="AH73" s="85">
        <v>-15936.418955589454</v>
      </c>
      <c r="AI73" s="85">
        <v>-11419.379858449443</v>
      </c>
      <c r="AK73" s="84">
        <v>481.30687471839229</v>
      </c>
      <c r="AL73" s="84">
        <v>280.40435336148721</v>
      </c>
      <c r="AM73" s="84">
        <v>12.929006682276727</v>
      </c>
      <c r="AO73" s="84">
        <v>-3983.9366454463202</v>
      </c>
      <c r="AP73" s="84">
        <v>-15936.418955589454</v>
      </c>
      <c r="AQ73" s="84">
        <v>156.2268209411439</v>
      </c>
      <c r="AR73" s="84">
        <v>0</v>
      </c>
      <c r="AW73" s="82">
        <v>11758.815539643367</v>
      </c>
      <c r="AX73" s="82">
        <v>390.4143409057092</v>
      </c>
      <c r="AY73" s="82">
        <v>-11952.482310143134</v>
      </c>
      <c r="AZ73" s="82">
        <v>-1522.8269075055084</v>
      </c>
      <c r="BB73" s="82" t="s">
        <v>235</v>
      </c>
      <c r="BC73" s="82">
        <v>390.4143409057092</v>
      </c>
      <c r="BD73" s="82">
        <v>-13475.309217648643</v>
      </c>
      <c r="BE73" s="82">
        <v>-11952.482310143134</v>
      </c>
      <c r="BF73" s="82">
        <v>12149.229880549075</v>
      </c>
      <c r="BG73" s="82">
        <v>390.4143409057092</v>
      </c>
    </row>
    <row r="74" spans="1:59" x14ac:dyDescent="0.35">
      <c r="A74" s="88">
        <v>2088</v>
      </c>
      <c r="B74" s="82">
        <v>481.30687471839229</v>
      </c>
      <c r="C74" s="82">
        <v>280.40435336148721</v>
      </c>
      <c r="D74" s="82">
        <v>12.929006682276727</v>
      </c>
      <c r="E74" s="82">
        <v>11758.815539643367</v>
      </c>
      <c r="F74" s="82">
        <v>2073.9236493537837</v>
      </c>
      <c r="G74" s="82">
        <v>-6103.6356429872685</v>
      </c>
      <c r="H74" s="82">
        <v>1830.0773848801896</v>
      </c>
      <c r="I74" s="82">
        <v>156.2268209411439</v>
      </c>
      <c r="J74" s="82">
        <v>0</v>
      </c>
      <c r="K74" s="82">
        <v>6205.9909778036472</v>
      </c>
      <c r="M74" s="82">
        <v>5.0041340667122451</v>
      </c>
      <c r="N74" s="82">
        <v>3.810378673994739E-3</v>
      </c>
      <c r="O74" s="82">
        <v>141.12550421655146</v>
      </c>
      <c r="P74" s="82">
        <v>-54.383357980400682</v>
      </c>
      <c r="Q74" s="82">
        <v>-1.033323075</v>
      </c>
      <c r="R74" s="82">
        <v>-0.12629806259635165</v>
      </c>
      <c r="S74" s="82">
        <v>-116.78539066843386</v>
      </c>
      <c r="T74" s="82">
        <v>-1386.5270437875674</v>
      </c>
      <c r="U74" s="82">
        <v>0</v>
      </c>
      <c r="V74" s="82">
        <v>-1868.0855526677437</v>
      </c>
      <c r="W74" s="82">
        <v>-11155.588485915494</v>
      </c>
      <c r="X74" s="82">
        <v>-775.07579038609106</v>
      </c>
      <c r="Z74" s="82">
        <v>-15517.07756300423</v>
      </c>
      <c r="AA74" s="82">
        <v>440.60198529434336</v>
      </c>
      <c r="AB74" s="82">
        <v>12.80651899835437</v>
      </c>
      <c r="AC74" s="82">
        <v>277.47019906075116</v>
      </c>
      <c r="AF74" s="85">
        <v>481.30687471839229</v>
      </c>
      <c r="AG74" s="85">
        <v>11758.815539643367</v>
      </c>
      <c r="AH74" s="85">
        <v>-15998.384437722621</v>
      </c>
      <c r="AI74" s="85">
        <v>-11481.345340582615</v>
      </c>
      <c r="AK74" s="84">
        <v>481.30687471839229</v>
      </c>
      <c r="AL74" s="84">
        <v>280.40435336148721</v>
      </c>
      <c r="AM74" s="84">
        <v>12.929006682276727</v>
      </c>
      <c r="AO74" s="84">
        <v>-4067.7201614210389</v>
      </c>
      <c r="AP74" s="84">
        <v>-15998.384437722623</v>
      </c>
      <c r="AQ74" s="84">
        <v>156.2268209411439</v>
      </c>
      <c r="AR74" s="84">
        <v>0</v>
      </c>
      <c r="AW74" s="82">
        <v>11758.815539643367</v>
      </c>
      <c r="AX74" s="82">
        <v>306.63082493099046</v>
      </c>
      <c r="AY74" s="82">
        <v>-11930.664276301584</v>
      </c>
      <c r="AZ74" s="82">
        <v>-1503.3124344560013</v>
      </c>
      <c r="BB74" s="82" t="s">
        <v>235</v>
      </c>
      <c r="BC74" s="82">
        <v>306.63082493099046</v>
      </c>
      <c r="BD74" s="82">
        <v>-13433.976710757586</v>
      </c>
      <c r="BE74" s="82">
        <v>-11930.664276301584</v>
      </c>
      <c r="BF74" s="82">
        <v>12065.446364574356</v>
      </c>
      <c r="BG74" s="82">
        <v>306.63082493099046</v>
      </c>
    </row>
    <row r="75" spans="1:59" x14ac:dyDescent="0.35">
      <c r="A75" s="88">
        <v>2089</v>
      </c>
      <c r="B75" s="82">
        <v>481.30687471839229</v>
      </c>
      <c r="C75" s="82">
        <v>280.40435336148721</v>
      </c>
      <c r="D75" s="82">
        <v>12.929006682276727</v>
      </c>
      <c r="E75" s="82">
        <v>11758.815539643367</v>
      </c>
      <c r="F75" s="82">
        <v>2274.40962117547</v>
      </c>
      <c r="G75" s="82">
        <v>-6115.2703512936869</v>
      </c>
      <c r="H75" s="82">
        <v>1830.0773848801896</v>
      </c>
      <c r="I75" s="82">
        <v>156.2268209411439</v>
      </c>
      <c r="J75" s="82">
        <v>0</v>
      </c>
      <c r="K75" s="82">
        <v>6205.9909778036472</v>
      </c>
      <c r="M75" s="82">
        <v>5.0041340667122451</v>
      </c>
      <c r="N75" s="82">
        <v>3.810378673994739E-3</v>
      </c>
      <c r="O75" s="82">
        <v>141.12550421655146</v>
      </c>
      <c r="P75" s="82">
        <v>-54.383357980400682</v>
      </c>
      <c r="Q75" s="82">
        <v>-1.033323075</v>
      </c>
      <c r="R75" s="82">
        <v>-0.12629806259635165</v>
      </c>
      <c r="S75" s="82">
        <v>-116.78539066843386</v>
      </c>
      <c r="T75" s="82">
        <v>-1416.8279811875664</v>
      </c>
      <c r="U75" s="82">
        <v>0</v>
      </c>
      <c r="V75" s="82">
        <v>-1988.0278416046326</v>
      </c>
      <c r="W75" s="82">
        <v>-11289.753785226361</v>
      </c>
      <c r="X75" s="82">
        <v>-775.07579038609106</v>
      </c>
      <c r="Z75" s="82">
        <v>-15582.333887736719</v>
      </c>
      <c r="AA75" s="82">
        <v>440.60198529434336</v>
      </c>
      <c r="AB75" s="82">
        <v>12.80651899835437</v>
      </c>
      <c r="AC75" s="82">
        <v>212.21387432826418</v>
      </c>
      <c r="AF75" s="85">
        <v>481.30687471839229</v>
      </c>
      <c r="AG75" s="85">
        <v>11758.815539643367</v>
      </c>
      <c r="AH75" s="85">
        <v>-16063.64076245511</v>
      </c>
      <c r="AI75" s="85">
        <v>-11546.601665315102</v>
      </c>
      <c r="AK75" s="84">
        <v>481.30687471839229</v>
      </c>
      <c r="AL75" s="84">
        <v>280.40435336148721</v>
      </c>
      <c r="AM75" s="84">
        <v>12.929006682276727</v>
      </c>
      <c r="AO75" s="84">
        <v>-3998.8111868426599</v>
      </c>
      <c r="AP75" s="84">
        <v>-16063.640762455112</v>
      </c>
      <c r="AQ75" s="84">
        <v>156.2268209411439</v>
      </c>
      <c r="AR75" s="84">
        <v>0</v>
      </c>
      <c r="AW75" s="82">
        <v>11758.815539643367</v>
      </c>
      <c r="AX75" s="82">
        <v>375.53979950936946</v>
      </c>
      <c r="AY75" s="82">
        <v>-12064.829575612452</v>
      </c>
      <c r="AZ75" s="82">
        <v>-1533.6133718560002</v>
      </c>
      <c r="BB75" s="82" t="s">
        <v>235</v>
      </c>
      <c r="BC75" s="82">
        <v>375.53979950936946</v>
      </c>
      <c r="BD75" s="82">
        <v>-13598.442947468451</v>
      </c>
      <c r="BE75" s="82">
        <v>-12064.829575612452</v>
      </c>
      <c r="BF75" s="82">
        <v>12134.355339152737</v>
      </c>
      <c r="BG75" s="82">
        <v>375.53979950936946</v>
      </c>
    </row>
    <row r="76" spans="1:59" x14ac:dyDescent="0.35">
      <c r="A76" s="88">
        <v>2090</v>
      </c>
      <c r="B76" s="82">
        <v>481.30687471839229</v>
      </c>
      <c r="C76" s="82">
        <v>280.40435336148721</v>
      </c>
      <c r="D76" s="82">
        <v>12.929006682276727</v>
      </c>
      <c r="E76" s="82">
        <v>11758.815539643367</v>
      </c>
      <c r="F76" s="82">
        <v>1894.3440197947648</v>
      </c>
      <c r="G76" s="82">
        <v>-6091.2534614073729</v>
      </c>
      <c r="H76" s="82">
        <v>1830.0773848801896</v>
      </c>
      <c r="I76" s="82">
        <v>156.2268209411439</v>
      </c>
      <c r="J76" s="82">
        <v>0</v>
      </c>
      <c r="K76" s="82">
        <v>6205.9909778036472</v>
      </c>
      <c r="M76" s="82">
        <v>5.0041340667122451</v>
      </c>
      <c r="N76" s="82">
        <v>3.810378673994739E-3</v>
      </c>
      <c r="O76" s="82">
        <v>141.12550421655146</v>
      </c>
      <c r="P76" s="82">
        <v>-54.383357980400682</v>
      </c>
      <c r="Q76" s="82">
        <v>-1.033323075</v>
      </c>
      <c r="R76" s="82">
        <v>-0.12629806259635165</v>
      </c>
      <c r="S76" s="82">
        <v>-116.78539066843386</v>
      </c>
      <c r="T76" s="82">
        <v>-1384.0232138975721</v>
      </c>
      <c r="U76" s="82">
        <v>0</v>
      </c>
      <c r="V76" s="82">
        <v>-1724.8914058882101</v>
      </c>
      <c r="W76" s="82">
        <v>-11224.753287218544</v>
      </c>
      <c r="X76" s="82">
        <v>-775.07579038609106</v>
      </c>
      <c r="Z76" s="82">
        <v>-15610.245665506871</v>
      </c>
      <c r="AA76" s="82">
        <v>440.60198529434336</v>
      </c>
      <c r="AB76" s="82">
        <v>12.80651899835437</v>
      </c>
      <c r="AC76" s="82">
        <v>184.302096558112</v>
      </c>
      <c r="AF76" s="85">
        <v>481.30687471839229</v>
      </c>
      <c r="AG76" s="85">
        <v>11758.815539643367</v>
      </c>
      <c r="AH76" s="85">
        <v>-16091.552540225262</v>
      </c>
      <c r="AI76" s="85">
        <v>-11574.513443085254</v>
      </c>
      <c r="AK76" s="84">
        <v>481.30687471839229</v>
      </c>
      <c r="AL76" s="84">
        <v>280.40435336148721</v>
      </c>
      <c r="AM76" s="84">
        <v>12.929006682276727</v>
      </c>
      <c r="AO76" s="84">
        <v>-4091.7234626206287</v>
      </c>
      <c r="AP76" s="84">
        <v>-16091.552540225262</v>
      </c>
      <c r="AQ76" s="84">
        <v>156.2268209411439</v>
      </c>
      <c r="AR76" s="84">
        <v>0</v>
      </c>
      <c r="AW76" s="82">
        <v>11758.815539643367</v>
      </c>
      <c r="AX76" s="82">
        <v>282.62752373140074</v>
      </c>
      <c r="AY76" s="82">
        <v>-11999.829077604634</v>
      </c>
      <c r="AZ76" s="82">
        <v>-1500.8086045660059</v>
      </c>
      <c r="BB76" s="82" t="s">
        <v>235</v>
      </c>
      <c r="BC76" s="82">
        <v>282.62752373140074</v>
      </c>
      <c r="BD76" s="82">
        <v>-13500.63768217064</v>
      </c>
      <c r="BE76" s="82">
        <v>-11999.829077604634</v>
      </c>
      <c r="BF76" s="82">
        <v>12041.443063374767</v>
      </c>
      <c r="BG76" s="82">
        <v>282.62752373140074</v>
      </c>
    </row>
    <row r="77" spans="1:59" x14ac:dyDescent="0.35">
      <c r="A77" s="88">
        <v>2091</v>
      </c>
      <c r="B77" s="82">
        <v>481.30687471839229</v>
      </c>
      <c r="C77" s="82">
        <v>280.40435336148721</v>
      </c>
      <c r="D77" s="82">
        <v>12.929006682276727</v>
      </c>
      <c r="E77" s="82">
        <v>11758.815539643367</v>
      </c>
      <c r="F77" s="82">
        <v>1781.7761519381775</v>
      </c>
      <c r="G77" s="82">
        <v>-6055.207207734662</v>
      </c>
      <c r="H77" s="82">
        <v>1830.0773848801896</v>
      </c>
      <c r="I77" s="82">
        <v>156.2268209411439</v>
      </c>
      <c r="J77" s="82">
        <v>0</v>
      </c>
      <c r="K77" s="82">
        <v>6205.9909778036472</v>
      </c>
      <c r="M77" s="82">
        <v>5.0041340667122451</v>
      </c>
      <c r="N77" s="82">
        <v>3.810378673994739E-3</v>
      </c>
      <c r="O77" s="82">
        <v>141.12550421655146</v>
      </c>
      <c r="P77" s="82">
        <v>-54.383357980400682</v>
      </c>
      <c r="Q77" s="82">
        <v>-1.033323075</v>
      </c>
      <c r="R77" s="82">
        <v>-0.12629806259635165</v>
      </c>
      <c r="S77" s="82">
        <v>-116.78539066843386</v>
      </c>
      <c r="T77" s="82">
        <v>-1374.6488326930048</v>
      </c>
      <c r="U77" s="82">
        <v>0</v>
      </c>
      <c r="V77" s="82">
        <v>-1613.7751325673119</v>
      </c>
      <c r="W77" s="82">
        <v>-11224.452680150389</v>
      </c>
      <c r="X77" s="82">
        <v>-775.07579038609106</v>
      </c>
      <c r="Z77" s="82">
        <v>-15575.350399301693</v>
      </c>
      <c r="AA77" s="82">
        <v>440.60198529434336</v>
      </c>
      <c r="AB77" s="82">
        <v>12.80651899835437</v>
      </c>
      <c r="AC77" s="82">
        <v>219.19736276328808</v>
      </c>
      <c r="AF77" s="85">
        <v>481.30687471839229</v>
      </c>
      <c r="AG77" s="85">
        <v>11758.815539643367</v>
      </c>
      <c r="AH77" s="85">
        <v>-16056.657274020085</v>
      </c>
      <c r="AI77" s="85">
        <v>-11539.618176880078</v>
      </c>
      <c r="AK77" s="84">
        <v>481.30687471839229</v>
      </c>
      <c r="AL77" s="84">
        <v>280.40435336148721</v>
      </c>
      <c r="AM77" s="84">
        <v>12.929006682276727</v>
      </c>
      <c r="AO77" s="84">
        <v>-4057.128803483607</v>
      </c>
      <c r="AP77" s="84">
        <v>-16056.657274020086</v>
      </c>
      <c r="AQ77" s="84">
        <v>156.2268209411439</v>
      </c>
      <c r="AR77" s="84">
        <v>0</v>
      </c>
      <c r="AW77" s="82">
        <v>11758.815539643367</v>
      </c>
      <c r="AX77" s="82">
        <v>317.22218286842235</v>
      </c>
      <c r="AY77" s="82">
        <v>-11999.528470536479</v>
      </c>
      <c r="AZ77" s="82">
        <v>-1491.4342233614386</v>
      </c>
      <c r="BB77" s="82" t="s">
        <v>235</v>
      </c>
      <c r="BC77" s="82">
        <v>317.22218286842235</v>
      </c>
      <c r="BD77" s="82">
        <v>-13490.962693897918</v>
      </c>
      <c r="BE77" s="82">
        <v>-11999.528470536479</v>
      </c>
      <c r="BF77" s="82">
        <v>12076.037722511788</v>
      </c>
      <c r="BG77" s="82">
        <v>317.22218286842235</v>
      </c>
    </row>
    <row r="78" spans="1:59" x14ac:dyDescent="0.35">
      <c r="A78" s="88">
        <v>2092</v>
      </c>
      <c r="B78" s="82">
        <v>481.30687471839229</v>
      </c>
      <c r="C78" s="82">
        <v>280.40435336148721</v>
      </c>
      <c r="D78" s="82">
        <v>12.929006682276727</v>
      </c>
      <c r="E78" s="82">
        <v>11758.815539643367</v>
      </c>
      <c r="F78" s="82">
        <v>2635.0824500988665</v>
      </c>
      <c r="G78" s="82">
        <v>-6038.4753643598142</v>
      </c>
      <c r="H78" s="82">
        <v>1830.0773848801896</v>
      </c>
      <c r="I78" s="82">
        <v>156.2268209411439</v>
      </c>
      <c r="J78" s="82">
        <v>0</v>
      </c>
      <c r="K78" s="82">
        <v>6205.9909778036472</v>
      </c>
      <c r="M78" s="82">
        <v>5.0041340667122451</v>
      </c>
      <c r="N78" s="82">
        <v>3.810378673994739E-3</v>
      </c>
      <c r="O78" s="82">
        <v>141.12550421655146</v>
      </c>
      <c r="P78" s="82">
        <v>-54.383357980400682</v>
      </c>
      <c r="Q78" s="82">
        <v>-1.033323075</v>
      </c>
      <c r="R78" s="82">
        <v>-0.12629806259635165</v>
      </c>
      <c r="S78" s="82">
        <v>-116.78539066843386</v>
      </c>
      <c r="T78" s="82">
        <v>-1450.2323900850211</v>
      </c>
      <c r="U78" s="82">
        <v>0</v>
      </c>
      <c r="V78" s="82">
        <v>-2018.8772229111244</v>
      </c>
      <c r="W78" s="82">
        <v>-11488.999772097486</v>
      </c>
      <c r="X78" s="82">
        <v>-775.07579038609106</v>
      </c>
      <c r="Z78" s="82">
        <v>-15374.961440057066</v>
      </c>
      <c r="AA78" s="82">
        <v>440.60198529434336</v>
      </c>
      <c r="AB78" s="82">
        <v>12.80651899835437</v>
      </c>
      <c r="AC78" s="82">
        <v>419.5863220079184</v>
      </c>
      <c r="AF78" s="85">
        <v>481.30687471839229</v>
      </c>
      <c r="AG78" s="85">
        <v>11758.815539643367</v>
      </c>
      <c r="AH78" s="85">
        <v>-15856.268314775458</v>
      </c>
      <c r="AI78" s="85">
        <v>-11339.229217635448</v>
      </c>
      <c r="AK78" s="84">
        <v>481.30687471839229</v>
      </c>
      <c r="AL78" s="84">
        <v>280.40435336148721</v>
      </c>
      <c r="AM78" s="84">
        <v>12.929006682276727</v>
      </c>
      <c r="AO78" s="84">
        <v>-3592.1927522918822</v>
      </c>
      <c r="AP78" s="84">
        <v>-15856.268314775458</v>
      </c>
      <c r="AQ78" s="84">
        <v>156.2268209411439</v>
      </c>
      <c r="AR78" s="84">
        <v>0</v>
      </c>
      <c r="AW78" s="82">
        <v>11758.815539643367</v>
      </c>
      <c r="AX78" s="82">
        <v>782.15823406014715</v>
      </c>
      <c r="AY78" s="82">
        <v>-12264.075562483577</v>
      </c>
      <c r="AZ78" s="82">
        <v>-1567.0177807534549</v>
      </c>
      <c r="BB78" s="82" t="s">
        <v>235</v>
      </c>
      <c r="BC78" s="82">
        <v>782.15823406014715</v>
      </c>
      <c r="BD78" s="82">
        <v>-13831.093343237031</v>
      </c>
      <c r="BE78" s="82">
        <v>-12264.075562483577</v>
      </c>
      <c r="BF78" s="82">
        <v>12540.973773703514</v>
      </c>
      <c r="BG78" s="82">
        <v>782.15823406014715</v>
      </c>
    </row>
    <row r="79" spans="1:59" x14ac:dyDescent="0.35">
      <c r="A79" s="88">
        <v>2093</v>
      </c>
      <c r="B79" s="82">
        <v>481.30687471839229</v>
      </c>
      <c r="C79" s="82">
        <v>280.40435336148721</v>
      </c>
      <c r="D79" s="82">
        <v>12.929006682276727</v>
      </c>
      <c r="E79" s="82">
        <v>11758.815539643367</v>
      </c>
      <c r="F79" s="82">
        <v>2913.9254310961878</v>
      </c>
      <c r="G79" s="82">
        <v>-5940.4155059020477</v>
      </c>
      <c r="H79" s="82">
        <v>1830.0773848801896</v>
      </c>
      <c r="I79" s="82">
        <v>156.2268209411439</v>
      </c>
      <c r="J79" s="82">
        <v>0</v>
      </c>
      <c r="K79" s="82">
        <v>6205.9909778036472</v>
      </c>
      <c r="M79" s="82">
        <v>5.0041340667122451</v>
      </c>
      <c r="N79" s="82">
        <v>3.810378673994739E-3</v>
      </c>
      <c r="O79" s="82">
        <v>141.12550421655146</v>
      </c>
      <c r="P79" s="82">
        <v>-54.383357980400682</v>
      </c>
      <c r="Q79" s="82">
        <v>-1.033323075</v>
      </c>
      <c r="R79" s="82">
        <v>-0.12629806259635165</v>
      </c>
      <c r="S79" s="82">
        <v>-116.78539066843386</v>
      </c>
      <c r="T79" s="82">
        <v>-1482.6999772610816</v>
      </c>
      <c r="U79" s="82">
        <v>0</v>
      </c>
      <c r="V79" s="82">
        <v>-2156.0922516406727</v>
      </c>
      <c r="W79" s="82">
        <v>-11614.569306303662</v>
      </c>
      <c r="X79" s="82">
        <v>-775.07579038609106</v>
      </c>
      <c r="Z79" s="82">
        <v>-15260.843163537702</v>
      </c>
      <c r="AA79" s="82">
        <v>440.60198529434336</v>
      </c>
      <c r="AB79" s="82">
        <v>12.80651899835437</v>
      </c>
      <c r="AC79" s="82">
        <v>533.70459852728277</v>
      </c>
      <c r="AF79" s="85">
        <v>481.30687471839229</v>
      </c>
      <c r="AG79" s="85">
        <v>11758.815539643367</v>
      </c>
      <c r="AH79" s="85">
        <v>-15742.150038256093</v>
      </c>
      <c r="AI79" s="85">
        <v>-11225.110941116083</v>
      </c>
      <c r="AK79" s="84">
        <v>481.30687471839229</v>
      </c>
      <c r="AL79" s="84">
        <v>280.40435336148721</v>
      </c>
      <c r="AM79" s="84">
        <v>12.929006682276727</v>
      </c>
      <c r="AO79" s="84">
        <v>-3352.5049415663429</v>
      </c>
      <c r="AP79" s="84">
        <v>-15742.150038256095</v>
      </c>
      <c r="AQ79" s="84">
        <v>156.2268209411439</v>
      </c>
      <c r="AR79" s="84">
        <v>0</v>
      </c>
      <c r="AW79" s="82">
        <v>11758.815539643367</v>
      </c>
      <c r="AX79" s="82">
        <v>1021.8460447856864</v>
      </c>
      <c r="AY79" s="82">
        <v>-12389.645096689752</v>
      </c>
      <c r="AZ79" s="82">
        <v>-1599.4853679295154</v>
      </c>
      <c r="BB79" s="82" t="s">
        <v>235</v>
      </c>
      <c r="BC79" s="82">
        <v>1021.8460447856864</v>
      </c>
      <c r="BD79" s="82">
        <v>-13989.130464619268</v>
      </c>
      <c r="BE79" s="82">
        <v>-12389.645096689752</v>
      </c>
      <c r="BF79" s="82">
        <v>12780.661584429054</v>
      </c>
      <c r="BG79" s="82">
        <v>1021.8460447856864</v>
      </c>
    </row>
    <row r="80" spans="1:59" x14ac:dyDescent="0.35">
      <c r="A80" s="88">
        <v>2094</v>
      </c>
      <c r="B80" s="82">
        <v>481.30687471839229</v>
      </c>
      <c r="C80" s="82">
        <v>280.40435336148721</v>
      </c>
      <c r="D80" s="82">
        <v>12.929006682276727</v>
      </c>
      <c r="E80" s="82">
        <v>11758.815539643367</v>
      </c>
      <c r="F80" s="82">
        <v>2061.2807374538038</v>
      </c>
      <c r="G80" s="82">
        <v>-5936.9937735385456</v>
      </c>
      <c r="H80" s="82">
        <v>1830.0773848801896</v>
      </c>
      <c r="I80" s="82">
        <v>156.2268209411439</v>
      </c>
      <c r="J80" s="82">
        <v>0</v>
      </c>
      <c r="K80" s="82">
        <v>6205.9909778036472</v>
      </c>
      <c r="M80" s="82">
        <v>5.0041340667122451</v>
      </c>
      <c r="N80" s="82">
        <v>3.810378673994739E-3</v>
      </c>
      <c r="O80" s="82">
        <v>141.12550421655146</v>
      </c>
      <c r="P80" s="82">
        <v>-54.383357980400682</v>
      </c>
      <c r="Q80" s="82">
        <v>-1.033323075</v>
      </c>
      <c r="R80" s="82">
        <v>-0.12629806259635165</v>
      </c>
      <c r="S80" s="82">
        <v>-116.78539066843386</v>
      </c>
      <c r="T80" s="82">
        <v>-1399.0453435780769</v>
      </c>
      <c r="U80" s="82">
        <v>0</v>
      </c>
      <c r="V80" s="82">
        <v>-1585.9846624678898</v>
      </c>
      <c r="W80" s="82">
        <v>-11382.3347499423</v>
      </c>
      <c r="X80" s="82">
        <v>-775.07579038609106</v>
      </c>
      <c r="Z80" s="82">
        <v>-15307.72397928244</v>
      </c>
      <c r="AA80" s="82">
        <v>440.60198529434336</v>
      </c>
      <c r="AB80" s="82">
        <v>12.80651899835437</v>
      </c>
      <c r="AC80" s="82">
        <v>486.82378278254259</v>
      </c>
      <c r="AF80" s="85">
        <v>481.30687471839229</v>
      </c>
      <c r="AG80" s="85">
        <v>11758.815539643367</v>
      </c>
      <c r="AH80" s="85">
        <v>-15789.030854000832</v>
      </c>
      <c r="AI80" s="85">
        <v>-11271.991756860823</v>
      </c>
      <c r="AK80" s="84">
        <v>481.30687471839229</v>
      </c>
      <c r="AL80" s="84">
        <v>280.40435336148721</v>
      </c>
      <c r="AM80" s="84">
        <v>12.929006682276727</v>
      </c>
      <c r="AO80" s="84">
        <v>-3631.6203136724421</v>
      </c>
      <c r="AP80" s="84">
        <v>-15789.030854000832</v>
      </c>
      <c r="AQ80" s="84">
        <v>156.2268209411439</v>
      </c>
      <c r="AR80" s="84">
        <v>0</v>
      </c>
      <c r="AW80" s="82">
        <v>11758.815539643367</v>
      </c>
      <c r="AX80" s="82">
        <v>742.73067267958731</v>
      </c>
      <c r="AY80" s="82">
        <v>-12157.41054032839</v>
      </c>
      <c r="AZ80" s="82">
        <v>-1515.8307342465107</v>
      </c>
      <c r="BB80" s="82" t="s">
        <v>235</v>
      </c>
      <c r="BC80" s="82">
        <v>742.73067267958731</v>
      </c>
      <c r="BD80" s="82">
        <v>-13673.241274574901</v>
      </c>
      <c r="BE80" s="82">
        <v>-12157.41054032839</v>
      </c>
      <c r="BF80" s="82">
        <v>12501.546212322954</v>
      </c>
      <c r="BG80" s="82">
        <v>742.73067267958731</v>
      </c>
    </row>
    <row r="81" spans="1:59" x14ac:dyDescent="0.35">
      <c r="A81" s="88">
        <v>2095</v>
      </c>
      <c r="B81" s="82">
        <v>481.30687471839229</v>
      </c>
      <c r="C81" s="82">
        <v>280.40435336148721</v>
      </c>
      <c r="D81" s="82">
        <v>12.929006682276727</v>
      </c>
      <c r="E81" s="82">
        <v>11758.815539643367</v>
      </c>
      <c r="F81" s="82">
        <v>2160.7010520364774</v>
      </c>
      <c r="G81" s="82">
        <v>-5894.8984091944003</v>
      </c>
      <c r="H81" s="82">
        <v>1830.0773848801896</v>
      </c>
      <c r="I81" s="82">
        <v>156.2268209411439</v>
      </c>
      <c r="J81" s="82">
        <v>0</v>
      </c>
      <c r="K81" s="82">
        <v>6205.9909778036472</v>
      </c>
      <c r="M81" s="82">
        <v>5.0041340667122451</v>
      </c>
      <c r="N81" s="82">
        <v>3.810378673994739E-3</v>
      </c>
      <c r="O81" s="82">
        <v>141.12550421655146</v>
      </c>
      <c r="P81" s="82">
        <v>-54.383357980400682</v>
      </c>
      <c r="Q81" s="82">
        <v>-1.033323075</v>
      </c>
      <c r="R81" s="82">
        <v>-0.12629806259635165</v>
      </c>
      <c r="S81" s="82">
        <v>-116.78539066843386</v>
      </c>
      <c r="T81" s="82">
        <v>-1410.2173591586875</v>
      </c>
      <c r="U81" s="82">
        <v>0</v>
      </c>
      <c r="V81" s="82">
        <v>-1596.4735746940801</v>
      </c>
      <c r="W81" s="82">
        <v>-11457.844508918988</v>
      </c>
      <c r="X81" s="82">
        <v>-775.07579038609106</v>
      </c>
      <c r="Z81" s="82">
        <v>-15252.206971558498</v>
      </c>
      <c r="AA81" s="82">
        <v>440.60198529434336</v>
      </c>
      <c r="AB81" s="82">
        <v>12.80651899835437</v>
      </c>
      <c r="AC81" s="82">
        <v>542.34079050648438</v>
      </c>
      <c r="AF81" s="85">
        <v>481.30687471839229</v>
      </c>
      <c r="AG81" s="85">
        <v>11758.815539643367</v>
      </c>
      <c r="AH81" s="85">
        <v>-15733.51384627689</v>
      </c>
      <c r="AI81" s="85">
        <v>-11216.474749136882</v>
      </c>
      <c r="AK81" s="84">
        <v>481.30687471839229</v>
      </c>
      <c r="AL81" s="84">
        <v>280.40435336148721</v>
      </c>
      <c r="AM81" s="84">
        <v>12.929006682276727</v>
      </c>
      <c r="AO81" s="84">
        <v>-3500.5935469718133</v>
      </c>
      <c r="AP81" s="84">
        <v>-15733.513846276892</v>
      </c>
      <c r="AQ81" s="84">
        <v>156.2268209411439</v>
      </c>
      <c r="AR81" s="84">
        <v>0</v>
      </c>
      <c r="AW81" s="82">
        <v>11758.815539643367</v>
      </c>
      <c r="AX81" s="82">
        <v>873.75743938021606</v>
      </c>
      <c r="AY81" s="82">
        <v>-12232.920299305079</v>
      </c>
      <c r="AZ81" s="82">
        <v>-1527.0027498271213</v>
      </c>
      <c r="BB81" s="82" t="s">
        <v>235</v>
      </c>
      <c r="BC81" s="82">
        <v>873.75743938021606</v>
      </c>
      <c r="BD81" s="82">
        <v>-13759.9230491322</v>
      </c>
      <c r="BE81" s="82">
        <v>-12232.920299305079</v>
      </c>
      <c r="BF81" s="82">
        <v>12632.572979023582</v>
      </c>
      <c r="BG81" s="82">
        <v>873.75743938021606</v>
      </c>
    </row>
    <row r="82" spans="1:59" x14ac:dyDescent="0.35">
      <c r="A82" s="88">
        <v>2096</v>
      </c>
      <c r="B82" s="82">
        <v>481.30687471839229</v>
      </c>
      <c r="C82" s="82">
        <v>280.40435336148721</v>
      </c>
      <c r="D82" s="82">
        <v>12.929006682276727</v>
      </c>
      <c r="E82" s="82">
        <v>11758.815539643367</v>
      </c>
      <c r="F82" s="82">
        <v>2675.2523812859063</v>
      </c>
      <c r="G82" s="82">
        <v>-5732.5279553062082</v>
      </c>
      <c r="H82" s="82">
        <v>1830.0773848801896</v>
      </c>
      <c r="I82" s="82">
        <v>156.2268209411439</v>
      </c>
      <c r="J82" s="82">
        <v>0</v>
      </c>
      <c r="K82" s="82">
        <v>6205.9909778036472</v>
      </c>
      <c r="M82" s="82">
        <v>5.0041340667122451</v>
      </c>
      <c r="N82" s="82">
        <v>3.810378673994739E-3</v>
      </c>
      <c r="O82" s="82">
        <v>141.12550421655146</v>
      </c>
      <c r="P82" s="82">
        <v>-54.383357980400682</v>
      </c>
      <c r="Q82" s="82">
        <v>-1.033323075</v>
      </c>
      <c r="R82" s="82">
        <v>-0.12629806259635165</v>
      </c>
      <c r="S82" s="82">
        <v>-116.78539066843386</v>
      </c>
      <c r="T82" s="82">
        <v>-1477.5059703323363</v>
      </c>
      <c r="U82" s="82">
        <v>0</v>
      </c>
      <c r="V82" s="82">
        <v>-1957.3047565674487</v>
      </c>
      <c r="W82" s="82">
        <v>-11685.528222761819</v>
      </c>
      <c r="X82" s="82">
        <v>-775.07579038609106</v>
      </c>
      <c r="Z82" s="82">
        <v>-15163.800084137078</v>
      </c>
      <c r="AA82" s="82">
        <v>440.60198529434336</v>
      </c>
      <c r="AB82" s="82">
        <v>12.80651899835437</v>
      </c>
      <c r="AC82" s="82">
        <v>630.74767792790522</v>
      </c>
      <c r="AF82" s="85">
        <v>481.30687471839229</v>
      </c>
      <c r="AG82" s="85">
        <v>11758.815539643367</v>
      </c>
      <c r="AH82" s="85">
        <v>-15645.106958855469</v>
      </c>
      <c r="AI82" s="85">
        <v>-11128.067861715461</v>
      </c>
      <c r="AK82" s="84">
        <v>481.30687471839229</v>
      </c>
      <c r="AL82" s="84">
        <v>280.40435336148721</v>
      </c>
      <c r="AM82" s="84">
        <v>12.929006682276727</v>
      </c>
      <c r="AO82" s="84">
        <v>-3184.5029457075611</v>
      </c>
      <c r="AP82" s="84">
        <v>-15645.106958855471</v>
      </c>
      <c r="AQ82" s="84">
        <v>156.2268209411439</v>
      </c>
      <c r="AR82" s="84">
        <v>0</v>
      </c>
      <c r="AW82" s="82">
        <v>11758.815539643367</v>
      </c>
      <c r="AX82" s="82">
        <v>1189.8480406444683</v>
      </c>
      <c r="AY82" s="82">
        <v>-12460.604013147909</v>
      </c>
      <c r="AZ82" s="82">
        <v>-1594.2913610007702</v>
      </c>
      <c r="BB82" s="82" t="s">
        <v>235</v>
      </c>
      <c r="BC82" s="82">
        <v>1189.8480406444683</v>
      </c>
      <c r="BD82" s="82">
        <v>-14054.89537414868</v>
      </c>
      <c r="BE82" s="82">
        <v>-12460.604013147909</v>
      </c>
      <c r="BF82" s="82">
        <v>12948.663580287835</v>
      </c>
      <c r="BG82" s="82">
        <v>1189.8480406444683</v>
      </c>
    </row>
    <row r="83" spans="1:59" x14ac:dyDescent="0.35">
      <c r="A83" s="88">
        <v>2097</v>
      </c>
      <c r="B83" s="82">
        <v>481.30687471839229</v>
      </c>
      <c r="C83" s="82">
        <v>280.40435336148721</v>
      </c>
      <c r="D83" s="82">
        <v>12.929006682276727</v>
      </c>
      <c r="E83" s="82">
        <v>11758.815539643367</v>
      </c>
      <c r="F83" s="82">
        <v>2760.5233441578316</v>
      </c>
      <c r="G83" s="82">
        <v>-5512.7042266549897</v>
      </c>
      <c r="H83" s="82">
        <v>1830.0773848801896</v>
      </c>
      <c r="I83" s="82">
        <v>156.2268209411439</v>
      </c>
      <c r="J83" s="82">
        <v>0</v>
      </c>
      <c r="K83" s="82">
        <v>6205.9909778036472</v>
      </c>
      <c r="M83" s="82">
        <v>5.0041340667122451</v>
      </c>
      <c r="N83" s="82">
        <v>3.810378673994739E-3</v>
      </c>
      <c r="O83" s="82">
        <v>141.12550421655146</v>
      </c>
      <c r="P83" s="82">
        <v>-54.383357980400682</v>
      </c>
      <c r="Q83" s="82">
        <v>-1.033323075</v>
      </c>
      <c r="R83" s="82">
        <v>-0.12629806259635165</v>
      </c>
      <c r="S83" s="82">
        <v>-116.78539066843386</v>
      </c>
      <c r="T83" s="82">
        <v>-1493.7901271028668</v>
      </c>
      <c r="U83" s="82">
        <v>0</v>
      </c>
      <c r="V83" s="82">
        <v>-1993.5208531415681</v>
      </c>
      <c r="W83" s="82">
        <v>-11769.817403494744</v>
      </c>
      <c r="X83" s="82">
        <v>-775.07579038609106</v>
      </c>
      <c r="Z83" s="82">
        <v>-14979.21066992098</v>
      </c>
      <c r="AA83" s="82">
        <v>440.60198529434336</v>
      </c>
      <c r="AB83" s="82">
        <v>12.80651899835437</v>
      </c>
      <c r="AC83" s="82">
        <v>815.33709214400483</v>
      </c>
      <c r="AF83" s="85">
        <v>481.30687471839229</v>
      </c>
      <c r="AG83" s="85">
        <v>11758.815539643367</v>
      </c>
      <c r="AH83" s="85">
        <v>-15460.517544639371</v>
      </c>
      <c r="AI83" s="85">
        <v>-10943.478447499361</v>
      </c>
      <c r="AK83" s="84">
        <v>481.30687471839229</v>
      </c>
      <c r="AL83" s="84">
        <v>280.40435336148721</v>
      </c>
      <c r="AM83" s="84">
        <v>12.929006682276727</v>
      </c>
      <c r="AO83" s="84">
        <v>-2915.6243507585368</v>
      </c>
      <c r="AP83" s="84">
        <v>-15460.517544639371</v>
      </c>
      <c r="AQ83" s="84">
        <v>156.2268209411439</v>
      </c>
      <c r="AR83" s="84">
        <v>0</v>
      </c>
      <c r="AW83" s="82">
        <v>11758.815539643367</v>
      </c>
      <c r="AX83" s="82">
        <v>1458.7266355934926</v>
      </c>
      <c r="AY83" s="82">
        <v>-12544.893193880835</v>
      </c>
      <c r="AZ83" s="82">
        <v>-1610.5755177713006</v>
      </c>
      <c r="BB83" s="82" t="s">
        <v>235</v>
      </c>
      <c r="BC83" s="82">
        <v>1458.7266355934926</v>
      </c>
      <c r="BD83" s="82">
        <v>-14155.468711652135</v>
      </c>
      <c r="BE83" s="82">
        <v>-12544.893193880835</v>
      </c>
      <c r="BF83" s="82">
        <v>13217.54217523686</v>
      </c>
      <c r="BG83" s="82">
        <v>1458.7266355934926</v>
      </c>
    </row>
    <row r="84" spans="1:59" x14ac:dyDescent="0.35">
      <c r="A84" s="88">
        <v>2098</v>
      </c>
      <c r="B84" s="82">
        <v>481.30687471839229</v>
      </c>
      <c r="C84" s="82">
        <v>280.40435336148721</v>
      </c>
      <c r="D84" s="82">
        <v>12.929006682276727</v>
      </c>
      <c r="E84" s="82">
        <v>11758.815539643367</v>
      </c>
      <c r="F84" s="82">
        <v>2754.6425753711646</v>
      </c>
      <c r="G84" s="82">
        <v>-5389.446766175116</v>
      </c>
      <c r="H84" s="82">
        <v>1830.0773848801896</v>
      </c>
      <c r="I84" s="82">
        <v>156.2268209411439</v>
      </c>
      <c r="J84" s="82">
        <v>0</v>
      </c>
      <c r="K84" s="82">
        <v>6205.9909778036472</v>
      </c>
      <c r="M84" s="82">
        <v>5.0041340667122451</v>
      </c>
      <c r="N84" s="82">
        <v>3.810378673994739E-3</v>
      </c>
      <c r="O84" s="82">
        <v>141.12550421655146</v>
      </c>
      <c r="P84" s="82">
        <v>-54.383357980400682</v>
      </c>
      <c r="Q84" s="82">
        <v>-1.033323075</v>
      </c>
      <c r="R84" s="82">
        <v>-0.12629806259635165</v>
      </c>
      <c r="S84" s="82">
        <v>-116.78539066843386</v>
      </c>
      <c r="T84" s="82">
        <v>-1495.8934581720719</v>
      </c>
      <c r="U84" s="82">
        <v>0</v>
      </c>
      <c r="V84" s="82">
        <v>-1951.7438529364554</v>
      </c>
      <c r="W84" s="82">
        <v>-11792.710551309841</v>
      </c>
      <c r="X84" s="82">
        <v>-775.07579038609106</v>
      </c>
      <c r="Z84" s="82">
        <v>-14842.950125837757</v>
      </c>
      <c r="AA84" s="82">
        <v>440.60198529434336</v>
      </c>
      <c r="AB84" s="82">
        <v>12.80651899835437</v>
      </c>
      <c r="AC84" s="82">
        <v>951.59763622722789</v>
      </c>
      <c r="AF84" s="85">
        <v>481.30687471839229</v>
      </c>
      <c r="AG84" s="85">
        <v>11758.815539643367</v>
      </c>
      <c r="AH84" s="85">
        <v>-15324.257000556148</v>
      </c>
      <c r="AI84" s="85">
        <v>-10807.217903416138</v>
      </c>
      <c r="AK84" s="84">
        <v>481.30687471839229</v>
      </c>
      <c r="AL84" s="84">
        <v>280.40435336148721</v>
      </c>
      <c r="AM84" s="84">
        <v>12.929006682276727</v>
      </c>
      <c r="AO84" s="84">
        <v>-2756.4706588602171</v>
      </c>
      <c r="AP84" s="84">
        <v>-15324.257000556148</v>
      </c>
      <c r="AQ84" s="84">
        <v>156.2268209411439</v>
      </c>
      <c r="AR84" s="84">
        <v>0</v>
      </c>
      <c r="AW84" s="82">
        <v>11758.815539643367</v>
      </c>
      <c r="AX84" s="82">
        <v>1617.8803274918123</v>
      </c>
      <c r="AY84" s="82">
        <v>-12567.786341695932</v>
      </c>
      <c r="AZ84" s="82">
        <v>-1612.6788488405057</v>
      </c>
      <c r="BB84" s="82" t="s">
        <v>235</v>
      </c>
      <c r="BC84" s="82">
        <v>1617.8803274918123</v>
      </c>
      <c r="BD84" s="82">
        <v>-14180.465190536437</v>
      </c>
      <c r="BE84" s="82">
        <v>-12567.786341695932</v>
      </c>
      <c r="BF84" s="82">
        <v>13376.695867135179</v>
      </c>
      <c r="BG84" s="82">
        <v>1617.8803274918123</v>
      </c>
    </row>
    <row r="85" spans="1:59" x14ac:dyDescent="0.35">
      <c r="A85" s="88">
        <v>2099</v>
      </c>
      <c r="B85" s="82">
        <v>481.30687471839229</v>
      </c>
      <c r="C85" s="82">
        <v>280.40435336148721</v>
      </c>
      <c r="D85" s="82">
        <v>12.929006682276727</v>
      </c>
      <c r="E85" s="82">
        <v>11758.815539643367</v>
      </c>
      <c r="F85" s="82">
        <v>1454.2551026181141</v>
      </c>
      <c r="G85" s="82">
        <v>-5295.2347664205417</v>
      </c>
      <c r="H85" s="82">
        <v>1830.0773848801896</v>
      </c>
      <c r="I85" s="82">
        <v>156.2268209411439</v>
      </c>
      <c r="J85" s="82">
        <v>0</v>
      </c>
      <c r="K85" s="82">
        <v>6205.9909778036472</v>
      </c>
      <c r="M85" s="82">
        <v>5.0041340667122451</v>
      </c>
      <c r="N85" s="82">
        <v>3.810378673994739E-3</v>
      </c>
      <c r="O85" s="82">
        <v>141.12550421655146</v>
      </c>
      <c r="P85" s="82">
        <v>-54.383357980400682</v>
      </c>
      <c r="Q85" s="82">
        <v>-1.033323075</v>
      </c>
      <c r="R85" s="82">
        <v>-0.12629806259635165</v>
      </c>
      <c r="S85" s="82">
        <v>-116.78539066843386</v>
      </c>
      <c r="T85" s="82">
        <v>-1385.6672059032778</v>
      </c>
      <c r="U85" s="82">
        <v>0</v>
      </c>
      <c r="V85" s="82">
        <v>-1189.0833473539947</v>
      </c>
      <c r="W85" s="82">
        <v>-11551.20053603204</v>
      </c>
      <c r="X85" s="82">
        <v>-775.07579038609106</v>
      </c>
      <c r="Z85" s="82">
        <v>-15044.95507797597</v>
      </c>
      <c r="AA85" s="82">
        <v>440.60198529434336</v>
      </c>
      <c r="AB85" s="82">
        <v>12.80651899835437</v>
      </c>
      <c r="AC85" s="82">
        <v>749.59268408901266</v>
      </c>
      <c r="AF85" s="85">
        <v>481.30687471839229</v>
      </c>
      <c r="AG85" s="85">
        <v>11758.815539643367</v>
      </c>
      <c r="AH85" s="85">
        <v>-15526.261952694362</v>
      </c>
      <c r="AI85" s="85">
        <v>-11009.222855554353</v>
      </c>
      <c r="AK85" s="84">
        <v>481.30687471839229</v>
      </c>
      <c r="AL85" s="84">
        <v>280.40435336148721</v>
      </c>
      <c r="AM85" s="84">
        <v>12.929006682276727</v>
      </c>
      <c r="AO85" s="84">
        <v>-3199.9856262762328</v>
      </c>
      <c r="AP85" s="84">
        <v>-15526.261952694364</v>
      </c>
      <c r="AQ85" s="84">
        <v>156.2268209411439</v>
      </c>
      <c r="AR85" s="84">
        <v>0</v>
      </c>
      <c r="AW85" s="82">
        <v>11758.815539643367</v>
      </c>
      <c r="AX85" s="82">
        <v>1174.3653600757966</v>
      </c>
      <c r="AY85" s="82">
        <v>-12326.27632641813</v>
      </c>
      <c r="AZ85" s="82">
        <v>-1502.4525965717116</v>
      </c>
      <c r="BB85" s="82" t="s">
        <v>235</v>
      </c>
      <c r="BC85" s="82">
        <v>1174.3653600757966</v>
      </c>
      <c r="BD85" s="82">
        <v>-13828.728922989842</v>
      </c>
      <c r="BE85" s="82">
        <v>-12326.27632641813</v>
      </c>
      <c r="BF85" s="82">
        <v>12933.180899719164</v>
      </c>
      <c r="BG85" s="82">
        <v>1174.3653600757966</v>
      </c>
    </row>
    <row r="86" spans="1:59" x14ac:dyDescent="0.35">
      <c r="A86" s="88">
        <v>2100</v>
      </c>
      <c r="B86" s="82">
        <v>481.30687471839229</v>
      </c>
      <c r="C86" s="82">
        <v>280.40435336148721</v>
      </c>
      <c r="D86" s="82">
        <v>12.929006682276727</v>
      </c>
      <c r="E86" s="82">
        <v>11758.815539643367</v>
      </c>
      <c r="F86" s="82">
        <v>663.60433393581877</v>
      </c>
      <c r="G86" s="82">
        <v>-5249.6502238400763</v>
      </c>
      <c r="H86" s="82">
        <v>1830.0773848801896</v>
      </c>
      <c r="I86" s="82">
        <v>156.2268209411439</v>
      </c>
      <c r="J86" s="82">
        <v>0</v>
      </c>
      <c r="K86" s="82">
        <v>6205.9909778036472</v>
      </c>
      <c r="M86" s="82">
        <v>5.0041340667122451</v>
      </c>
      <c r="N86" s="82">
        <v>3.810378673994739E-3</v>
      </c>
      <c r="O86" s="82">
        <v>141.12550421655146</v>
      </c>
      <c r="P86" s="82">
        <v>-54.383357980400682</v>
      </c>
      <c r="Q86" s="82">
        <v>-1.033323075</v>
      </c>
      <c r="R86" s="82">
        <v>-0.12629806259635165</v>
      </c>
      <c r="S86" s="82">
        <v>-116.78539066843386</v>
      </c>
      <c r="T86" s="82">
        <v>-1300.3712918482242</v>
      </c>
      <c r="U86" s="82">
        <v>0</v>
      </c>
      <c r="V86" s="82">
        <v>-615.08952553157462</v>
      </c>
      <c r="W86" s="82">
        <v>-11347.301378848013</v>
      </c>
      <c r="X86" s="82">
        <v>-775.07579038609106</v>
      </c>
      <c r="Z86" s="82">
        <v>-15012.128325071353</v>
      </c>
      <c r="AA86" s="82">
        <v>440.60198529434336</v>
      </c>
      <c r="AB86" s="82">
        <v>12.80651899835437</v>
      </c>
      <c r="AC86" s="82">
        <v>782.41943699362969</v>
      </c>
      <c r="AF86" s="85">
        <v>481.30687471839229</v>
      </c>
      <c r="AG86" s="85">
        <v>11758.815539643367</v>
      </c>
      <c r="AH86" s="85">
        <v>-15493.435199789745</v>
      </c>
      <c r="AI86" s="85">
        <v>-10976.396102649736</v>
      </c>
      <c r="AK86" s="84">
        <v>481.30687471839229</v>
      </c>
      <c r="AL86" s="84">
        <v>280.40435336148721</v>
      </c>
      <c r="AM86" s="84">
        <v>12.929006682276727</v>
      </c>
      <c r="AO86" s="84">
        <v>-3371.0580305556427</v>
      </c>
      <c r="AP86" s="84">
        <v>-15493.435199789747</v>
      </c>
      <c r="AQ86" s="84">
        <v>156.2268209411439</v>
      </c>
      <c r="AR86" s="84">
        <v>0</v>
      </c>
      <c r="AW86" s="82">
        <v>11758.815539643367</v>
      </c>
      <c r="AX86" s="82">
        <v>1003.2929557963867</v>
      </c>
      <c r="AY86" s="82">
        <v>-12122.377169234103</v>
      </c>
      <c r="AZ86" s="82">
        <v>-1417.1566825166581</v>
      </c>
      <c r="BB86" s="82" t="s">
        <v>235</v>
      </c>
      <c r="BC86" s="82">
        <v>1003.2929557963867</v>
      </c>
      <c r="BD86" s="82">
        <v>-13539.533851750761</v>
      </c>
      <c r="BE86" s="82">
        <v>-12122.377169234103</v>
      </c>
      <c r="BF86" s="82">
        <v>12762.108495439754</v>
      </c>
      <c r="BG86" s="82">
        <v>1003.2929557963867</v>
      </c>
    </row>
    <row r="88" spans="1:59" x14ac:dyDescent="0.35">
      <c r="AE88" s="93" t="s">
        <v>238</v>
      </c>
      <c r="AF88" s="83">
        <v>2002.707328309627</v>
      </c>
      <c r="AG88" s="94">
        <v>80111.10158045085</v>
      </c>
      <c r="AH88" s="83">
        <v>13821.24528221846</v>
      </c>
      <c r="AI88" s="94">
        <v>35408.057997993805</v>
      </c>
    </row>
    <row r="89" spans="1:59" x14ac:dyDescent="0.35">
      <c r="AE89" s="93" t="s">
        <v>239</v>
      </c>
      <c r="AF89" s="83">
        <v>2121.479988686785</v>
      </c>
      <c r="AG89" s="94">
        <v>73841.388673911424</v>
      </c>
      <c r="AH89" s="83">
        <v>7223.57959412726</v>
      </c>
      <c r="AI89" s="94">
        <v>29104.034301056905</v>
      </c>
    </row>
    <row r="90" spans="1:59" x14ac:dyDescent="0.35">
      <c r="AE90" s="93" t="s">
        <v>240</v>
      </c>
      <c r="AF90" s="83">
        <v>2240.252649063943</v>
      </c>
      <c r="AG90" s="94">
        <v>67571.675767372013</v>
      </c>
      <c r="AH90" s="83">
        <v>-14571.601644774819</v>
      </c>
      <c r="AI90" s="94">
        <v>7602.4950533091524</v>
      </c>
    </row>
    <row r="91" spans="1:59" x14ac:dyDescent="0.35">
      <c r="AE91" s="93" t="s">
        <v>241</v>
      </c>
      <c r="AF91" s="83">
        <v>2359.0253094411005</v>
      </c>
      <c r="AG91" s="94">
        <v>61301.962860832602</v>
      </c>
      <c r="AH91" s="83">
        <v>-30140.251124424754</v>
      </c>
      <c r="AI91" s="94">
        <v>-7672.5124351864579</v>
      </c>
    </row>
    <row r="93" spans="1:59" x14ac:dyDescent="0.35">
      <c r="AD93" s="87" t="s">
        <v>123</v>
      </c>
      <c r="AE93" s="93" t="s">
        <v>238</v>
      </c>
      <c r="AF93" s="83">
        <v>2.0027073283096271</v>
      </c>
      <c r="AG93" s="83">
        <v>80.11110158045085</v>
      </c>
      <c r="AH93" s="83">
        <v>13.821245282218461</v>
      </c>
      <c r="AI93" s="83">
        <v>35.408057997993808</v>
      </c>
      <c r="AS93" s="82" t="s">
        <v>255</v>
      </c>
    </row>
    <row r="94" spans="1:59" x14ac:dyDescent="0.35">
      <c r="AE94" s="93" t="s">
        <v>239</v>
      </c>
      <c r="AF94" s="83">
        <v>2.1214799886867848</v>
      </c>
      <c r="AG94" s="83">
        <v>73.841388673911425</v>
      </c>
      <c r="AH94" s="83">
        <v>7.2235795941272603</v>
      </c>
      <c r="AI94" s="83">
        <v>29.104034301056906</v>
      </c>
    </row>
    <row r="95" spans="1:59" x14ac:dyDescent="0.35">
      <c r="AE95" s="93" t="s">
        <v>240</v>
      </c>
      <c r="AF95" s="83">
        <v>2.2402526490639429</v>
      </c>
      <c r="AG95" s="83">
        <v>67.571675767372014</v>
      </c>
      <c r="AH95" s="83">
        <v>-14.57160164477482</v>
      </c>
      <c r="AI95" s="83">
        <v>7.602495053309152</v>
      </c>
      <c r="AJ95" s="82">
        <v>75.174170820681169</v>
      </c>
    </row>
    <row r="96" spans="1:59" x14ac:dyDescent="0.35">
      <c r="AE96" s="93" t="s">
        <v>241</v>
      </c>
      <c r="AF96" s="83">
        <v>2.3590253094411007</v>
      </c>
      <c r="AG96" s="83">
        <v>61.301962860832603</v>
      </c>
      <c r="AH96" s="83">
        <v>-30.140251124424754</v>
      </c>
      <c r="AI96" s="83">
        <v>-7.6725124351864578</v>
      </c>
      <c r="AJ96" s="82">
        <v>53.629450425646148</v>
      </c>
    </row>
  </sheetData>
  <mergeCells count="9">
    <mergeCell ref="AH4:AI4"/>
    <mergeCell ref="AK4:AM4"/>
    <mergeCell ref="AO4:AR4"/>
    <mergeCell ref="B4:E4"/>
    <mergeCell ref="H4:K4"/>
    <mergeCell ref="L4:O4"/>
    <mergeCell ref="P4:S4"/>
    <mergeCell ref="Z4:AC4"/>
    <mergeCell ref="AF4:AG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C4F11-AA54-4769-8FBA-C7A94C977F84}">
  <dimension ref="B1:AF38"/>
  <sheetViews>
    <sheetView workbookViewId="0">
      <pane xSplit="4" ySplit="3" topLeftCell="E4" activePane="bottomRight" state="frozen"/>
      <selection pane="topRight" activeCell="E1" sqref="E1"/>
      <selection pane="bottomLeft" activeCell="A4" sqref="A4"/>
      <selection pane="bottomRight" activeCell="B1" sqref="B1:F2"/>
    </sheetView>
  </sheetViews>
  <sheetFormatPr defaultRowHeight="14.5" x14ac:dyDescent="0.35"/>
  <cols>
    <col min="2" max="2" width="5.54296875" style="11" customWidth="1"/>
    <col min="3" max="3" width="28.1796875" style="11" customWidth="1"/>
    <col min="4" max="4" width="23" style="11" customWidth="1"/>
    <col min="5" max="9" width="40.6328125" style="12" customWidth="1"/>
    <col min="26" max="30" width="12.6328125" customWidth="1"/>
  </cols>
  <sheetData>
    <row r="1" spans="2:32" ht="14.5" customHeight="1" x14ac:dyDescent="0.35">
      <c r="B1" s="107" t="s">
        <v>258</v>
      </c>
      <c r="C1" s="107"/>
      <c r="D1" s="107"/>
      <c r="E1" s="107"/>
      <c r="F1" s="107"/>
      <c r="T1" t="s">
        <v>105</v>
      </c>
      <c r="U1" t="s">
        <v>104</v>
      </c>
      <c r="V1" t="s">
        <v>103</v>
      </c>
    </row>
    <row r="2" spans="2:32" ht="15" thickBot="1" x14ac:dyDescent="0.4">
      <c r="B2" s="108"/>
      <c r="C2" s="108"/>
      <c r="D2" s="108"/>
      <c r="E2" s="108"/>
      <c r="F2" s="108"/>
      <c r="G2" s="109"/>
    </row>
    <row r="3" spans="2:32" s="34" customFormat="1" ht="29.5" thickBot="1" x14ac:dyDescent="0.4">
      <c r="B3" s="31" t="s">
        <v>9</v>
      </c>
      <c r="C3" s="32" t="s">
        <v>10</v>
      </c>
      <c r="D3" s="32" t="s">
        <v>11</v>
      </c>
      <c r="E3" s="32" t="s">
        <v>2</v>
      </c>
      <c r="F3" s="32" t="s">
        <v>76</v>
      </c>
      <c r="G3" s="32" t="s">
        <v>0</v>
      </c>
      <c r="H3" s="32" t="s">
        <v>77</v>
      </c>
      <c r="I3" s="33" t="s">
        <v>78</v>
      </c>
      <c r="K3" s="32" t="s">
        <v>37</v>
      </c>
      <c r="L3" s="32" t="s">
        <v>38</v>
      </c>
      <c r="M3" s="32" t="s">
        <v>39</v>
      </c>
      <c r="N3" s="32" t="s">
        <v>40</v>
      </c>
      <c r="O3" s="33" t="s">
        <v>41</v>
      </c>
      <c r="Q3" s="71" t="s">
        <v>37</v>
      </c>
      <c r="R3" s="71" t="s">
        <v>38</v>
      </c>
      <c r="S3" s="71" t="s">
        <v>39</v>
      </c>
      <c r="T3" s="71" t="s">
        <v>40</v>
      </c>
      <c r="U3" s="71" t="s">
        <v>41</v>
      </c>
      <c r="Y3" s="36"/>
      <c r="Z3" s="37" t="s">
        <v>37</v>
      </c>
      <c r="AA3" s="37" t="s">
        <v>38</v>
      </c>
      <c r="AB3" s="37" t="s">
        <v>39</v>
      </c>
      <c r="AC3" s="37" t="s">
        <v>40</v>
      </c>
      <c r="AD3" s="38" t="s">
        <v>41</v>
      </c>
    </row>
    <row r="4" spans="2:32" ht="65" customHeight="1" x14ac:dyDescent="0.35">
      <c r="B4" s="95">
        <v>1</v>
      </c>
      <c r="C4" s="16" t="s">
        <v>12</v>
      </c>
      <c r="D4" s="98" t="s">
        <v>17</v>
      </c>
      <c r="E4" s="17" t="s">
        <v>49</v>
      </c>
      <c r="F4" s="18" t="s">
        <v>45</v>
      </c>
      <c r="G4" s="17" t="s">
        <v>47</v>
      </c>
      <c r="H4" s="18" t="s">
        <v>48</v>
      </c>
      <c r="I4" s="19" t="s">
        <v>48</v>
      </c>
      <c r="K4" s="3">
        <v>1</v>
      </c>
      <c r="L4" s="4">
        <v>3</v>
      </c>
      <c r="M4" s="3">
        <v>1</v>
      </c>
      <c r="N4" s="4">
        <v>3</v>
      </c>
      <c r="O4" s="4">
        <v>3</v>
      </c>
      <c r="Y4" s="47" t="s">
        <v>4</v>
      </c>
      <c r="Z4" s="39">
        <f>Q9</f>
        <v>0.44444444444444442</v>
      </c>
      <c r="AA4" s="40">
        <f t="shared" ref="AA4:AD4" si="0">R9</f>
        <v>0.72222222222222221</v>
      </c>
      <c r="AB4" s="40">
        <f t="shared" si="0"/>
        <v>0.66666666666666663</v>
      </c>
      <c r="AC4" s="41">
        <f t="shared" si="0"/>
        <v>0.94444444444444442</v>
      </c>
      <c r="AD4" s="42">
        <f t="shared" si="0"/>
        <v>1</v>
      </c>
      <c r="AF4" s="10">
        <f>AVERAGE(Z4:AD4)</f>
        <v>0.75555555555555554</v>
      </c>
    </row>
    <row r="5" spans="2:32" ht="65" customHeight="1" x14ac:dyDescent="0.35">
      <c r="B5" s="96"/>
      <c r="C5" s="20" t="s">
        <v>13</v>
      </c>
      <c r="D5" s="99"/>
      <c r="E5" s="21" t="s">
        <v>83</v>
      </c>
      <c r="F5" s="22" t="s">
        <v>84</v>
      </c>
      <c r="G5" s="23" t="s">
        <v>85</v>
      </c>
      <c r="H5" s="23" t="s">
        <v>86</v>
      </c>
      <c r="I5" s="13" t="s">
        <v>89</v>
      </c>
      <c r="K5" s="3">
        <v>1</v>
      </c>
      <c r="L5" s="5">
        <v>2</v>
      </c>
      <c r="M5" s="4">
        <v>3</v>
      </c>
      <c r="N5" s="4">
        <v>3</v>
      </c>
      <c r="O5" s="4">
        <v>3</v>
      </c>
      <c r="Y5" s="47" t="s">
        <v>5</v>
      </c>
      <c r="Z5" s="40">
        <f>Q15</f>
        <v>0.61111111111111116</v>
      </c>
      <c r="AA5" s="40">
        <f t="shared" ref="AA5:AD5" si="1">R15</f>
        <v>0.72222222222222221</v>
      </c>
      <c r="AB5" s="40">
        <f t="shared" si="1"/>
        <v>0.66666666666666663</v>
      </c>
      <c r="AC5" s="41">
        <f t="shared" si="1"/>
        <v>0.83333333333333337</v>
      </c>
      <c r="AD5" s="42">
        <f t="shared" si="1"/>
        <v>0.88888888888888884</v>
      </c>
      <c r="AF5" s="10">
        <f t="shared" ref="AF5:AF8" si="2">AVERAGE(Z5:AD5)</f>
        <v>0.74444444444444446</v>
      </c>
    </row>
    <row r="6" spans="2:32" ht="65" customHeight="1" x14ac:dyDescent="0.35">
      <c r="B6" s="96"/>
      <c r="C6" s="20" t="s">
        <v>93</v>
      </c>
      <c r="D6" s="99"/>
      <c r="E6" s="21" t="s">
        <v>75</v>
      </c>
      <c r="F6" s="22" t="s">
        <v>82</v>
      </c>
      <c r="G6" s="21" t="s">
        <v>81</v>
      </c>
      <c r="H6" s="23" t="s">
        <v>87</v>
      </c>
      <c r="I6" s="13" t="s">
        <v>88</v>
      </c>
      <c r="K6" s="3">
        <v>1</v>
      </c>
      <c r="L6" s="5">
        <v>2</v>
      </c>
      <c r="M6" s="3">
        <v>1</v>
      </c>
      <c r="N6" s="4">
        <v>3</v>
      </c>
      <c r="O6" s="4">
        <v>3</v>
      </c>
      <c r="Y6" s="47" t="s">
        <v>6</v>
      </c>
      <c r="Z6" s="39">
        <f>Q21</f>
        <v>0.3888888888888889</v>
      </c>
      <c r="AA6" s="39">
        <f t="shared" ref="AA6:AD6" si="3">R21</f>
        <v>0.44444444444444442</v>
      </c>
      <c r="AB6" s="40">
        <f t="shared" si="3"/>
        <v>0.61111111111111116</v>
      </c>
      <c r="AC6" s="40">
        <f t="shared" si="3"/>
        <v>0.66666666666666663</v>
      </c>
      <c r="AD6" s="43">
        <f t="shared" si="3"/>
        <v>0.72222222222222221</v>
      </c>
      <c r="AF6" s="10">
        <f t="shared" si="2"/>
        <v>0.56666666666666665</v>
      </c>
    </row>
    <row r="7" spans="2:32" ht="65" customHeight="1" x14ac:dyDescent="0.35">
      <c r="B7" s="96"/>
      <c r="C7" s="20" t="s">
        <v>14</v>
      </c>
      <c r="D7" s="99"/>
      <c r="E7" s="22" t="s">
        <v>66</v>
      </c>
      <c r="F7" s="22" t="s">
        <v>66</v>
      </c>
      <c r="G7" s="22" t="s">
        <v>66</v>
      </c>
      <c r="H7" s="23" t="s">
        <v>46</v>
      </c>
      <c r="I7" s="13" t="s">
        <v>46</v>
      </c>
      <c r="K7" s="5">
        <v>2</v>
      </c>
      <c r="L7" s="5">
        <v>2</v>
      </c>
      <c r="M7" s="5">
        <v>2</v>
      </c>
      <c r="N7" s="4">
        <v>3</v>
      </c>
      <c r="O7" s="4">
        <v>3</v>
      </c>
      <c r="Y7" s="47" t="s">
        <v>7</v>
      </c>
      <c r="Z7" s="39">
        <f>Q27</f>
        <v>0.44444444444444442</v>
      </c>
      <c r="AA7" s="40">
        <f t="shared" ref="AA7:AD7" si="4">R27</f>
        <v>0.66666666666666663</v>
      </c>
      <c r="AB7" s="39">
        <f t="shared" si="4"/>
        <v>0.55555555555555558</v>
      </c>
      <c r="AC7" s="40">
        <f t="shared" si="4"/>
        <v>0.77777777777777779</v>
      </c>
      <c r="AD7" s="42">
        <f t="shared" si="4"/>
        <v>0.83333333333333337</v>
      </c>
      <c r="AF7" s="10">
        <f t="shared" si="2"/>
        <v>0.65555555555555567</v>
      </c>
    </row>
    <row r="8" spans="2:32" ht="65" customHeight="1" x14ac:dyDescent="0.35">
      <c r="B8" s="96"/>
      <c r="C8" s="20" t="s">
        <v>15</v>
      </c>
      <c r="D8" s="99"/>
      <c r="E8" s="21" t="s">
        <v>57</v>
      </c>
      <c r="F8" s="22" t="s">
        <v>71</v>
      </c>
      <c r="G8" s="22" t="s">
        <v>70</v>
      </c>
      <c r="H8" s="22" t="s">
        <v>72</v>
      </c>
      <c r="I8" s="13" t="s">
        <v>73</v>
      </c>
      <c r="K8" s="3">
        <v>1</v>
      </c>
      <c r="L8" s="5">
        <v>2</v>
      </c>
      <c r="M8" s="5">
        <v>2</v>
      </c>
      <c r="N8" s="5">
        <v>2</v>
      </c>
      <c r="O8" s="6">
        <v>3</v>
      </c>
      <c r="Y8" s="48" t="s">
        <v>8</v>
      </c>
      <c r="Z8" s="44">
        <f>Q33</f>
        <v>0.55555555555555558</v>
      </c>
      <c r="AA8" s="45">
        <f t="shared" ref="AA8:AD8" si="5">R33</f>
        <v>0.72222222222222221</v>
      </c>
      <c r="AB8" s="45">
        <f t="shared" si="5"/>
        <v>0.61111111111111116</v>
      </c>
      <c r="AC8" s="45">
        <f t="shared" si="5"/>
        <v>0.77777777777777779</v>
      </c>
      <c r="AD8" s="46">
        <f t="shared" si="5"/>
        <v>0.66666666666666663</v>
      </c>
      <c r="AF8" s="10">
        <f t="shared" si="2"/>
        <v>0.66666666666666663</v>
      </c>
    </row>
    <row r="9" spans="2:32" ht="65" customHeight="1" thickBot="1" x14ac:dyDescent="0.4">
      <c r="B9" s="97"/>
      <c r="C9" s="2" t="s">
        <v>16</v>
      </c>
      <c r="D9" s="100"/>
      <c r="E9" s="27" t="s">
        <v>68</v>
      </c>
      <c r="F9" s="27" t="s">
        <v>68</v>
      </c>
      <c r="G9" s="24" t="s">
        <v>69</v>
      </c>
      <c r="H9" s="24" t="s">
        <v>67</v>
      </c>
      <c r="I9" s="24" t="s">
        <v>67</v>
      </c>
      <c r="K9" s="5">
        <v>2</v>
      </c>
      <c r="L9" s="5">
        <v>2</v>
      </c>
      <c r="M9" s="4">
        <v>3</v>
      </c>
      <c r="N9" s="4">
        <v>3</v>
      </c>
      <c r="O9" s="4">
        <v>3</v>
      </c>
      <c r="Q9" s="35">
        <f>SUM(K4:K9)/18</f>
        <v>0.44444444444444442</v>
      </c>
      <c r="R9" s="35">
        <f>SUM(L4:L9)/18</f>
        <v>0.72222222222222221</v>
      </c>
      <c r="S9" s="35">
        <f t="shared" ref="S9:U9" si="6">SUM(M4:M9)/18</f>
        <v>0.66666666666666663</v>
      </c>
      <c r="T9" s="35">
        <f t="shared" si="6"/>
        <v>0.94444444444444442</v>
      </c>
      <c r="U9" s="35">
        <f t="shared" si="6"/>
        <v>1</v>
      </c>
      <c r="Y9" s="66" t="s">
        <v>148</v>
      </c>
      <c r="Z9" s="67">
        <f>AVERAGE(Z4:Z8)</f>
        <v>0.48888888888888893</v>
      </c>
      <c r="AA9" s="68">
        <f>AVERAGE(AA4:AA8)</f>
        <v>0.65555555555555556</v>
      </c>
      <c r="AB9" s="68">
        <f>AVERAGE(AB4:AB8)</f>
        <v>0.62222222222222223</v>
      </c>
      <c r="AC9" s="69">
        <f>AVERAGE(AC4:AC8)</f>
        <v>0.79999999999999993</v>
      </c>
      <c r="AD9" s="70">
        <f>AVERAGE(AD4:AD8)</f>
        <v>0.8222222222222223</v>
      </c>
    </row>
    <row r="10" spans="2:32" ht="65" customHeight="1" x14ac:dyDescent="0.35">
      <c r="B10" s="95">
        <v>2</v>
      </c>
      <c r="C10" s="16" t="s">
        <v>18</v>
      </c>
      <c r="D10" s="98" t="s">
        <v>22</v>
      </c>
      <c r="E10" s="25" t="s">
        <v>50</v>
      </c>
      <c r="F10" s="18" t="s">
        <v>79</v>
      </c>
      <c r="G10" s="25" t="s">
        <v>80</v>
      </c>
      <c r="H10" s="18" t="s">
        <v>48</v>
      </c>
      <c r="I10" s="19" t="s">
        <v>48</v>
      </c>
      <c r="K10" s="5">
        <v>2</v>
      </c>
      <c r="L10" s="4">
        <v>3</v>
      </c>
      <c r="M10" s="5">
        <v>2</v>
      </c>
      <c r="N10" s="4">
        <v>3</v>
      </c>
      <c r="O10" s="4">
        <v>3</v>
      </c>
      <c r="Z10" s="10"/>
      <c r="AA10" s="10"/>
      <c r="AB10" s="10"/>
      <c r="AC10" s="10"/>
      <c r="AD10" s="10"/>
    </row>
    <row r="11" spans="2:32" ht="65" customHeight="1" x14ac:dyDescent="0.35">
      <c r="B11" s="96"/>
      <c r="C11" s="20" t="s">
        <v>19</v>
      </c>
      <c r="D11" s="99"/>
      <c r="E11" s="21" t="s">
        <v>90</v>
      </c>
      <c r="F11" s="22" t="s">
        <v>84</v>
      </c>
      <c r="G11" s="23" t="s">
        <v>85</v>
      </c>
      <c r="H11" s="23" t="s">
        <v>86</v>
      </c>
      <c r="I11" s="13" t="s">
        <v>89</v>
      </c>
      <c r="K11" s="3">
        <v>1</v>
      </c>
      <c r="L11" s="5">
        <v>2</v>
      </c>
      <c r="M11" s="4">
        <v>3</v>
      </c>
      <c r="N11" s="4">
        <v>3</v>
      </c>
      <c r="O11" s="4">
        <v>3</v>
      </c>
    </row>
    <row r="12" spans="2:32" ht="65" customHeight="1" x14ac:dyDescent="0.35">
      <c r="B12" s="96"/>
      <c r="C12" s="20" t="s">
        <v>94</v>
      </c>
      <c r="D12" s="99"/>
      <c r="E12" s="23" t="s">
        <v>74</v>
      </c>
      <c r="F12" s="23" t="s">
        <v>74</v>
      </c>
      <c r="G12" s="21" t="s">
        <v>91</v>
      </c>
      <c r="H12" s="22" t="s">
        <v>97</v>
      </c>
      <c r="I12" s="14" t="s">
        <v>97</v>
      </c>
      <c r="K12" s="4">
        <v>3</v>
      </c>
      <c r="L12" s="4">
        <v>3</v>
      </c>
      <c r="M12" s="3">
        <v>1</v>
      </c>
      <c r="N12" s="5">
        <v>2</v>
      </c>
      <c r="O12" s="5">
        <v>2</v>
      </c>
    </row>
    <row r="13" spans="2:32" ht="65" customHeight="1" x14ac:dyDescent="0.35">
      <c r="B13" s="96"/>
      <c r="C13" s="20" t="s">
        <v>14</v>
      </c>
      <c r="D13" s="99"/>
      <c r="E13" s="22" t="s">
        <v>66</v>
      </c>
      <c r="F13" s="22" t="s">
        <v>66</v>
      </c>
      <c r="G13" s="22" t="s">
        <v>66</v>
      </c>
      <c r="H13" s="23" t="s">
        <v>46</v>
      </c>
      <c r="I13" s="13" t="s">
        <v>46</v>
      </c>
      <c r="K13" s="5">
        <v>2</v>
      </c>
      <c r="L13" s="5">
        <v>2</v>
      </c>
      <c r="M13" s="5">
        <v>2</v>
      </c>
      <c r="N13" s="4">
        <v>3</v>
      </c>
      <c r="O13" s="4">
        <v>3</v>
      </c>
    </row>
    <row r="14" spans="2:32" ht="65" customHeight="1" x14ac:dyDescent="0.35">
      <c r="B14" s="96"/>
      <c r="C14" s="20" t="s">
        <v>20</v>
      </c>
      <c r="D14" s="99"/>
      <c r="E14" s="22" t="s">
        <v>57</v>
      </c>
      <c r="F14" s="22" t="s">
        <v>71</v>
      </c>
      <c r="G14" s="22" t="s">
        <v>70</v>
      </c>
      <c r="H14" s="22" t="s">
        <v>72</v>
      </c>
      <c r="I14" s="13" t="s">
        <v>73</v>
      </c>
      <c r="K14" s="5">
        <v>2</v>
      </c>
      <c r="L14" s="5">
        <v>2</v>
      </c>
      <c r="M14" s="5">
        <v>2</v>
      </c>
      <c r="N14" s="5">
        <v>2</v>
      </c>
      <c r="O14" s="6">
        <v>3</v>
      </c>
    </row>
    <row r="15" spans="2:32" ht="65" customHeight="1" thickBot="1" x14ac:dyDescent="0.4">
      <c r="B15" s="97"/>
      <c r="C15" s="2" t="s">
        <v>21</v>
      </c>
      <c r="D15" s="100"/>
      <c r="E15" s="26" t="s">
        <v>51</v>
      </c>
      <c r="F15" s="26" t="s">
        <v>51</v>
      </c>
      <c r="G15" s="27" t="s">
        <v>53</v>
      </c>
      <c r="H15" s="27" t="s">
        <v>52</v>
      </c>
      <c r="I15" s="28" t="s">
        <v>52</v>
      </c>
      <c r="K15" s="3">
        <v>1</v>
      </c>
      <c r="L15" s="3">
        <v>1</v>
      </c>
      <c r="M15" s="5">
        <v>2</v>
      </c>
      <c r="N15" s="5">
        <v>2</v>
      </c>
      <c r="O15" s="5">
        <v>2</v>
      </c>
      <c r="Q15" s="35">
        <f>SUM(K10:K15)/18</f>
        <v>0.61111111111111116</v>
      </c>
      <c r="R15" s="35">
        <f t="shared" ref="R15" si="7">SUM(L10:L15)/18</f>
        <v>0.72222222222222221</v>
      </c>
      <c r="S15" s="35">
        <f t="shared" ref="S15" si="8">SUM(M10:M15)/18</f>
        <v>0.66666666666666663</v>
      </c>
      <c r="T15" s="35">
        <f t="shared" ref="T15" si="9">SUM(N10:N15)/18</f>
        <v>0.83333333333333337</v>
      </c>
      <c r="U15" s="35">
        <f t="shared" ref="U15" si="10">SUM(O10:O15)/18</f>
        <v>0.88888888888888884</v>
      </c>
    </row>
    <row r="16" spans="2:32" ht="65" customHeight="1" x14ac:dyDescent="0.35">
      <c r="B16" s="95">
        <v>3</v>
      </c>
      <c r="C16" s="16" t="s">
        <v>23</v>
      </c>
      <c r="D16" s="98" t="s">
        <v>27</v>
      </c>
      <c r="E16" s="17" t="s">
        <v>64</v>
      </c>
      <c r="F16" s="17" t="s">
        <v>64</v>
      </c>
      <c r="G16" s="25" t="s">
        <v>92</v>
      </c>
      <c r="H16" s="25" t="s">
        <v>65</v>
      </c>
      <c r="I16" s="29" t="s">
        <v>65</v>
      </c>
      <c r="K16" s="3">
        <v>1</v>
      </c>
      <c r="L16" s="3">
        <v>1</v>
      </c>
      <c r="M16" s="5">
        <v>2</v>
      </c>
      <c r="N16" s="5">
        <v>2</v>
      </c>
      <c r="O16" s="5">
        <v>2</v>
      </c>
    </row>
    <row r="17" spans="2:21" ht="65" customHeight="1" x14ac:dyDescent="0.35">
      <c r="B17" s="96"/>
      <c r="C17" s="20" t="s">
        <v>24</v>
      </c>
      <c r="D17" s="99"/>
      <c r="E17" s="22" t="s">
        <v>54</v>
      </c>
      <c r="F17" s="22" t="s">
        <v>55</v>
      </c>
      <c r="G17" s="23" t="s">
        <v>56</v>
      </c>
      <c r="H17" s="23" t="s">
        <v>56</v>
      </c>
      <c r="I17" s="13" t="s">
        <v>56</v>
      </c>
      <c r="K17" s="5">
        <v>2</v>
      </c>
      <c r="L17" s="5">
        <v>2</v>
      </c>
      <c r="M17" s="4">
        <v>3</v>
      </c>
      <c r="N17" s="4">
        <v>3</v>
      </c>
      <c r="O17" s="4">
        <v>3</v>
      </c>
    </row>
    <row r="18" spans="2:21" ht="65" customHeight="1" x14ac:dyDescent="0.35">
      <c r="B18" s="96"/>
      <c r="C18" s="20" t="s">
        <v>94</v>
      </c>
      <c r="D18" s="99"/>
      <c r="E18" s="21" t="s">
        <v>98</v>
      </c>
      <c r="F18" s="21" t="s">
        <v>98</v>
      </c>
      <c r="G18" s="21" t="s">
        <v>100</v>
      </c>
      <c r="H18" s="21" t="s">
        <v>99</v>
      </c>
      <c r="I18" s="21" t="s">
        <v>99</v>
      </c>
      <c r="K18" s="3">
        <v>1</v>
      </c>
      <c r="L18" s="3">
        <v>1</v>
      </c>
      <c r="M18" s="3">
        <v>1</v>
      </c>
      <c r="N18" s="3">
        <v>1</v>
      </c>
      <c r="O18" s="3">
        <v>1</v>
      </c>
    </row>
    <row r="19" spans="2:21" ht="65" customHeight="1" x14ac:dyDescent="0.35">
      <c r="B19" s="96"/>
      <c r="C19" s="20" t="s">
        <v>25</v>
      </c>
      <c r="D19" s="99"/>
      <c r="E19" s="21" t="s">
        <v>42</v>
      </c>
      <c r="F19" s="21" t="s">
        <v>42</v>
      </c>
      <c r="G19" s="21" t="s">
        <v>42</v>
      </c>
      <c r="H19" s="22" t="s">
        <v>43</v>
      </c>
      <c r="I19" s="14" t="s">
        <v>44</v>
      </c>
      <c r="K19" s="3">
        <v>1</v>
      </c>
      <c r="L19" s="3">
        <v>1</v>
      </c>
      <c r="M19" s="3">
        <v>1</v>
      </c>
      <c r="N19" s="5">
        <v>2</v>
      </c>
      <c r="O19" s="7">
        <v>2</v>
      </c>
    </row>
    <row r="20" spans="2:21" ht="65" customHeight="1" x14ac:dyDescent="0.35">
      <c r="B20" s="96"/>
      <c r="C20" s="20" t="s">
        <v>26</v>
      </c>
      <c r="D20" s="99"/>
      <c r="E20" s="21" t="s">
        <v>57</v>
      </c>
      <c r="F20" s="22" t="s">
        <v>71</v>
      </c>
      <c r="G20" s="22" t="s">
        <v>70</v>
      </c>
      <c r="H20" s="22" t="s">
        <v>72</v>
      </c>
      <c r="I20" s="13" t="s">
        <v>73</v>
      </c>
      <c r="K20" s="3">
        <v>1</v>
      </c>
      <c r="L20" s="5">
        <v>2</v>
      </c>
      <c r="M20" s="5">
        <v>2</v>
      </c>
      <c r="N20" s="5">
        <v>2</v>
      </c>
      <c r="O20" s="6">
        <v>3</v>
      </c>
    </row>
    <row r="21" spans="2:21" ht="65" customHeight="1" thickBot="1" x14ac:dyDescent="0.4">
      <c r="B21" s="97"/>
      <c r="C21" s="2" t="s">
        <v>21</v>
      </c>
      <c r="D21" s="100"/>
      <c r="E21" s="26" t="s">
        <v>51</v>
      </c>
      <c r="F21" s="26" t="s">
        <v>51</v>
      </c>
      <c r="G21" s="27" t="s">
        <v>53</v>
      </c>
      <c r="H21" s="27" t="s">
        <v>52</v>
      </c>
      <c r="I21" s="28" t="s">
        <v>52</v>
      </c>
      <c r="K21" s="3">
        <v>1</v>
      </c>
      <c r="L21" s="3">
        <v>1</v>
      </c>
      <c r="M21" s="5">
        <v>2</v>
      </c>
      <c r="N21" s="5">
        <v>2</v>
      </c>
      <c r="O21" s="5">
        <v>2</v>
      </c>
      <c r="Q21" s="35">
        <f>SUM(K16:K21)/18</f>
        <v>0.3888888888888889</v>
      </c>
      <c r="R21" s="35">
        <f t="shared" ref="R21" si="11">SUM(L16:L21)/18</f>
        <v>0.44444444444444442</v>
      </c>
      <c r="S21" s="35">
        <f t="shared" ref="S21" si="12">SUM(M16:M21)/18</f>
        <v>0.61111111111111116</v>
      </c>
      <c r="T21" s="35">
        <f t="shared" ref="T21" si="13">SUM(N16:N21)/18</f>
        <v>0.66666666666666663</v>
      </c>
      <c r="U21" s="35">
        <f t="shared" ref="U21" si="14">SUM(O16:O21)/18</f>
        <v>0.72222222222222221</v>
      </c>
    </row>
    <row r="22" spans="2:21" ht="65" customHeight="1" x14ac:dyDescent="0.35">
      <c r="B22" s="95">
        <v>4</v>
      </c>
      <c r="C22" s="16" t="s">
        <v>28</v>
      </c>
      <c r="D22" s="98" t="s">
        <v>32</v>
      </c>
      <c r="E22" s="17" t="s">
        <v>49</v>
      </c>
      <c r="F22" s="18" t="s">
        <v>45</v>
      </c>
      <c r="G22" s="17" t="s">
        <v>47</v>
      </c>
      <c r="H22" s="18" t="s">
        <v>48</v>
      </c>
      <c r="I22" s="19" t="s">
        <v>48</v>
      </c>
      <c r="K22" s="3">
        <v>1</v>
      </c>
      <c r="L22" s="4">
        <v>3</v>
      </c>
      <c r="M22" s="3">
        <v>1</v>
      </c>
      <c r="N22" s="4">
        <v>3</v>
      </c>
      <c r="O22" s="4">
        <v>3</v>
      </c>
    </row>
    <row r="23" spans="2:21" ht="65" customHeight="1" x14ac:dyDescent="0.35">
      <c r="B23" s="96"/>
      <c r="C23" s="20" t="s">
        <v>29</v>
      </c>
      <c r="D23" s="99"/>
      <c r="E23" s="21" t="s">
        <v>83</v>
      </c>
      <c r="F23" s="22" t="s">
        <v>84</v>
      </c>
      <c r="G23" s="23" t="s">
        <v>85</v>
      </c>
      <c r="H23" s="23" t="s">
        <v>86</v>
      </c>
      <c r="I23" s="13" t="s">
        <v>89</v>
      </c>
      <c r="K23" s="3">
        <v>1</v>
      </c>
      <c r="L23" s="5">
        <v>2</v>
      </c>
      <c r="M23" s="4">
        <v>3</v>
      </c>
      <c r="N23" s="4">
        <v>3</v>
      </c>
      <c r="O23" s="4">
        <v>3</v>
      </c>
    </row>
    <row r="24" spans="2:21" ht="65" customHeight="1" x14ac:dyDescent="0.35">
      <c r="B24" s="96"/>
      <c r="C24" s="20" t="s">
        <v>95</v>
      </c>
      <c r="D24" s="99"/>
      <c r="E24" s="22" t="s">
        <v>101</v>
      </c>
      <c r="F24" s="22" t="s">
        <v>101</v>
      </c>
      <c r="G24" s="21" t="s">
        <v>91</v>
      </c>
      <c r="H24" s="22" t="s">
        <v>58</v>
      </c>
      <c r="I24" s="14" t="s">
        <v>58</v>
      </c>
      <c r="K24" s="5">
        <v>2</v>
      </c>
      <c r="L24" s="5">
        <v>2</v>
      </c>
      <c r="M24" s="3">
        <v>1</v>
      </c>
      <c r="N24" s="5">
        <v>2</v>
      </c>
      <c r="O24" s="5">
        <v>2</v>
      </c>
    </row>
    <row r="25" spans="2:21" ht="65" customHeight="1" x14ac:dyDescent="0.35">
      <c r="B25" s="96"/>
      <c r="C25" s="20" t="s">
        <v>14</v>
      </c>
      <c r="D25" s="99"/>
      <c r="E25" s="22" t="s">
        <v>63</v>
      </c>
      <c r="F25" s="22" t="s">
        <v>63</v>
      </c>
      <c r="G25" s="22" t="s">
        <v>63</v>
      </c>
      <c r="H25" s="23" t="s">
        <v>46</v>
      </c>
      <c r="I25" s="13" t="s">
        <v>46</v>
      </c>
      <c r="K25" s="5">
        <v>2</v>
      </c>
      <c r="L25" s="5">
        <v>2</v>
      </c>
      <c r="M25" s="5">
        <v>2</v>
      </c>
      <c r="N25" s="4">
        <v>3</v>
      </c>
      <c r="O25" s="4">
        <v>3</v>
      </c>
    </row>
    <row r="26" spans="2:21" ht="65" customHeight="1" x14ac:dyDescent="0.35">
      <c r="B26" s="96"/>
      <c r="C26" s="20" t="s">
        <v>30</v>
      </c>
      <c r="D26" s="99"/>
      <c r="E26" s="21" t="s">
        <v>57</v>
      </c>
      <c r="F26" s="22" t="s">
        <v>71</v>
      </c>
      <c r="G26" s="22" t="s">
        <v>70</v>
      </c>
      <c r="H26" s="22" t="s">
        <v>72</v>
      </c>
      <c r="I26" s="13" t="s">
        <v>73</v>
      </c>
      <c r="K26" s="3">
        <v>1</v>
      </c>
      <c r="L26" s="5">
        <v>2</v>
      </c>
      <c r="M26" s="5">
        <v>2</v>
      </c>
      <c r="N26" s="5">
        <v>2</v>
      </c>
      <c r="O26" s="6">
        <v>3</v>
      </c>
    </row>
    <row r="27" spans="2:21" ht="65" customHeight="1" thickBot="1" x14ac:dyDescent="0.4">
      <c r="B27" s="97"/>
      <c r="C27" s="2" t="s">
        <v>31</v>
      </c>
      <c r="D27" s="100"/>
      <c r="E27" s="26" t="s">
        <v>61</v>
      </c>
      <c r="F27" s="26" t="s">
        <v>61</v>
      </c>
      <c r="G27" s="26" t="s">
        <v>61</v>
      </c>
      <c r="H27" s="26" t="s">
        <v>61</v>
      </c>
      <c r="I27" s="30" t="s">
        <v>61</v>
      </c>
      <c r="K27" s="3">
        <v>1</v>
      </c>
      <c r="L27" s="3">
        <v>1</v>
      </c>
      <c r="M27" s="3">
        <v>1</v>
      </c>
      <c r="N27" s="3">
        <v>1</v>
      </c>
      <c r="O27" s="3">
        <v>1</v>
      </c>
      <c r="Q27" s="35">
        <f>SUM(K22:K27)/18</f>
        <v>0.44444444444444442</v>
      </c>
      <c r="R27" s="35">
        <f t="shared" ref="R27" si="15">SUM(L22:L27)/18</f>
        <v>0.66666666666666663</v>
      </c>
      <c r="S27" s="35">
        <f t="shared" ref="S27" si="16">SUM(M22:M27)/18</f>
        <v>0.55555555555555558</v>
      </c>
      <c r="T27" s="35">
        <f t="shared" ref="T27" si="17">SUM(N22:N27)/18</f>
        <v>0.77777777777777779</v>
      </c>
      <c r="U27" s="35">
        <f t="shared" ref="U27" si="18">SUM(O22:O27)/18</f>
        <v>0.83333333333333337</v>
      </c>
    </row>
    <row r="28" spans="2:21" ht="65" customHeight="1" x14ac:dyDescent="0.35">
      <c r="B28" s="95">
        <v>5</v>
      </c>
      <c r="C28" s="16" t="s">
        <v>33</v>
      </c>
      <c r="D28" s="98" t="s">
        <v>36</v>
      </c>
      <c r="E28" s="17" t="s">
        <v>49</v>
      </c>
      <c r="F28" s="18" t="s">
        <v>45</v>
      </c>
      <c r="G28" s="17" t="s">
        <v>47</v>
      </c>
      <c r="H28" s="18" t="s">
        <v>48</v>
      </c>
      <c r="I28" s="19" t="s">
        <v>48</v>
      </c>
      <c r="K28" s="3">
        <v>1</v>
      </c>
      <c r="L28" s="4">
        <v>3</v>
      </c>
      <c r="M28" s="3">
        <v>1</v>
      </c>
      <c r="N28" s="4">
        <v>3</v>
      </c>
      <c r="O28" s="4">
        <v>3</v>
      </c>
    </row>
    <row r="29" spans="2:21" ht="65" customHeight="1" x14ac:dyDescent="0.35">
      <c r="B29" s="96"/>
      <c r="C29" s="20" t="s">
        <v>19</v>
      </c>
      <c r="D29" s="99"/>
      <c r="E29" s="21" t="s">
        <v>90</v>
      </c>
      <c r="F29" s="22" t="s">
        <v>84</v>
      </c>
      <c r="G29" s="23" t="s">
        <v>85</v>
      </c>
      <c r="H29" s="23" t="s">
        <v>86</v>
      </c>
      <c r="I29" s="13" t="s">
        <v>89</v>
      </c>
      <c r="K29" s="3">
        <v>1</v>
      </c>
      <c r="L29" s="5">
        <v>2</v>
      </c>
      <c r="M29" s="4">
        <v>3</v>
      </c>
      <c r="N29" s="4">
        <v>3</v>
      </c>
      <c r="O29" s="4">
        <v>3</v>
      </c>
    </row>
    <row r="30" spans="2:21" ht="65" customHeight="1" x14ac:dyDescent="0.35">
      <c r="B30" s="96"/>
      <c r="C30" s="20" t="s">
        <v>96</v>
      </c>
      <c r="D30" s="99"/>
      <c r="E30" s="22" t="s">
        <v>102</v>
      </c>
      <c r="F30" s="22" t="s">
        <v>102</v>
      </c>
      <c r="G30" s="21" t="s">
        <v>91</v>
      </c>
      <c r="H30" s="22" t="s">
        <v>58</v>
      </c>
      <c r="I30" s="14" t="s">
        <v>58</v>
      </c>
      <c r="K30" s="5">
        <v>2</v>
      </c>
      <c r="L30" s="5">
        <v>2</v>
      </c>
      <c r="M30" s="3">
        <v>1</v>
      </c>
      <c r="N30" s="5">
        <v>2</v>
      </c>
      <c r="O30" s="5">
        <v>2</v>
      </c>
    </row>
    <row r="31" spans="2:21" ht="65" customHeight="1" x14ac:dyDescent="0.35">
      <c r="B31" s="96"/>
      <c r="C31" s="20" t="s">
        <v>34</v>
      </c>
      <c r="D31" s="99"/>
      <c r="E31" s="22" t="s">
        <v>62</v>
      </c>
      <c r="F31" s="22" t="s">
        <v>62</v>
      </c>
      <c r="G31" s="22" t="s">
        <v>62</v>
      </c>
      <c r="H31" s="22" t="s">
        <v>62</v>
      </c>
      <c r="I31" s="14" t="s">
        <v>62</v>
      </c>
      <c r="K31" s="5">
        <v>2</v>
      </c>
      <c r="L31" s="5">
        <v>2</v>
      </c>
      <c r="M31" s="5">
        <v>2</v>
      </c>
      <c r="N31" s="5">
        <v>2</v>
      </c>
      <c r="O31" s="5">
        <v>2</v>
      </c>
    </row>
    <row r="32" spans="2:21" ht="65" customHeight="1" x14ac:dyDescent="0.35">
      <c r="B32" s="96"/>
      <c r="C32" s="20" t="s">
        <v>35</v>
      </c>
      <c r="D32" s="99"/>
      <c r="E32" s="23" t="s">
        <v>59</v>
      </c>
      <c r="F32" s="23" t="s">
        <v>59</v>
      </c>
      <c r="G32" s="23" t="s">
        <v>59</v>
      </c>
      <c r="H32" s="23" t="s">
        <v>59</v>
      </c>
      <c r="I32" s="15" t="s">
        <v>60</v>
      </c>
      <c r="K32" s="4">
        <v>3</v>
      </c>
      <c r="L32" s="4">
        <v>3</v>
      </c>
      <c r="M32" s="4">
        <v>3</v>
      </c>
      <c r="N32" s="4">
        <v>3</v>
      </c>
      <c r="O32" s="8">
        <v>1</v>
      </c>
    </row>
    <row r="33" spans="2:21" ht="65" customHeight="1" thickBot="1" x14ac:dyDescent="0.4">
      <c r="B33" s="97"/>
      <c r="C33" s="2" t="s">
        <v>31</v>
      </c>
      <c r="D33" s="100"/>
      <c r="E33" s="26" t="s">
        <v>61</v>
      </c>
      <c r="F33" s="26" t="s">
        <v>61</v>
      </c>
      <c r="G33" s="26" t="s">
        <v>61</v>
      </c>
      <c r="H33" s="26" t="s">
        <v>61</v>
      </c>
      <c r="I33" s="30" t="s">
        <v>61</v>
      </c>
      <c r="K33" s="3">
        <v>1</v>
      </c>
      <c r="L33" s="3">
        <v>1</v>
      </c>
      <c r="M33" s="3">
        <v>1</v>
      </c>
      <c r="N33" s="3">
        <v>1</v>
      </c>
      <c r="O33" s="3">
        <v>1</v>
      </c>
      <c r="Q33" s="35">
        <f>SUM(K28:K33)/18</f>
        <v>0.55555555555555558</v>
      </c>
      <c r="R33" s="35">
        <f t="shared" ref="R33" si="19">SUM(L28:L33)/18</f>
        <v>0.72222222222222221</v>
      </c>
      <c r="S33" s="35">
        <f t="shared" ref="S33" si="20">SUM(M28:M33)/18</f>
        <v>0.61111111111111116</v>
      </c>
      <c r="T33" s="35">
        <f t="shared" ref="T33" si="21">SUM(N28:N33)/18</f>
        <v>0.77777777777777779</v>
      </c>
      <c r="U33" s="35">
        <f t="shared" ref="U33" si="22">SUM(O28:O33)/18</f>
        <v>0.66666666666666663</v>
      </c>
    </row>
    <row r="35" spans="2:21" x14ac:dyDescent="0.35">
      <c r="K35">
        <f>SUM(K4:K33)</f>
        <v>44</v>
      </c>
      <c r="L35">
        <f t="shared" ref="L35:O35" si="23">SUM(L4:L33)</f>
        <v>59</v>
      </c>
      <c r="M35">
        <f t="shared" si="23"/>
        <v>56</v>
      </c>
      <c r="N35">
        <f t="shared" si="23"/>
        <v>72</v>
      </c>
      <c r="O35">
        <f t="shared" si="23"/>
        <v>74</v>
      </c>
    </row>
    <row r="37" spans="2:21" x14ac:dyDescent="0.35">
      <c r="K37" s="9">
        <f>30*3</f>
        <v>90</v>
      </c>
      <c r="L37" s="9">
        <f t="shared" ref="L37:O37" si="24">30*3</f>
        <v>90</v>
      </c>
      <c r="M37" s="9">
        <f t="shared" si="24"/>
        <v>90</v>
      </c>
      <c r="N37" s="9">
        <f t="shared" si="24"/>
        <v>90</v>
      </c>
      <c r="O37" s="9">
        <f t="shared" si="24"/>
        <v>90</v>
      </c>
    </row>
    <row r="38" spans="2:21" x14ac:dyDescent="0.35">
      <c r="K38" s="10">
        <f>K35/K37</f>
        <v>0.48888888888888887</v>
      </c>
      <c r="L38" s="10">
        <f t="shared" ref="L38:O38" si="25">L35/L37</f>
        <v>0.65555555555555556</v>
      </c>
      <c r="M38" s="10">
        <f t="shared" si="25"/>
        <v>0.62222222222222223</v>
      </c>
      <c r="N38" s="10">
        <f t="shared" si="25"/>
        <v>0.8</v>
      </c>
      <c r="O38" s="10">
        <f t="shared" si="25"/>
        <v>0.82222222222222219</v>
      </c>
    </row>
  </sheetData>
  <mergeCells count="11">
    <mergeCell ref="B1:F2"/>
    <mergeCell ref="B22:B27"/>
    <mergeCell ref="D22:D27"/>
    <mergeCell ref="B28:B33"/>
    <mergeCell ref="D28:D33"/>
    <mergeCell ref="B4:B9"/>
    <mergeCell ref="D4:D9"/>
    <mergeCell ref="B10:B15"/>
    <mergeCell ref="D10:D15"/>
    <mergeCell ref="B16:B21"/>
    <mergeCell ref="D16:D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3D1E6-EC86-41AD-B20D-7E40B2C43C49}">
  <dimension ref="A1:T27"/>
  <sheetViews>
    <sheetView workbookViewId="0">
      <selection activeCell="F3" sqref="F3"/>
    </sheetView>
  </sheetViews>
  <sheetFormatPr defaultRowHeight="14.5" x14ac:dyDescent="0.35"/>
  <cols>
    <col min="1" max="1" width="13.81640625" customWidth="1"/>
    <col min="2" max="3" width="10.81640625" bestFit="1" customWidth="1"/>
    <col min="11" max="12" width="9.81640625" bestFit="1" customWidth="1"/>
    <col min="15" max="15" width="10.26953125" customWidth="1"/>
    <col min="19" max="19" width="13.453125" bestFit="1" customWidth="1"/>
    <col min="21" max="21" width="9.81640625" bestFit="1" customWidth="1"/>
  </cols>
  <sheetData>
    <row r="1" spans="1:20" x14ac:dyDescent="0.35">
      <c r="A1" s="106" t="s">
        <v>259</v>
      </c>
      <c r="B1" s="106"/>
      <c r="C1" s="106"/>
      <c r="D1" s="106"/>
      <c r="E1" s="106"/>
      <c r="F1" s="106"/>
      <c r="G1" s="106"/>
      <c r="H1" s="106"/>
      <c r="I1" s="106"/>
      <c r="J1" s="106"/>
      <c r="K1" s="106"/>
      <c r="L1" s="106"/>
      <c r="M1" s="106"/>
      <c r="N1" s="106"/>
      <c r="O1" s="106"/>
      <c r="P1" s="106"/>
    </row>
    <row r="2" spans="1:20" x14ac:dyDescent="0.35">
      <c r="A2" s="106"/>
      <c r="B2" s="106"/>
      <c r="C2" s="106"/>
      <c r="D2" s="106"/>
      <c r="E2" s="106"/>
      <c r="F2" s="106"/>
      <c r="G2" s="106"/>
      <c r="H2" s="106"/>
      <c r="I2" s="106"/>
      <c r="J2" s="106"/>
      <c r="K2" s="106"/>
      <c r="L2" s="106"/>
      <c r="M2" s="106"/>
      <c r="N2" s="106"/>
      <c r="O2" s="106"/>
      <c r="P2" s="106"/>
    </row>
    <row r="3" spans="1:20" ht="70.5" customHeight="1" x14ac:dyDescent="0.35">
      <c r="A3" s="55"/>
      <c r="B3" s="53" t="s">
        <v>106</v>
      </c>
      <c r="C3" s="53" t="s">
        <v>107</v>
      </c>
      <c r="D3" s="53" t="s">
        <v>108</v>
      </c>
      <c r="E3" s="53" t="s">
        <v>109</v>
      </c>
      <c r="F3" s="53" t="s">
        <v>110</v>
      </c>
      <c r="G3" s="53" t="s">
        <v>147</v>
      </c>
      <c r="H3" s="53" t="s">
        <v>111</v>
      </c>
      <c r="I3" s="53" t="s">
        <v>112</v>
      </c>
      <c r="J3" s="53" t="s">
        <v>113</v>
      </c>
      <c r="K3" s="53" t="s">
        <v>114</v>
      </c>
      <c r="L3" s="53" t="s">
        <v>115</v>
      </c>
      <c r="M3" s="53" t="s">
        <v>116</v>
      </c>
      <c r="N3" s="53" t="s">
        <v>144</v>
      </c>
      <c r="O3" s="53" t="s">
        <v>117</v>
      </c>
      <c r="P3" s="53" t="s">
        <v>118</v>
      </c>
    </row>
    <row r="4" spans="1:20" x14ac:dyDescent="0.35">
      <c r="A4" s="55"/>
      <c r="B4" s="62" t="s">
        <v>119</v>
      </c>
      <c r="C4" s="62" t="s">
        <v>119</v>
      </c>
      <c r="D4" s="62" t="s">
        <v>119</v>
      </c>
      <c r="E4" s="62" t="s">
        <v>119</v>
      </c>
      <c r="F4" s="62" t="s">
        <v>119</v>
      </c>
      <c r="G4" s="62" t="s">
        <v>119</v>
      </c>
      <c r="H4" s="62" t="s">
        <v>119</v>
      </c>
      <c r="I4" s="62" t="s">
        <v>119</v>
      </c>
      <c r="J4" s="62" t="s">
        <v>121</v>
      </c>
      <c r="K4" s="62" t="s">
        <v>122</v>
      </c>
      <c r="L4" s="62" t="s">
        <v>120</v>
      </c>
      <c r="M4" s="62" t="s">
        <v>119</v>
      </c>
      <c r="N4" s="62" t="s">
        <v>119</v>
      </c>
      <c r="O4" s="62" t="s">
        <v>123</v>
      </c>
      <c r="P4" s="62" t="s">
        <v>124</v>
      </c>
    </row>
    <row r="5" spans="1:20" x14ac:dyDescent="0.35">
      <c r="A5" s="54" t="s">
        <v>125</v>
      </c>
      <c r="B5" s="56">
        <v>8498952</v>
      </c>
      <c r="C5" s="56">
        <v>795363.39877633529</v>
      </c>
      <c r="D5" s="56">
        <v>57328.706459392917</v>
      </c>
      <c r="E5" s="56">
        <v>358000</v>
      </c>
      <c r="F5" s="56">
        <v>170000</v>
      </c>
      <c r="G5" s="56" t="s">
        <v>143</v>
      </c>
      <c r="H5" s="56">
        <v>0</v>
      </c>
      <c r="I5" s="56">
        <v>0</v>
      </c>
      <c r="J5" s="49">
        <v>6.5</v>
      </c>
      <c r="K5" s="49">
        <v>3.9</v>
      </c>
      <c r="L5" s="56"/>
      <c r="M5" s="56">
        <v>4379000</v>
      </c>
      <c r="N5" s="56">
        <v>379519</v>
      </c>
      <c r="O5" s="49" t="s">
        <v>136</v>
      </c>
      <c r="P5" s="49">
        <v>1.54244</v>
      </c>
    </row>
    <row r="6" spans="1:20" x14ac:dyDescent="0.35">
      <c r="A6" s="54" t="s">
        <v>2</v>
      </c>
      <c r="B6" s="56">
        <v>9886536</v>
      </c>
      <c r="C6" s="56">
        <v>703123.89983381005</v>
      </c>
      <c r="D6" s="56">
        <v>57328.706459392917</v>
      </c>
      <c r="E6" s="56">
        <v>358000</v>
      </c>
      <c r="F6" s="56">
        <v>170000</v>
      </c>
      <c r="G6" s="56" t="s">
        <v>143</v>
      </c>
      <c r="H6" s="56">
        <v>0</v>
      </c>
      <c r="I6" s="56">
        <v>0</v>
      </c>
      <c r="J6" s="49">
        <v>14.899999999999999</v>
      </c>
      <c r="K6" s="49">
        <v>6.5508258877693502</v>
      </c>
      <c r="L6" s="56"/>
      <c r="M6" s="56">
        <v>4540975.9721726384</v>
      </c>
      <c r="N6" s="56">
        <v>432412.3900566313</v>
      </c>
      <c r="O6" s="56">
        <v>10722950</v>
      </c>
      <c r="P6" s="49">
        <v>1.4279426199161125</v>
      </c>
    </row>
    <row r="7" spans="1:20" x14ac:dyDescent="0.35">
      <c r="A7" s="54" t="s">
        <v>137</v>
      </c>
      <c r="B7" s="56">
        <v>11233123.199999999</v>
      </c>
      <c r="C7" s="56">
        <v>435590.24122432224</v>
      </c>
      <c r="D7" s="56">
        <v>57328.706459392917</v>
      </c>
      <c r="E7" s="56">
        <v>358000</v>
      </c>
      <c r="F7" s="56">
        <v>170000</v>
      </c>
      <c r="G7" s="56" t="s">
        <v>143</v>
      </c>
      <c r="H7" s="56">
        <v>0</v>
      </c>
      <c r="I7" s="56">
        <v>0</v>
      </c>
      <c r="J7" s="49">
        <v>14.5</v>
      </c>
      <c r="K7" s="49">
        <v>6.4071812557601984</v>
      </c>
      <c r="L7" s="56"/>
      <c r="M7" s="56">
        <v>3788141.8384912298</v>
      </c>
      <c r="N7" s="56">
        <v>227711.4</v>
      </c>
      <c r="O7" s="56">
        <v>0</v>
      </c>
      <c r="P7" s="49">
        <v>2.330055820744271</v>
      </c>
    </row>
    <row r="8" spans="1:20" x14ac:dyDescent="0.35">
      <c r="A8" s="54" t="s">
        <v>138</v>
      </c>
      <c r="B8" s="56">
        <v>3577365</v>
      </c>
      <c r="C8" s="56">
        <v>286175.3857964417</v>
      </c>
      <c r="D8" s="56">
        <v>57328.706459392917</v>
      </c>
      <c r="E8" s="56">
        <v>358000</v>
      </c>
      <c r="F8" s="56">
        <v>170000</v>
      </c>
      <c r="G8" s="56" t="s">
        <v>143</v>
      </c>
      <c r="H8" s="56">
        <v>0</v>
      </c>
      <c r="I8" s="56">
        <v>0</v>
      </c>
      <c r="J8" s="49">
        <v>14.5</v>
      </c>
      <c r="K8" s="49">
        <v>5.9678060819779919</v>
      </c>
      <c r="L8" s="56"/>
      <c r="M8" s="56">
        <v>2643938.2148565492</v>
      </c>
      <c r="N8" s="56">
        <v>75395.817597003144</v>
      </c>
      <c r="O8" s="56">
        <v>0</v>
      </c>
      <c r="P8" s="49">
        <v>3.1945316538903024</v>
      </c>
      <c r="R8" s="50"/>
    </row>
    <row r="9" spans="1:20" x14ac:dyDescent="0.35">
      <c r="A9" s="54" t="s">
        <v>1</v>
      </c>
      <c r="B9" s="56">
        <v>7100527.5</v>
      </c>
      <c r="C9" s="56">
        <v>356639.51000241388</v>
      </c>
      <c r="D9" s="56">
        <v>57328.706459392917</v>
      </c>
      <c r="E9" s="56">
        <v>429600</v>
      </c>
      <c r="F9" s="56">
        <v>204000</v>
      </c>
      <c r="G9" s="56" t="s">
        <v>143</v>
      </c>
      <c r="H9" s="56">
        <f>(150000/0.23)*1.25</f>
        <v>815217.3913043479</v>
      </c>
      <c r="I9" s="56">
        <f>(150000/0.18)*5</f>
        <v>4166666.666666667</v>
      </c>
      <c r="J9" s="49">
        <v>14.5</v>
      </c>
      <c r="K9" s="49">
        <v>6.4071812557601984</v>
      </c>
      <c r="L9" s="56"/>
      <c r="M9" s="56">
        <v>3660177.2301999875</v>
      </c>
      <c r="N9" s="56">
        <v>145524.35008664461</v>
      </c>
      <c r="O9" s="56">
        <v>0</v>
      </c>
      <c r="P9" s="49">
        <v>2.3296098455857033</v>
      </c>
    </row>
    <row r="10" spans="1:20" x14ac:dyDescent="0.35">
      <c r="A10" s="54" t="s">
        <v>3</v>
      </c>
      <c r="B10" s="56">
        <v>10811881.08</v>
      </c>
      <c r="C10" s="56">
        <v>419255.60717841022</v>
      </c>
      <c r="D10" s="56">
        <v>57328.706459392917</v>
      </c>
      <c r="E10" s="56">
        <v>358000</v>
      </c>
      <c r="F10" s="56">
        <v>170000</v>
      </c>
      <c r="G10" s="56" t="s">
        <v>143</v>
      </c>
      <c r="H10" s="56">
        <f>(150000/0.23)*1.25</f>
        <v>815217.3913043479</v>
      </c>
      <c r="I10" s="56">
        <f>(150000/0.18)*5</f>
        <v>4166666.666666667</v>
      </c>
      <c r="J10" s="49">
        <v>32.1</v>
      </c>
      <c r="K10" s="49">
        <v>6.4071812557601984</v>
      </c>
      <c r="L10" s="56">
        <v>3520000.0000000005</v>
      </c>
      <c r="M10" s="56">
        <v>3701034.3326561982</v>
      </c>
      <c r="N10" s="56">
        <v>219172.22250000003</v>
      </c>
      <c r="O10" s="56">
        <v>0</v>
      </c>
      <c r="P10" s="49">
        <v>2.1671492077877739</v>
      </c>
    </row>
    <row r="11" spans="1:20" x14ac:dyDescent="0.35">
      <c r="A11" s="55"/>
      <c r="B11" s="1"/>
      <c r="C11" s="1"/>
      <c r="D11" s="1"/>
      <c r="E11" s="1"/>
      <c r="F11" s="1"/>
      <c r="G11" s="1"/>
      <c r="H11" s="1"/>
      <c r="I11" s="1"/>
      <c r="J11" s="1"/>
      <c r="K11" s="1"/>
      <c r="L11" s="1"/>
      <c r="M11" s="1"/>
      <c r="N11" s="1"/>
      <c r="O11" s="1"/>
      <c r="P11" s="1"/>
    </row>
    <row r="12" spans="1:20" x14ac:dyDescent="0.35">
      <c r="A12" s="58" t="s">
        <v>142</v>
      </c>
      <c r="B12" s="59">
        <v>443.33333333333331</v>
      </c>
      <c r="C12" s="59">
        <v>5750</v>
      </c>
      <c r="D12" s="59">
        <v>7003.666666666667</v>
      </c>
      <c r="E12" s="59">
        <v>2096.6666666666665</v>
      </c>
      <c r="F12" s="59">
        <v>1400</v>
      </c>
      <c r="G12" s="59" t="s">
        <v>136</v>
      </c>
      <c r="H12" s="59">
        <v>250</v>
      </c>
      <c r="I12" s="59">
        <v>50</v>
      </c>
      <c r="J12" s="59">
        <v>55000000</v>
      </c>
      <c r="K12" s="60">
        <v>50</v>
      </c>
      <c r="L12" s="60">
        <v>100</v>
      </c>
      <c r="M12" s="60">
        <v>350</v>
      </c>
      <c r="N12" s="60">
        <v>1500</v>
      </c>
      <c r="O12" s="61">
        <v>250</v>
      </c>
      <c r="P12" s="1"/>
      <c r="S12" s="52"/>
    </row>
    <row r="13" spans="1:20" x14ac:dyDescent="0.35">
      <c r="A13" s="55"/>
      <c r="B13" s="101" t="s">
        <v>135</v>
      </c>
      <c r="C13" s="101"/>
      <c r="D13" s="101"/>
      <c r="E13" s="101"/>
      <c r="F13" s="101"/>
      <c r="G13" s="101"/>
      <c r="H13" s="101"/>
      <c r="I13" s="101"/>
      <c r="J13" s="101"/>
      <c r="K13" s="101"/>
      <c r="L13" s="101"/>
      <c r="M13" s="101"/>
      <c r="N13" s="101"/>
      <c r="O13" s="101"/>
      <c r="P13" s="101"/>
      <c r="Q13" s="9"/>
      <c r="R13" s="9"/>
      <c r="S13" s="65"/>
      <c r="T13" s="9"/>
    </row>
    <row r="14" spans="1:20" x14ac:dyDescent="0.35">
      <c r="A14" s="54" t="s">
        <v>125</v>
      </c>
      <c r="B14" s="63">
        <f t="shared" ref="B14:F19" si="0">(B5*B$12)/1000000000</f>
        <v>3.7678687200000001</v>
      </c>
      <c r="C14" s="63">
        <f t="shared" si="0"/>
        <v>4.5733395429639279</v>
      </c>
      <c r="D14" s="63">
        <f t="shared" si="0"/>
        <v>0.4015111504727682</v>
      </c>
      <c r="E14" s="63">
        <f t="shared" si="0"/>
        <v>0.75060666666666664</v>
      </c>
      <c r="F14" s="63">
        <f t="shared" si="0"/>
        <v>0.23799999999999999</v>
      </c>
      <c r="G14" s="63">
        <v>2.15</v>
      </c>
      <c r="H14" s="63">
        <f t="shared" ref="H14:J19" si="1">(H5*H$12)/1000000000</f>
        <v>0</v>
      </c>
      <c r="I14" s="63">
        <f t="shared" si="1"/>
        <v>0</v>
      </c>
      <c r="J14" s="63">
        <f t="shared" si="1"/>
        <v>0.35749999999999998</v>
      </c>
      <c r="K14" s="63">
        <f t="shared" ref="K14:K19" si="2">(K5*K$12)/1000</f>
        <v>0.19500000000000001</v>
      </c>
      <c r="L14" s="64">
        <f t="shared" ref="L14:L19" si="3">SUM(B14:K14)</f>
        <v>12.433826080103362</v>
      </c>
      <c r="M14" s="57">
        <f>(M5*M$12)/1000000000</f>
        <v>1.5326500000000001</v>
      </c>
      <c r="N14" s="57">
        <f>(N5*N$12)/1000000000</f>
        <v>0.56927850000000002</v>
      </c>
      <c r="O14" s="57" t="s">
        <v>136</v>
      </c>
      <c r="P14" s="64">
        <f>L14-M14-N14</f>
        <v>10.331897580103362</v>
      </c>
      <c r="T14" s="9"/>
    </row>
    <row r="15" spans="1:20" x14ac:dyDescent="0.35">
      <c r="A15" s="54" t="s">
        <v>2</v>
      </c>
      <c r="B15" s="63">
        <f t="shared" si="0"/>
        <v>4.3830309600000001</v>
      </c>
      <c r="C15" s="63">
        <f t="shared" si="0"/>
        <v>4.0429624240444078</v>
      </c>
      <c r="D15" s="63">
        <f t="shared" si="0"/>
        <v>0.4015111504727682</v>
      </c>
      <c r="E15" s="63">
        <f t="shared" si="0"/>
        <v>0.75060666666666664</v>
      </c>
      <c r="F15" s="63">
        <f t="shared" si="0"/>
        <v>0.23799999999999999</v>
      </c>
      <c r="G15" s="63">
        <f>G14</f>
        <v>2.15</v>
      </c>
      <c r="H15" s="63">
        <f t="shared" si="1"/>
        <v>0</v>
      </c>
      <c r="I15" s="63">
        <f t="shared" si="1"/>
        <v>0</v>
      </c>
      <c r="J15" s="63">
        <f t="shared" si="1"/>
        <v>0.8194999999999999</v>
      </c>
      <c r="K15" s="63">
        <f t="shared" si="2"/>
        <v>0.32754129438846752</v>
      </c>
      <c r="L15" s="64">
        <f t="shared" si="3"/>
        <v>13.113152495572308</v>
      </c>
      <c r="M15" s="57">
        <f>(M6*M$12)/1000000000</f>
        <v>1.5893415902604233</v>
      </c>
      <c r="N15" s="57">
        <f t="shared" ref="N15:N19" si="4">(N6*N$12)/1000000000</f>
        <v>0.64861858508494696</v>
      </c>
      <c r="O15" s="57">
        <f>(O6*O12)/1000000000</f>
        <v>2.6807375000000002</v>
      </c>
      <c r="P15" s="64">
        <f>L15-M15-N15-O15</f>
        <v>8.1944548202269374</v>
      </c>
    </row>
    <row r="16" spans="1:20" x14ac:dyDescent="0.35">
      <c r="A16" s="54" t="s">
        <v>137</v>
      </c>
      <c r="B16" s="63">
        <f t="shared" si="0"/>
        <v>4.980017951999999</v>
      </c>
      <c r="C16" s="63">
        <f t="shared" si="0"/>
        <v>2.5046438870398524</v>
      </c>
      <c r="D16" s="63">
        <f t="shared" si="0"/>
        <v>0.4015111504727682</v>
      </c>
      <c r="E16" s="63">
        <f t="shared" si="0"/>
        <v>0.75060666666666664</v>
      </c>
      <c r="F16" s="63">
        <f t="shared" si="0"/>
        <v>0.23799999999999999</v>
      </c>
      <c r="G16" s="63">
        <f t="shared" ref="G16:G19" si="5">G15</f>
        <v>2.15</v>
      </c>
      <c r="H16" s="63">
        <f t="shared" si="1"/>
        <v>0</v>
      </c>
      <c r="I16" s="63">
        <f t="shared" si="1"/>
        <v>0</v>
      </c>
      <c r="J16" s="63">
        <f t="shared" si="1"/>
        <v>0.79749999999999999</v>
      </c>
      <c r="K16" s="63">
        <f t="shared" si="2"/>
        <v>0.32035906278800991</v>
      </c>
      <c r="L16" s="64">
        <f t="shared" si="3"/>
        <v>12.142638718967294</v>
      </c>
      <c r="M16" s="57">
        <f>(M7*M$12)/1000000000</f>
        <v>1.3258496434719305</v>
      </c>
      <c r="N16" s="57">
        <f t="shared" si="4"/>
        <v>0.34156710000000001</v>
      </c>
      <c r="O16" s="57">
        <v>0</v>
      </c>
      <c r="P16" s="64">
        <f t="shared" ref="P16:P19" si="6">L16-M16-N16</f>
        <v>10.475221975495364</v>
      </c>
    </row>
    <row r="17" spans="1:16" x14ac:dyDescent="0.35">
      <c r="A17" s="54" t="s">
        <v>138</v>
      </c>
      <c r="B17" s="63">
        <f t="shared" si="0"/>
        <v>1.58596515</v>
      </c>
      <c r="C17" s="63">
        <f t="shared" si="0"/>
        <v>1.6455084683295398</v>
      </c>
      <c r="D17" s="63">
        <f t="shared" si="0"/>
        <v>0.4015111504727682</v>
      </c>
      <c r="E17" s="63">
        <f t="shared" si="0"/>
        <v>0.75060666666666664</v>
      </c>
      <c r="F17" s="63">
        <f t="shared" si="0"/>
        <v>0.23799999999999999</v>
      </c>
      <c r="G17" s="63">
        <f t="shared" si="5"/>
        <v>2.15</v>
      </c>
      <c r="H17" s="63">
        <f t="shared" si="1"/>
        <v>0</v>
      </c>
      <c r="I17" s="63">
        <f t="shared" si="1"/>
        <v>0</v>
      </c>
      <c r="J17" s="63">
        <f t="shared" si="1"/>
        <v>0.79749999999999999</v>
      </c>
      <c r="K17" s="63">
        <f t="shared" si="2"/>
        <v>0.29839030409889961</v>
      </c>
      <c r="L17" s="64">
        <f t="shared" si="3"/>
        <v>7.8674817395678751</v>
      </c>
      <c r="M17" s="57">
        <f>(M8*M$12)/1000000000</f>
        <v>0.92537837519979227</v>
      </c>
      <c r="N17" s="57">
        <f t="shared" si="4"/>
        <v>0.11309372639550472</v>
      </c>
      <c r="O17" s="57">
        <v>0</v>
      </c>
      <c r="P17" s="64">
        <f t="shared" si="6"/>
        <v>6.829009637972578</v>
      </c>
    </row>
    <row r="18" spans="1:16" x14ac:dyDescent="0.35">
      <c r="A18" s="54" t="s">
        <v>1</v>
      </c>
      <c r="B18" s="63">
        <f t="shared" si="0"/>
        <v>3.1479005249999998</v>
      </c>
      <c r="C18" s="63">
        <f t="shared" si="0"/>
        <v>2.0506771825138799</v>
      </c>
      <c r="D18" s="63">
        <f t="shared" si="0"/>
        <v>0.4015111504727682</v>
      </c>
      <c r="E18" s="63">
        <f t="shared" si="0"/>
        <v>0.90072799999999986</v>
      </c>
      <c r="F18" s="63">
        <f t="shared" si="0"/>
        <v>0.28560000000000002</v>
      </c>
      <c r="G18" s="63">
        <f t="shared" si="5"/>
        <v>2.15</v>
      </c>
      <c r="H18" s="63">
        <f t="shared" si="1"/>
        <v>0.20380434782608697</v>
      </c>
      <c r="I18" s="63">
        <f t="shared" si="1"/>
        <v>0.20833333333333334</v>
      </c>
      <c r="J18" s="63">
        <f t="shared" si="1"/>
        <v>0.79749999999999999</v>
      </c>
      <c r="K18" s="63">
        <f t="shared" si="2"/>
        <v>0.32035906278800991</v>
      </c>
      <c r="L18" s="64">
        <f t="shared" si="3"/>
        <v>10.466413601934079</v>
      </c>
      <c r="M18" s="57">
        <f>(M9*M$12)/1000000000</f>
        <v>1.2810620305699956</v>
      </c>
      <c r="N18" s="57">
        <f t="shared" si="4"/>
        <v>0.21828652512996691</v>
      </c>
      <c r="O18" s="57">
        <v>0</v>
      </c>
      <c r="P18" s="64">
        <f t="shared" si="6"/>
        <v>8.9670650462341168</v>
      </c>
    </row>
    <row r="19" spans="1:16" x14ac:dyDescent="0.35">
      <c r="A19" s="54" t="s">
        <v>3</v>
      </c>
      <c r="B19" s="63">
        <f t="shared" si="0"/>
        <v>4.7932672788000001</v>
      </c>
      <c r="C19" s="63">
        <f t="shared" si="0"/>
        <v>2.4107197412758588</v>
      </c>
      <c r="D19" s="63">
        <f t="shared" si="0"/>
        <v>0.4015111504727682</v>
      </c>
      <c r="E19" s="63">
        <f t="shared" si="0"/>
        <v>0.75060666666666664</v>
      </c>
      <c r="F19" s="63">
        <f t="shared" si="0"/>
        <v>0.23799999999999999</v>
      </c>
      <c r="G19" s="63">
        <f t="shared" si="5"/>
        <v>2.15</v>
      </c>
      <c r="H19" s="63">
        <f t="shared" si="1"/>
        <v>0.20380434782608697</v>
      </c>
      <c r="I19" s="63">
        <f t="shared" si="1"/>
        <v>0.20833333333333334</v>
      </c>
      <c r="J19" s="63">
        <f t="shared" si="1"/>
        <v>1.7655000000000001</v>
      </c>
      <c r="K19" s="63">
        <f t="shared" si="2"/>
        <v>0.32035906278800991</v>
      </c>
      <c r="L19" s="64">
        <f t="shared" si="3"/>
        <v>13.242101581162723</v>
      </c>
      <c r="M19" s="57">
        <f>(M10*M$12)/1000000000</f>
        <v>1.2953620164296693</v>
      </c>
      <c r="N19" s="57">
        <f t="shared" si="4"/>
        <v>0.32875833375000008</v>
      </c>
      <c r="O19" s="57">
        <v>0</v>
      </c>
      <c r="P19" s="64">
        <f t="shared" si="6"/>
        <v>11.617981230983053</v>
      </c>
    </row>
    <row r="21" spans="1:16" x14ac:dyDescent="0.35">
      <c r="A21" t="s">
        <v>129</v>
      </c>
      <c r="B21" s="51" t="s">
        <v>126</v>
      </c>
    </row>
    <row r="22" spans="1:16" x14ac:dyDescent="0.35">
      <c r="A22" t="s">
        <v>128</v>
      </c>
      <c r="B22" s="51" t="s">
        <v>127</v>
      </c>
    </row>
    <row r="23" spans="1:16" x14ac:dyDescent="0.35">
      <c r="A23" t="s">
        <v>130</v>
      </c>
      <c r="B23" s="51" t="s">
        <v>141</v>
      </c>
    </row>
    <row r="24" spans="1:16" x14ac:dyDescent="0.35">
      <c r="A24" t="s">
        <v>132</v>
      </c>
      <c r="B24" s="51" t="s">
        <v>131</v>
      </c>
    </row>
    <row r="25" spans="1:16" x14ac:dyDescent="0.35">
      <c r="A25" t="s">
        <v>140</v>
      </c>
      <c r="B25" s="51" t="s">
        <v>133</v>
      </c>
    </row>
    <row r="26" spans="1:16" x14ac:dyDescent="0.35">
      <c r="A26" t="s">
        <v>139</v>
      </c>
      <c r="B26" s="51" t="s">
        <v>134</v>
      </c>
    </row>
    <row r="27" spans="1:16" x14ac:dyDescent="0.35">
      <c r="A27" t="s">
        <v>145</v>
      </c>
      <c r="B27" s="51" t="s">
        <v>146</v>
      </c>
    </row>
  </sheetData>
  <mergeCells count="2">
    <mergeCell ref="B13:P13"/>
    <mergeCell ref="A1:P2"/>
  </mergeCells>
  <hyperlinks>
    <hyperlink ref="B23" r:id="rId1" xr:uid="{1F65C82D-6439-442F-AC3C-A95928B631CD}"/>
    <hyperlink ref="B21" r:id="rId2" xr:uid="{750366E0-2790-4239-8CAD-53F65E28EEE0}"/>
    <hyperlink ref="B22" r:id="rId3" xr:uid="{73BE34C7-B147-4CFA-BD5C-88D25F6026BC}"/>
    <hyperlink ref="B24" r:id="rId4" xr:uid="{966412D4-B383-45F9-A9FC-62192B026354}"/>
    <hyperlink ref="B25" r:id="rId5" xr:uid="{DC15B003-067E-43E8-ACCB-71C428AFC3F5}"/>
    <hyperlink ref="B26" r:id="rId6" xr:uid="{FFA01CB3-F426-495A-A5B8-AEBF6D1B47B6}"/>
    <hyperlink ref="B27" r:id="rId7" xr:uid="{537A6896-7035-41F4-B1FB-76627C714B1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C9882-AFEC-41A1-94F3-B7C51C784CF4}">
  <dimension ref="A1:AK63"/>
  <sheetViews>
    <sheetView zoomScale="87" zoomScaleNormal="87" workbookViewId="0">
      <selection activeCell="M3" sqref="M3"/>
    </sheetView>
  </sheetViews>
  <sheetFormatPr defaultRowHeight="14.5" x14ac:dyDescent="0.35"/>
  <cols>
    <col min="1" max="1" width="8.7265625" style="9"/>
    <col min="5" max="5" width="16" bestFit="1" customWidth="1"/>
    <col min="20" max="20" width="10.81640625" bestFit="1" customWidth="1"/>
    <col min="21" max="21" width="11.81640625" bestFit="1" customWidth="1"/>
    <col min="26" max="26" width="10.81640625" bestFit="1" customWidth="1"/>
  </cols>
  <sheetData>
    <row r="1" spans="1:27" x14ac:dyDescent="0.35">
      <c r="A1" s="9" t="s">
        <v>274</v>
      </c>
    </row>
    <row r="2" spans="1:27" x14ac:dyDescent="0.35">
      <c r="B2" s="101" t="s">
        <v>275</v>
      </c>
      <c r="C2" s="101"/>
      <c r="D2" s="101"/>
      <c r="E2" s="101"/>
      <c r="F2" s="101"/>
      <c r="G2" s="101"/>
      <c r="H2" s="101"/>
      <c r="I2" s="101"/>
      <c r="J2" s="101"/>
      <c r="K2" s="101"/>
      <c r="L2" s="101"/>
      <c r="M2" s="101"/>
      <c r="N2" s="101"/>
      <c r="Q2" s="101" t="s">
        <v>276</v>
      </c>
      <c r="R2" s="101"/>
      <c r="S2" s="101"/>
      <c r="T2" s="101" t="s">
        <v>277</v>
      </c>
      <c r="U2" s="101"/>
      <c r="V2" s="101"/>
      <c r="W2" s="101"/>
      <c r="X2" s="101"/>
      <c r="Y2" s="101"/>
      <c r="Z2" s="9" t="s">
        <v>278</v>
      </c>
    </row>
    <row r="3" spans="1:27" s="9" customFormat="1" ht="120.5" customHeight="1" x14ac:dyDescent="0.35">
      <c r="A3" s="9" t="s">
        <v>273</v>
      </c>
      <c r="B3" s="110" t="s">
        <v>200</v>
      </c>
      <c r="C3" s="110" t="s">
        <v>199</v>
      </c>
      <c r="D3" s="110" t="s">
        <v>198</v>
      </c>
      <c r="E3" s="110" t="s">
        <v>197</v>
      </c>
      <c r="F3" s="110" t="s">
        <v>196</v>
      </c>
      <c r="G3" s="110" t="s">
        <v>189</v>
      </c>
      <c r="H3" s="110" t="s">
        <v>180</v>
      </c>
      <c r="I3" s="110" t="s">
        <v>179</v>
      </c>
      <c r="J3" s="110" t="s">
        <v>195</v>
      </c>
      <c r="K3" s="110" t="s">
        <v>194</v>
      </c>
      <c r="L3" s="110" t="s">
        <v>257</v>
      </c>
      <c r="M3" s="110" t="s">
        <v>193</v>
      </c>
      <c r="N3" s="110" t="s">
        <v>192</v>
      </c>
      <c r="O3" s="110"/>
      <c r="P3" s="110"/>
      <c r="Q3" s="110" t="s">
        <v>156</v>
      </c>
      <c r="R3" s="110" t="s">
        <v>155</v>
      </c>
      <c r="S3" s="110" t="s">
        <v>154</v>
      </c>
      <c r="T3" s="110" t="s">
        <v>191</v>
      </c>
      <c r="U3" s="110" t="s">
        <v>190</v>
      </c>
      <c r="V3" s="110" t="s">
        <v>282</v>
      </c>
      <c r="W3" s="110" t="s">
        <v>281</v>
      </c>
      <c r="X3" s="110" t="s">
        <v>280</v>
      </c>
      <c r="Y3" s="110" t="s">
        <v>283</v>
      </c>
      <c r="Z3" s="110" t="s">
        <v>116</v>
      </c>
      <c r="AA3" s="78"/>
    </row>
    <row r="4" spans="1:27" x14ac:dyDescent="0.35">
      <c r="B4" s="105" t="s">
        <v>201</v>
      </c>
      <c r="C4" s="105"/>
      <c r="D4" s="105"/>
      <c r="E4" s="105"/>
      <c r="F4" s="105"/>
      <c r="G4" s="105"/>
      <c r="H4" s="105"/>
      <c r="I4" s="105"/>
      <c r="J4" s="105"/>
      <c r="K4" s="105"/>
      <c r="L4" s="105"/>
      <c r="M4" s="105"/>
      <c r="N4" s="105"/>
      <c r="Q4" s="105" t="s">
        <v>256</v>
      </c>
      <c r="R4" s="105"/>
      <c r="S4" s="105"/>
      <c r="T4" s="105"/>
      <c r="U4" t="s">
        <v>202</v>
      </c>
      <c r="V4" s="105" t="s">
        <v>279</v>
      </c>
      <c r="W4" s="105"/>
      <c r="X4" s="105"/>
      <c r="Y4" s="105"/>
      <c r="Z4" s="1" t="s">
        <v>256</v>
      </c>
      <c r="AA4" s="50"/>
    </row>
    <row r="5" spans="1:27" x14ac:dyDescent="0.35">
      <c r="A5" s="9">
        <v>2020</v>
      </c>
      <c r="B5" s="50">
        <v>999</v>
      </c>
      <c r="C5" s="50">
        <v>2203</v>
      </c>
      <c r="D5" s="50">
        <v>834</v>
      </c>
      <c r="E5" s="50">
        <v>0</v>
      </c>
      <c r="F5" s="50">
        <v>0</v>
      </c>
      <c r="G5" s="50">
        <v>0</v>
      </c>
      <c r="H5" s="50">
        <v>350</v>
      </c>
      <c r="I5" s="50">
        <v>141</v>
      </c>
      <c r="J5" s="50">
        <v>198</v>
      </c>
      <c r="K5" s="50">
        <v>125</v>
      </c>
      <c r="L5" s="50">
        <v>84.5</v>
      </c>
      <c r="M5" s="50">
        <v>781</v>
      </c>
      <c r="N5" s="50">
        <v>0</v>
      </c>
      <c r="P5">
        <v>2020</v>
      </c>
      <c r="Q5" s="52">
        <v>105.63004701657466</v>
      </c>
      <c r="R5" s="52">
        <v>142.16756551506549</v>
      </c>
      <c r="S5" s="77">
        <v>5.7274182708594648</v>
      </c>
      <c r="T5" s="50">
        <v>626.72907833340537</v>
      </c>
      <c r="U5" s="77">
        <v>3.91</v>
      </c>
      <c r="V5" s="77">
        <v>6.5</v>
      </c>
      <c r="W5" s="79">
        <v>0</v>
      </c>
      <c r="X5" s="79">
        <v>9.1999999999999993</v>
      </c>
      <c r="Y5" s="79">
        <v>0</v>
      </c>
      <c r="Z5" s="50">
        <v>4378.7964193524576</v>
      </c>
    </row>
    <row r="6" spans="1:27" x14ac:dyDescent="0.35">
      <c r="A6" s="9" t="s">
        <v>37</v>
      </c>
      <c r="B6" s="50">
        <v>1140.9788055334002</v>
      </c>
      <c r="C6" s="50">
        <v>2007.9829470902798</v>
      </c>
      <c r="D6" s="50">
        <v>828</v>
      </c>
      <c r="E6" s="50">
        <v>130</v>
      </c>
      <c r="F6" s="50">
        <v>0</v>
      </c>
      <c r="G6" s="50">
        <v>0</v>
      </c>
      <c r="H6" s="50">
        <v>350</v>
      </c>
      <c r="I6" s="50">
        <v>141</v>
      </c>
      <c r="J6" s="50">
        <v>198</v>
      </c>
      <c r="K6" s="50">
        <v>62</v>
      </c>
      <c r="L6" s="50">
        <v>147.5</v>
      </c>
      <c r="M6" s="50">
        <v>841</v>
      </c>
      <c r="N6" s="50">
        <v>-130.96175262367979</v>
      </c>
      <c r="O6" s="50"/>
      <c r="P6" t="s">
        <v>37</v>
      </c>
      <c r="Q6" s="52">
        <v>111.3548405546136</v>
      </c>
      <c r="R6" s="52">
        <v>149.37088956286735</v>
      </c>
      <c r="S6" s="77">
        <v>6.0462318319970754</v>
      </c>
      <c r="T6" s="52">
        <v>654.07943357662452</v>
      </c>
      <c r="U6" s="77">
        <v>6.5508258877693502</v>
      </c>
      <c r="V6" s="80">
        <v>9.1999999999999993</v>
      </c>
      <c r="W6" s="77">
        <v>0</v>
      </c>
      <c r="X6" s="77">
        <v>9.1999999999999993</v>
      </c>
      <c r="Y6" s="77">
        <v>0</v>
      </c>
      <c r="Z6" s="50">
        <v>4540.9759721726386</v>
      </c>
    </row>
    <row r="7" spans="1:27" x14ac:dyDescent="0.35">
      <c r="A7" s="9" t="s">
        <v>38</v>
      </c>
      <c r="B7" s="50">
        <v>1359.4641210271318</v>
      </c>
      <c r="C7" s="50">
        <v>1599.2773432823872</v>
      </c>
      <c r="D7" s="50">
        <v>828</v>
      </c>
      <c r="E7" s="50">
        <v>130</v>
      </c>
      <c r="F7" s="50">
        <v>0</v>
      </c>
      <c r="G7" s="50">
        <v>0</v>
      </c>
      <c r="H7" s="50">
        <v>350</v>
      </c>
      <c r="I7" s="50">
        <v>71</v>
      </c>
      <c r="J7" s="50">
        <v>268</v>
      </c>
      <c r="K7" s="50">
        <v>12</v>
      </c>
      <c r="L7" s="50">
        <v>197.5</v>
      </c>
      <c r="M7" s="50">
        <v>989</v>
      </c>
      <c r="N7" s="50">
        <v>-89</v>
      </c>
      <c r="O7" s="50"/>
      <c r="P7" t="s">
        <v>38</v>
      </c>
      <c r="Q7" s="52">
        <v>127.12286230258887</v>
      </c>
      <c r="R7" s="52">
        <v>153.04365855609697</v>
      </c>
      <c r="S7" s="77">
        <v>7.5600482788135386</v>
      </c>
      <c r="T7" s="52">
        <v>899.72894170579332</v>
      </c>
      <c r="U7" s="77">
        <v>5.8409607861375035</v>
      </c>
      <c r="V7" s="80">
        <v>14.399999999999999</v>
      </c>
      <c r="W7" s="77">
        <v>5.7</v>
      </c>
      <c r="X7" s="77">
        <v>8.6999999999999993</v>
      </c>
      <c r="Y7" s="77">
        <v>0</v>
      </c>
      <c r="Z7" s="50">
        <v>5202.3823032104992</v>
      </c>
    </row>
    <row r="8" spans="1:27" x14ac:dyDescent="0.35">
      <c r="A8" s="9" t="s">
        <v>188</v>
      </c>
      <c r="B8" s="50">
        <v>76.839276405881364</v>
      </c>
      <c r="C8" s="50">
        <v>54.348938158646611</v>
      </c>
      <c r="D8" s="50">
        <v>828</v>
      </c>
      <c r="E8" s="50">
        <v>130</v>
      </c>
      <c r="F8" s="50">
        <v>0</v>
      </c>
      <c r="G8" s="50">
        <v>0</v>
      </c>
      <c r="H8" s="50">
        <v>350</v>
      </c>
      <c r="I8" s="50">
        <v>15</v>
      </c>
      <c r="J8" s="50">
        <v>324</v>
      </c>
      <c r="K8" s="50">
        <v>12</v>
      </c>
      <c r="L8" s="50">
        <v>197.5</v>
      </c>
      <c r="M8" s="50">
        <v>1361</v>
      </c>
      <c r="N8" s="50">
        <v>2367</v>
      </c>
      <c r="O8" s="50"/>
      <c r="P8" t="s">
        <v>188</v>
      </c>
      <c r="Q8" s="52">
        <v>12.031457443562683</v>
      </c>
      <c r="R8" s="52">
        <v>36.613513640690158</v>
      </c>
      <c r="S8" s="77">
        <v>0.35266026943014972</v>
      </c>
      <c r="T8" s="52">
        <v>186.41646334772776</v>
      </c>
      <c r="U8" s="77">
        <v>6.2180610914561649</v>
      </c>
      <c r="V8" s="80">
        <v>14.7</v>
      </c>
      <c r="W8" s="77">
        <v>5.7</v>
      </c>
      <c r="X8" s="77">
        <v>9</v>
      </c>
      <c r="Y8" s="77">
        <v>0</v>
      </c>
      <c r="Z8" s="50">
        <v>1654.0079455329551</v>
      </c>
    </row>
    <row r="9" spans="1:27" x14ac:dyDescent="0.35">
      <c r="A9" s="9" t="s">
        <v>169</v>
      </c>
      <c r="B9" s="50">
        <v>945.7141711493091</v>
      </c>
      <c r="C9" s="50">
        <v>668.91000810641981</v>
      </c>
      <c r="D9" s="50">
        <v>828</v>
      </c>
      <c r="E9" s="50">
        <v>130</v>
      </c>
      <c r="F9" s="50">
        <v>0</v>
      </c>
      <c r="G9" s="50">
        <v>0</v>
      </c>
      <c r="H9" s="50">
        <v>350</v>
      </c>
      <c r="I9" s="50">
        <v>71</v>
      </c>
      <c r="J9" s="50">
        <v>268</v>
      </c>
      <c r="K9" s="50">
        <v>12</v>
      </c>
      <c r="L9" s="50">
        <v>197.5</v>
      </c>
      <c r="M9" s="50">
        <v>1155</v>
      </c>
      <c r="N9" s="50">
        <v>1089</v>
      </c>
      <c r="O9" s="50"/>
      <c r="P9" t="s">
        <v>169</v>
      </c>
      <c r="Q9" s="52">
        <v>73.351648973252622</v>
      </c>
      <c r="R9" s="52">
        <v>99.154704682728763</v>
      </c>
      <c r="S9" s="77">
        <v>4.3404010802467869</v>
      </c>
      <c r="T9" s="52">
        <v>639.67724409644234</v>
      </c>
      <c r="U9" s="77">
        <v>6.4071812557601984</v>
      </c>
      <c r="V9" s="80">
        <v>14.5</v>
      </c>
      <c r="W9" s="77">
        <v>5.7</v>
      </c>
      <c r="X9" s="77">
        <v>8.8000000000000007</v>
      </c>
      <c r="Y9" s="77">
        <v>0</v>
      </c>
      <c r="Z9" s="50">
        <v>3788.1418384912299</v>
      </c>
    </row>
    <row r="10" spans="1:27" x14ac:dyDescent="0.35">
      <c r="A10" s="9" t="s">
        <v>187</v>
      </c>
      <c r="B10" s="50">
        <v>825.70834610969757</v>
      </c>
      <c r="C10" s="50">
        <v>1756.177115040294</v>
      </c>
      <c r="D10" s="50">
        <v>828</v>
      </c>
      <c r="E10" s="50">
        <v>130</v>
      </c>
      <c r="F10" s="50">
        <v>0</v>
      </c>
      <c r="G10" s="50">
        <v>0</v>
      </c>
      <c r="H10" s="50">
        <v>350</v>
      </c>
      <c r="I10" s="50">
        <v>15</v>
      </c>
      <c r="J10" s="50">
        <v>324</v>
      </c>
      <c r="K10" s="50">
        <v>12</v>
      </c>
      <c r="L10" s="50">
        <v>197.5</v>
      </c>
      <c r="M10" s="50">
        <v>989</v>
      </c>
      <c r="N10" s="50">
        <v>288.11453885000856</v>
      </c>
      <c r="O10" s="50"/>
      <c r="P10" t="s">
        <v>187</v>
      </c>
      <c r="Q10" s="52">
        <v>49.943662431441155</v>
      </c>
      <c r="R10" s="52">
        <v>82.739105784607347</v>
      </c>
      <c r="S10" s="77">
        <v>2.4059599647793286</v>
      </c>
      <c r="T10" s="52">
        <v>337.36029034802982</v>
      </c>
      <c r="U10" s="77">
        <v>5.8282630091544974</v>
      </c>
      <c r="V10" s="80">
        <v>14.399999999999999</v>
      </c>
      <c r="W10" s="77">
        <v>5.7</v>
      </c>
      <c r="X10" s="77">
        <v>8.6999999999999993</v>
      </c>
      <c r="Y10" s="77">
        <v>0</v>
      </c>
      <c r="Z10" s="50">
        <v>2643.9382148565492</v>
      </c>
    </row>
    <row r="11" spans="1:27" x14ac:dyDescent="0.35">
      <c r="A11" s="9" t="s">
        <v>186</v>
      </c>
      <c r="B11" s="50">
        <v>0</v>
      </c>
      <c r="C11" s="50">
        <v>0</v>
      </c>
      <c r="D11" s="50">
        <v>214</v>
      </c>
      <c r="E11" s="50">
        <v>130</v>
      </c>
      <c r="F11" s="50">
        <v>0</v>
      </c>
      <c r="G11" s="50">
        <v>0</v>
      </c>
      <c r="H11" s="50">
        <v>350</v>
      </c>
      <c r="I11" s="50">
        <v>15</v>
      </c>
      <c r="J11" s="50">
        <v>324</v>
      </c>
      <c r="K11" s="50">
        <v>12</v>
      </c>
      <c r="L11" s="50">
        <v>197.5</v>
      </c>
      <c r="M11" s="50">
        <v>1361</v>
      </c>
      <c r="N11" s="50">
        <v>3112</v>
      </c>
      <c r="O11" s="50"/>
      <c r="P11" t="s">
        <v>186</v>
      </c>
      <c r="Q11" s="52">
        <v>4.2227214794622556</v>
      </c>
      <c r="R11" s="52">
        <v>19.102866194167248</v>
      </c>
      <c r="S11" s="77">
        <v>1.0262423579155196E-6</v>
      </c>
      <c r="T11" s="52">
        <v>135.70079677848193</v>
      </c>
      <c r="U11" s="77">
        <v>6.0462990604412079</v>
      </c>
      <c r="V11" s="80">
        <v>14.600000000000001</v>
      </c>
      <c r="W11" s="77">
        <v>5.7</v>
      </c>
      <c r="X11" s="77">
        <v>8.9</v>
      </c>
      <c r="Y11" s="77">
        <v>0</v>
      </c>
      <c r="Z11" s="50">
        <v>1465.2750162237201</v>
      </c>
    </row>
    <row r="12" spans="1:27" x14ac:dyDescent="0.35">
      <c r="A12" s="9" t="s">
        <v>168</v>
      </c>
      <c r="B12" s="50">
        <v>825.70834610969757</v>
      </c>
      <c r="C12" s="50">
        <v>1756.177115040294</v>
      </c>
      <c r="D12" s="50">
        <v>828</v>
      </c>
      <c r="E12" s="50">
        <v>130</v>
      </c>
      <c r="F12" s="50">
        <v>0</v>
      </c>
      <c r="G12" s="50">
        <v>0</v>
      </c>
      <c r="H12" s="50">
        <v>350</v>
      </c>
      <c r="I12" s="50">
        <v>71</v>
      </c>
      <c r="J12" s="50">
        <v>268</v>
      </c>
      <c r="K12" s="50">
        <v>12</v>
      </c>
      <c r="L12" s="50">
        <v>197.5</v>
      </c>
      <c r="M12" s="50">
        <v>1155</v>
      </c>
      <c r="N12" s="50">
        <v>122.11453885000856</v>
      </c>
      <c r="O12" s="50"/>
      <c r="P12" t="s">
        <v>168</v>
      </c>
      <c r="Q12" s="52">
        <v>49.943662431441155</v>
      </c>
      <c r="R12" s="52">
        <v>82.739105784607347</v>
      </c>
      <c r="S12" s="77">
        <v>2.4059599647793286</v>
      </c>
      <c r="T12" s="52">
        <v>337.36029034802982</v>
      </c>
      <c r="U12" s="77">
        <v>5.9678060819779919</v>
      </c>
      <c r="V12" s="80">
        <v>14.5</v>
      </c>
      <c r="W12" s="77">
        <v>5.7</v>
      </c>
      <c r="X12" s="77">
        <v>8.8000000000000007</v>
      </c>
      <c r="Y12" s="77">
        <v>0</v>
      </c>
      <c r="Z12" s="50">
        <v>2643.9382148565492</v>
      </c>
    </row>
    <row r="13" spans="1:27" x14ac:dyDescent="0.35">
      <c r="A13" s="9" t="s">
        <v>40</v>
      </c>
      <c r="B13" s="50">
        <v>1359.4641210271318</v>
      </c>
      <c r="C13" s="50">
        <v>1062.1526223166684</v>
      </c>
      <c r="D13" s="50">
        <v>828</v>
      </c>
      <c r="E13" s="50">
        <v>130</v>
      </c>
      <c r="F13" s="50">
        <v>180</v>
      </c>
      <c r="G13" s="50">
        <v>0</v>
      </c>
      <c r="H13" s="50">
        <v>450</v>
      </c>
      <c r="I13" s="50">
        <v>15</v>
      </c>
      <c r="J13" s="50">
        <v>324</v>
      </c>
      <c r="K13" s="50">
        <v>12</v>
      </c>
      <c r="L13" s="50">
        <v>197.5</v>
      </c>
      <c r="M13" s="50">
        <v>989</v>
      </c>
      <c r="N13" s="50">
        <v>168.38325665619959</v>
      </c>
      <c r="P13" t="s">
        <v>40</v>
      </c>
      <c r="Q13" s="52">
        <v>104.86580310687008</v>
      </c>
      <c r="R13" s="52">
        <v>137.11693921064995</v>
      </c>
      <c r="S13" s="77">
        <v>6.239326663398777</v>
      </c>
      <c r="T13" s="52">
        <v>1053.0793251196399</v>
      </c>
      <c r="U13" s="77">
        <v>5.8409607861375035</v>
      </c>
      <c r="V13" s="80">
        <v>14.399999999999999</v>
      </c>
      <c r="W13" s="77">
        <v>5.7</v>
      </c>
      <c r="X13" s="77">
        <v>8.6999999999999993</v>
      </c>
      <c r="Y13" s="77">
        <v>0</v>
      </c>
      <c r="Z13" s="50">
        <v>5097.4510764780089</v>
      </c>
    </row>
    <row r="14" spans="1:27" x14ac:dyDescent="0.35">
      <c r="A14" s="9" t="s">
        <v>185</v>
      </c>
      <c r="B14" s="50">
        <v>29.553567848415909</v>
      </c>
      <c r="C14" s="50">
        <v>23.090274398188438</v>
      </c>
      <c r="D14" s="50">
        <v>828</v>
      </c>
      <c r="E14" s="50">
        <v>130</v>
      </c>
      <c r="F14" s="50">
        <v>180</v>
      </c>
      <c r="G14" s="50">
        <v>0</v>
      </c>
      <c r="H14" s="50">
        <v>450</v>
      </c>
      <c r="I14" s="50">
        <v>15</v>
      </c>
      <c r="J14" s="50">
        <v>324</v>
      </c>
      <c r="K14" s="50">
        <v>12</v>
      </c>
      <c r="L14" s="50">
        <v>197.5</v>
      </c>
      <c r="M14" s="50">
        <v>1361</v>
      </c>
      <c r="N14" s="50">
        <v>2165.3561577533956</v>
      </c>
      <c r="P14" t="s">
        <v>185</v>
      </c>
      <c r="Q14" s="52">
        <v>10.450052610679013</v>
      </c>
      <c r="R14" s="52">
        <v>39.489746070983543</v>
      </c>
      <c r="S14" s="77">
        <v>0.13564142411855076</v>
      </c>
      <c r="T14" s="52">
        <v>485.34841897364805</v>
      </c>
      <c r="U14" s="77">
        <v>6.2180610914561649</v>
      </c>
      <c r="V14" s="80">
        <v>14.7</v>
      </c>
      <c r="W14" s="77">
        <v>5.7</v>
      </c>
      <c r="X14" s="77">
        <v>9</v>
      </c>
      <c r="Y14" s="77">
        <v>0</v>
      </c>
      <c r="Z14" s="50">
        <v>1830.9196076643238</v>
      </c>
    </row>
    <row r="15" spans="1:27" x14ac:dyDescent="0.35">
      <c r="A15" s="9" t="s">
        <v>167</v>
      </c>
      <c r="B15" s="50">
        <v>774.30347762849681</v>
      </c>
      <c r="C15" s="50">
        <v>604.96518923253711</v>
      </c>
      <c r="D15" s="50">
        <v>828</v>
      </c>
      <c r="E15" s="50">
        <v>130</v>
      </c>
      <c r="F15" s="50">
        <v>180</v>
      </c>
      <c r="G15" s="50">
        <v>0</v>
      </c>
      <c r="H15" s="50">
        <v>450</v>
      </c>
      <c r="I15" s="50">
        <v>71</v>
      </c>
      <c r="J15" s="50">
        <v>268</v>
      </c>
      <c r="K15" s="50">
        <v>12</v>
      </c>
      <c r="L15" s="50">
        <v>197.5</v>
      </c>
      <c r="M15" s="50">
        <v>1155</v>
      </c>
      <c r="N15" s="50">
        <v>1044.731333138966</v>
      </c>
      <c r="P15" t="s">
        <v>167</v>
      </c>
      <c r="Q15" s="52">
        <v>63.322872888546001</v>
      </c>
      <c r="R15" s="52">
        <v>94.160974229196725</v>
      </c>
      <c r="S15" s="77">
        <v>3.5537051581154779</v>
      </c>
      <c r="T15" s="52">
        <v>803.27772641540344</v>
      </c>
      <c r="U15" s="77">
        <v>6.4071812557601984</v>
      </c>
      <c r="V15" s="80">
        <v>14.5</v>
      </c>
      <c r="W15" s="77">
        <v>5.7</v>
      </c>
      <c r="X15" s="77">
        <v>8.8000000000000007</v>
      </c>
      <c r="Y15" s="77">
        <v>0</v>
      </c>
      <c r="Z15" s="50">
        <v>3660.1772301999877</v>
      </c>
    </row>
    <row r="16" spans="1:27" x14ac:dyDescent="0.35">
      <c r="A16" s="9" t="s">
        <v>41</v>
      </c>
      <c r="B16" s="50">
        <v>1032.135432637122</v>
      </c>
      <c r="C16" s="50">
        <v>924.92517641234542</v>
      </c>
      <c r="D16" s="50">
        <v>828</v>
      </c>
      <c r="E16" s="50">
        <v>130</v>
      </c>
      <c r="F16" s="50">
        <v>180</v>
      </c>
      <c r="G16" s="50">
        <v>400</v>
      </c>
      <c r="H16" s="50">
        <v>450</v>
      </c>
      <c r="I16" s="50">
        <v>15</v>
      </c>
      <c r="J16" s="50">
        <v>324</v>
      </c>
      <c r="K16" s="50">
        <v>12</v>
      </c>
      <c r="L16" s="50">
        <v>197.5</v>
      </c>
      <c r="M16" s="50">
        <v>989</v>
      </c>
      <c r="N16" s="50">
        <v>232.93939095053247</v>
      </c>
      <c r="P16" t="s">
        <v>41</v>
      </c>
      <c r="Q16" s="52">
        <v>76.104804529941035</v>
      </c>
      <c r="R16" s="52">
        <v>110.00235855596947</v>
      </c>
      <c r="S16" s="77">
        <v>4.1857223168200957</v>
      </c>
      <c r="T16" s="52">
        <v>862.66817445524214</v>
      </c>
      <c r="U16" s="77">
        <v>5.8409607861375035</v>
      </c>
      <c r="V16" s="80">
        <v>32</v>
      </c>
      <c r="W16" s="77">
        <v>5.7</v>
      </c>
      <c r="X16" s="77">
        <v>8.6999999999999993</v>
      </c>
      <c r="Y16" s="77">
        <v>17.600000000000001</v>
      </c>
      <c r="Z16" s="50">
        <v>3860.7314266870894</v>
      </c>
    </row>
    <row r="17" spans="1:26" x14ac:dyDescent="0.35">
      <c r="A17" s="9" t="s">
        <v>184</v>
      </c>
      <c r="B17" s="50">
        <v>271.89282420542639</v>
      </c>
      <c r="C17" s="50">
        <v>212.4305244633336</v>
      </c>
      <c r="D17" s="50">
        <v>828</v>
      </c>
      <c r="E17" s="50">
        <v>130</v>
      </c>
      <c r="F17" s="50">
        <v>180</v>
      </c>
      <c r="G17" s="50">
        <v>400</v>
      </c>
      <c r="H17" s="50">
        <v>450</v>
      </c>
      <c r="I17" s="50">
        <v>15</v>
      </c>
      <c r="J17" s="50">
        <v>324</v>
      </c>
      <c r="K17" s="50">
        <v>12</v>
      </c>
      <c r="L17" s="50">
        <v>197.5</v>
      </c>
      <c r="M17" s="50">
        <v>1361</v>
      </c>
      <c r="N17" s="50">
        <v>1333.67665133124</v>
      </c>
      <c r="P17" t="s">
        <v>184</v>
      </c>
      <c r="Q17" s="52">
        <v>27.654700478873828</v>
      </c>
      <c r="R17" s="52">
        <v>57.279590154211647</v>
      </c>
      <c r="S17" s="77">
        <v>1.24786851216517</v>
      </c>
      <c r="T17" s="52">
        <v>588.16888351580656</v>
      </c>
      <c r="U17" s="77">
        <v>6.2180610914561649</v>
      </c>
      <c r="V17" s="80">
        <v>32.299999999999997</v>
      </c>
      <c r="W17" s="77">
        <v>5.7</v>
      </c>
      <c r="X17" s="77">
        <v>9</v>
      </c>
      <c r="Y17" s="77">
        <v>17.600000000000001</v>
      </c>
      <c r="Z17" s="50">
        <v>2133.0992276256293</v>
      </c>
    </row>
    <row r="18" spans="1:26" x14ac:dyDescent="0.35">
      <c r="A18" s="9" t="s">
        <v>166</v>
      </c>
      <c r="B18" s="50">
        <v>910.24988973121003</v>
      </c>
      <c r="C18" s="50">
        <v>711.18045146420388</v>
      </c>
      <c r="D18" s="50">
        <v>828</v>
      </c>
      <c r="E18" s="50">
        <v>130</v>
      </c>
      <c r="F18" s="50">
        <v>180</v>
      </c>
      <c r="G18" s="50">
        <v>400</v>
      </c>
      <c r="H18" s="50">
        <v>450</v>
      </c>
      <c r="I18" s="50">
        <v>71</v>
      </c>
      <c r="J18" s="50">
        <v>268</v>
      </c>
      <c r="K18" s="50">
        <v>12</v>
      </c>
      <c r="L18" s="50">
        <v>197.5</v>
      </c>
      <c r="M18" s="50">
        <v>1155</v>
      </c>
      <c r="N18" s="50">
        <v>402.5696588045862</v>
      </c>
      <c r="P18" t="s">
        <v>166</v>
      </c>
      <c r="Q18" s="52">
        <v>72.974260717045539</v>
      </c>
      <c r="R18" s="52">
        <v>104.14064286125151</v>
      </c>
      <c r="S18" s="77">
        <v>4.177637427019679</v>
      </c>
      <c r="T18" s="52">
        <v>921.17680406588261</v>
      </c>
      <c r="U18" s="77">
        <v>6.4071812557601984</v>
      </c>
      <c r="V18" s="80">
        <v>32.1</v>
      </c>
      <c r="W18" s="77">
        <v>5.7</v>
      </c>
      <c r="X18" s="77">
        <v>8.8000000000000007</v>
      </c>
      <c r="Y18" s="77">
        <v>17.600000000000001</v>
      </c>
      <c r="Z18" s="50">
        <v>3701.0343326561983</v>
      </c>
    </row>
    <row r="21" spans="1:26" ht="72.5" customHeight="1" x14ac:dyDescent="0.35">
      <c r="B21" s="110" t="s">
        <v>183</v>
      </c>
      <c r="C21" s="110" t="s">
        <v>107</v>
      </c>
      <c r="D21" s="110" t="s">
        <v>182</v>
      </c>
      <c r="E21" s="110" t="s">
        <v>181</v>
      </c>
      <c r="F21" s="110" t="s">
        <v>180</v>
      </c>
      <c r="G21" s="110" t="s">
        <v>179</v>
      </c>
      <c r="H21" s="110" t="s">
        <v>178</v>
      </c>
      <c r="I21" s="110" t="s">
        <v>177</v>
      </c>
      <c r="J21" s="110" t="s">
        <v>176</v>
      </c>
      <c r="K21" s="110" t="s">
        <v>175</v>
      </c>
      <c r="L21" s="110" t="s">
        <v>174</v>
      </c>
      <c r="M21" s="110" t="s">
        <v>173</v>
      </c>
      <c r="N21" s="110"/>
      <c r="O21" s="110"/>
      <c r="P21" s="110" t="s">
        <v>172</v>
      </c>
    </row>
    <row r="22" spans="1:26" x14ac:dyDescent="0.35">
      <c r="A22" s="9">
        <v>2020</v>
      </c>
      <c r="B22" s="50">
        <v>999</v>
      </c>
      <c r="C22" s="50">
        <v>2203</v>
      </c>
      <c r="D22" s="50">
        <v>834</v>
      </c>
      <c r="E22" s="50">
        <v>0</v>
      </c>
      <c r="F22" s="50">
        <v>350</v>
      </c>
      <c r="G22" s="50">
        <v>141</v>
      </c>
      <c r="H22" s="50">
        <v>198</v>
      </c>
      <c r="I22" s="50">
        <v>125</v>
      </c>
      <c r="J22" s="50">
        <v>84.5</v>
      </c>
      <c r="K22">
        <v>884</v>
      </c>
      <c r="L22" s="50">
        <v>781</v>
      </c>
      <c r="M22" s="50">
        <v>0</v>
      </c>
      <c r="N22" s="50"/>
      <c r="O22" s="76"/>
      <c r="P22" s="50">
        <v>1542.44</v>
      </c>
      <c r="Q22" t="s">
        <v>171</v>
      </c>
    </row>
    <row r="23" spans="1:26" x14ac:dyDescent="0.35">
      <c r="A23" s="9" t="s">
        <v>37</v>
      </c>
      <c r="B23" s="50">
        <v>1140.9788055334002</v>
      </c>
      <c r="C23" s="50">
        <v>2007.9829470902798</v>
      </c>
      <c r="D23" s="50">
        <v>828</v>
      </c>
      <c r="E23" s="50">
        <v>0</v>
      </c>
      <c r="F23" s="50">
        <v>350</v>
      </c>
      <c r="G23" s="50">
        <v>141</v>
      </c>
      <c r="H23" s="50">
        <v>198</v>
      </c>
      <c r="I23" s="50">
        <v>62</v>
      </c>
      <c r="J23" s="50">
        <v>147.5</v>
      </c>
      <c r="K23">
        <v>884</v>
      </c>
      <c r="L23" s="50">
        <v>841</v>
      </c>
      <c r="M23" s="50">
        <v>-130.96175262367979</v>
      </c>
      <c r="N23" s="50"/>
      <c r="O23" s="75"/>
      <c r="P23" s="50">
        <v>1427.9426199161126</v>
      </c>
      <c r="Q23" t="s">
        <v>170</v>
      </c>
    </row>
    <row r="24" spans="1:26" x14ac:dyDescent="0.35">
      <c r="A24" s="9" t="s">
        <v>169</v>
      </c>
      <c r="B24" s="50">
        <v>945.7141711493091</v>
      </c>
      <c r="C24" s="50">
        <v>668.91000810641981</v>
      </c>
      <c r="D24" s="50">
        <v>828</v>
      </c>
      <c r="E24" s="50">
        <v>130</v>
      </c>
      <c r="F24" s="50">
        <v>350</v>
      </c>
      <c r="G24" s="50">
        <v>71</v>
      </c>
      <c r="H24" s="50">
        <v>268</v>
      </c>
      <c r="I24" s="50">
        <v>12</v>
      </c>
      <c r="J24" s="50">
        <v>197.5</v>
      </c>
      <c r="K24">
        <v>884</v>
      </c>
      <c r="L24" s="50">
        <v>1155</v>
      </c>
      <c r="M24" s="50">
        <v>1089</v>
      </c>
      <c r="N24" s="50"/>
      <c r="O24" s="75"/>
      <c r="P24" s="50">
        <v>2174.2399999999998</v>
      </c>
    </row>
    <row r="25" spans="1:26" x14ac:dyDescent="0.35">
      <c r="A25" s="9" t="s">
        <v>168</v>
      </c>
      <c r="B25" s="50">
        <v>825.70834610969757</v>
      </c>
      <c r="C25" s="50">
        <v>1756.177115040294</v>
      </c>
      <c r="D25" s="50">
        <v>828</v>
      </c>
      <c r="E25" s="50">
        <v>130</v>
      </c>
      <c r="F25" s="50">
        <v>350</v>
      </c>
      <c r="G25" s="50">
        <v>71</v>
      </c>
      <c r="H25" s="50">
        <v>268</v>
      </c>
      <c r="I25" s="50">
        <v>12</v>
      </c>
      <c r="J25" s="50">
        <v>197.5</v>
      </c>
      <c r="K25">
        <v>884</v>
      </c>
      <c r="L25" s="50">
        <v>1155</v>
      </c>
      <c r="M25" s="50">
        <v>122.11453885000856</v>
      </c>
      <c r="N25" s="50"/>
      <c r="O25" s="75"/>
      <c r="P25" s="50">
        <v>3194.5316538903026</v>
      </c>
    </row>
    <row r="26" spans="1:26" x14ac:dyDescent="0.35">
      <c r="A26" s="9" t="s">
        <v>167</v>
      </c>
      <c r="B26" s="50">
        <v>774.30347762849681</v>
      </c>
      <c r="C26" s="50">
        <v>604.96518923253711</v>
      </c>
      <c r="D26" s="50">
        <v>828</v>
      </c>
      <c r="E26" s="50">
        <v>310</v>
      </c>
      <c r="F26" s="50">
        <v>450</v>
      </c>
      <c r="G26" s="50">
        <v>71</v>
      </c>
      <c r="H26" s="50">
        <v>268</v>
      </c>
      <c r="I26" s="50">
        <v>12</v>
      </c>
      <c r="J26" s="50">
        <v>197.5</v>
      </c>
      <c r="K26">
        <v>884</v>
      </c>
      <c r="L26" s="50">
        <v>1155</v>
      </c>
      <c r="M26" s="50">
        <v>1044.731333138966</v>
      </c>
      <c r="N26" s="50"/>
      <c r="O26" s="75"/>
      <c r="P26" s="50">
        <v>2329.6098455857032</v>
      </c>
    </row>
    <row r="27" spans="1:26" x14ac:dyDescent="0.35">
      <c r="A27" s="9" t="s">
        <v>166</v>
      </c>
      <c r="B27" s="50">
        <v>910.24988973121003</v>
      </c>
      <c r="C27" s="50">
        <v>711.18045146420388</v>
      </c>
      <c r="D27" s="50">
        <v>828</v>
      </c>
      <c r="E27" s="50">
        <v>710</v>
      </c>
      <c r="F27" s="50">
        <v>450</v>
      </c>
      <c r="G27" s="50">
        <v>71</v>
      </c>
      <c r="H27" s="50">
        <v>268</v>
      </c>
      <c r="I27" s="50">
        <v>12</v>
      </c>
      <c r="J27" s="50">
        <v>197.5</v>
      </c>
      <c r="K27">
        <v>884</v>
      </c>
      <c r="L27" s="50">
        <v>1155</v>
      </c>
      <c r="M27" s="50">
        <v>402.5696588045862</v>
      </c>
      <c r="N27" s="50"/>
      <c r="O27" s="75"/>
      <c r="P27" s="50">
        <v>2167.1492077877738</v>
      </c>
      <c r="Q27" t="s">
        <v>165</v>
      </c>
    </row>
    <row r="28" spans="1:26" x14ac:dyDescent="0.35">
      <c r="B28" s="50"/>
    </row>
    <row r="29" spans="1:26" x14ac:dyDescent="0.35">
      <c r="B29" s="50"/>
      <c r="K29" s="74"/>
    </row>
    <row r="30" spans="1:26" x14ac:dyDescent="0.35">
      <c r="B30" s="50"/>
    </row>
    <row r="32" spans="1:26" x14ac:dyDescent="0.35">
      <c r="B32" s="10"/>
      <c r="C32" s="10"/>
      <c r="D32" s="10"/>
      <c r="E32" s="10"/>
      <c r="F32" s="10"/>
      <c r="G32" s="10"/>
      <c r="H32" s="10"/>
      <c r="I32" s="10"/>
      <c r="J32" s="10"/>
      <c r="K32" s="10"/>
      <c r="L32" s="10"/>
      <c r="M32" s="10"/>
    </row>
    <row r="33" spans="2:13" x14ac:dyDescent="0.35">
      <c r="B33" s="10"/>
      <c r="C33" s="10"/>
      <c r="D33" s="10"/>
      <c r="E33" s="10"/>
      <c r="F33" s="10"/>
      <c r="G33" s="10"/>
      <c r="H33" s="10"/>
      <c r="I33" s="10"/>
      <c r="J33" s="10"/>
      <c r="K33" s="10"/>
      <c r="L33" s="10"/>
      <c r="M33" s="10"/>
    </row>
    <row r="34" spans="2:13" x14ac:dyDescent="0.35">
      <c r="B34" s="10"/>
      <c r="C34" s="10"/>
      <c r="D34" s="10"/>
      <c r="E34" s="10"/>
      <c r="F34" s="10"/>
      <c r="G34" s="10"/>
      <c r="H34" s="10"/>
      <c r="I34" s="10"/>
      <c r="J34" s="10"/>
      <c r="K34" s="10"/>
      <c r="L34" s="10"/>
      <c r="M34" s="10"/>
    </row>
    <row r="35" spans="2:13" x14ac:dyDescent="0.35">
      <c r="B35" s="10"/>
      <c r="C35" s="10"/>
      <c r="D35" s="10"/>
      <c r="E35" s="10"/>
      <c r="F35" s="10"/>
      <c r="G35" s="10"/>
      <c r="H35" s="10"/>
      <c r="I35" s="10"/>
      <c r="J35" s="10"/>
      <c r="K35" s="10"/>
      <c r="L35" s="10"/>
      <c r="M35" s="10"/>
    </row>
    <row r="36" spans="2:13" x14ac:dyDescent="0.35">
      <c r="B36" s="10"/>
      <c r="C36" s="10"/>
      <c r="D36" s="10"/>
      <c r="E36" s="10"/>
      <c r="F36" s="10"/>
      <c r="G36" s="10"/>
      <c r="H36" s="10"/>
      <c r="I36" s="10"/>
      <c r="J36" s="10"/>
      <c r="K36" s="10"/>
      <c r="L36" s="10"/>
      <c r="M36" s="10"/>
    </row>
    <row r="37" spans="2:13" x14ac:dyDescent="0.35">
      <c r="B37" s="10"/>
      <c r="C37" s="10"/>
      <c r="D37" s="10"/>
      <c r="E37" s="10"/>
      <c r="F37" s="10"/>
      <c r="G37" s="10"/>
      <c r="H37" s="10"/>
      <c r="I37" s="10"/>
      <c r="J37" s="10"/>
      <c r="K37" s="10"/>
      <c r="L37" s="10"/>
      <c r="M37" s="10"/>
    </row>
    <row r="42" spans="2:13" x14ac:dyDescent="0.35">
      <c r="E42" s="73"/>
    </row>
    <row r="43" spans="2:13" x14ac:dyDescent="0.35">
      <c r="E43" s="73"/>
    </row>
    <row r="44" spans="2:13" x14ac:dyDescent="0.35">
      <c r="E44" s="73"/>
    </row>
    <row r="45" spans="2:13" x14ac:dyDescent="0.35">
      <c r="E45" s="73"/>
    </row>
    <row r="46" spans="2:13" x14ac:dyDescent="0.35">
      <c r="E46" s="73"/>
    </row>
    <row r="47" spans="2:13" x14ac:dyDescent="0.35">
      <c r="E47" s="73"/>
    </row>
    <row r="55" spans="24:37" x14ac:dyDescent="0.35">
      <c r="X55" t="e">
        <v>#NAME?</v>
      </c>
    </row>
    <row r="58" spans="24:37" x14ac:dyDescent="0.35">
      <c r="Y58" t="s">
        <v>164</v>
      </c>
      <c r="Z58" t="s">
        <v>163</v>
      </c>
      <c r="AA58" t="s">
        <v>162</v>
      </c>
      <c r="AB58" t="s">
        <v>161</v>
      </c>
      <c r="AC58" t="s">
        <v>160</v>
      </c>
      <c r="AD58" t="s">
        <v>113</v>
      </c>
      <c r="AE58" t="s">
        <v>159</v>
      </c>
      <c r="AF58" t="s">
        <v>158</v>
      </c>
      <c r="AG58" t="s">
        <v>157</v>
      </c>
      <c r="AH58" t="s">
        <v>156</v>
      </c>
      <c r="AI58" t="s">
        <v>155</v>
      </c>
      <c r="AJ58" t="s">
        <v>154</v>
      </c>
      <c r="AK58" t="s">
        <v>153</v>
      </c>
    </row>
    <row r="59" spans="24:37" x14ac:dyDescent="0.35">
      <c r="X59" t="s">
        <v>152</v>
      </c>
      <c r="Y59">
        <v>1.1081905087414974</v>
      </c>
      <c r="Z59">
        <v>1.1632653061224492</v>
      </c>
      <c r="AA59">
        <v>0.88402848423194313</v>
      </c>
      <c r="AB59">
        <v>1.6754030403502174</v>
      </c>
      <c r="AC59">
        <v>1.4398976982097187</v>
      </c>
      <c r="AD59">
        <v>1.4153846153846152</v>
      </c>
      <c r="AE59">
        <v>0.92576866517732459</v>
      </c>
      <c r="AF59" s="72">
        <v>0.98750513283040842</v>
      </c>
      <c r="AG59">
        <v>1.0306463139595392</v>
      </c>
      <c r="AH59">
        <v>1.054196639116715</v>
      </c>
      <c r="AI59">
        <v>1.0506678441155308</v>
      </c>
      <c r="AJ59">
        <v>1.0556644453155626</v>
      </c>
      <c r="AK59">
        <v>1.0370374726953313</v>
      </c>
    </row>
    <row r="60" spans="24:37" x14ac:dyDescent="0.35">
      <c r="X60" t="s">
        <v>151</v>
      </c>
      <c r="Y60">
        <v>1.0206599090590605</v>
      </c>
      <c r="Z60">
        <v>1.3217068645640075</v>
      </c>
      <c r="AA60">
        <v>0.54766191390561458</v>
      </c>
      <c r="AB60">
        <v>1.6386652828031196</v>
      </c>
      <c r="AC60">
        <v>2.5728900255754477</v>
      </c>
      <c r="AD60">
        <v>2.2307692307692299</v>
      </c>
      <c r="AE60">
        <v>1.5106297948343346</v>
      </c>
      <c r="AF60" s="72">
        <v>0.69029083158851401</v>
      </c>
      <c r="AG60">
        <v>0.44342213149875592</v>
      </c>
      <c r="AH60">
        <v>0.69442030033123847</v>
      </c>
      <c r="AI60">
        <v>0.69744955063059966</v>
      </c>
      <c r="AJ60">
        <v>0.75782854944090894</v>
      </c>
      <c r="AK60">
        <v>0.86511028961045544</v>
      </c>
    </row>
    <row r="61" spans="24:37" x14ac:dyDescent="0.35">
      <c r="X61" t="s">
        <v>150</v>
      </c>
      <c r="Y61">
        <v>0.53828727916237185</v>
      </c>
      <c r="Z61">
        <v>0.42091836734693877</v>
      </c>
      <c r="AA61">
        <v>0.35980457013325212</v>
      </c>
      <c r="AB61">
        <v>1.5262931155953943</v>
      </c>
      <c r="AC61">
        <v>1.8235294117647058</v>
      </c>
      <c r="AD61">
        <v>2.2307692307692308</v>
      </c>
      <c r="AE61">
        <v>2.071089736968895</v>
      </c>
      <c r="AF61" s="72">
        <v>0.89500221399999824</v>
      </c>
      <c r="AG61">
        <v>0.39090461138785643</v>
      </c>
      <c r="AH61">
        <v>0.47281681531017755</v>
      </c>
      <c r="AI61">
        <v>0.58198299650731156</v>
      </c>
      <c r="AJ61">
        <v>0.42007757265094708</v>
      </c>
      <c r="AK61">
        <v>0.60380478141697624</v>
      </c>
    </row>
    <row r="62" spans="24:37" x14ac:dyDescent="0.35">
      <c r="X62" t="s">
        <v>149</v>
      </c>
      <c r="Y62">
        <v>1.2816985108644956</v>
      </c>
      <c r="Z62">
        <v>0.8354591836734695</v>
      </c>
      <c r="AA62">
        <v>0.44839819201022196</v>
      </c>
      <c r="AB62">
        <v>1.6386652828031196</v>
      </c>
      <c r="AC62">
        <v>2.5728900255754477</v>
      </c>
      <c r="AD62">
        <v>2.2307692307692308</v>
      </c>
      <c r="AE62">
        <v>1.5103406586873416</v>
      </c>
      <c r="AF62" s="72">
        <v>0.69973940039386961</v>
      </c>
      <c r="AG62">
        <v>0.40707927575496738</v>
      </c>
      <c r="AH62">
        <v>0.59947784439222918</v>
      </c>
      <c r="AI62">
        <v>0.66232388441102263</v>
      </c>
      <c r="AJ62">
        <v>0.62047243453413847</v>
      </c>
      <c r="AK62">
        <v>0.83588659523505771</v>
      </c>
    </row>
    <row r="63" spans="24:37" x14ac:dyDescent="0.35">
      <c r="X63" t="s">
        <v>3</v>
      </c>
      <c r="Y63">
        <v>1.4698166016414478</v>
      </c>
      <c r="Z63">
        <v>1.2721428571428572</v>
      </c>
      <c r="AA63">
        <v>0.52712459213415408</v>
      </c>
      <c r="AB63">
        <v>1.6386652828031196</v>
      </c>
      <c r="AC63">
        <v>2.5728900255754477</v>
      </c>
      <c r="AD63">
        <v>4.9384615384615387</v>
      </c>
      <c r="AE63">
        <v>1.4050136198411438</v>
      </c>
      <c r="AF63" s="72">
        <v>0.83564663305723041</v>
      </c>
      <c r="AG63">
        <v>0.33623256179254768</v>
      </c>
      <c r="AH63">
        <v>0.69084756447751061</v>
      </c>
      <c r="AI63">
        <v>0.73252040635257087</v>
      </c>
      <c r="AJ63">
        <v>0.72941022105458642</v>
      </c>
      <c r="AK63">
        <v>0.84521726479430903</v>
      </c>
    </row>
  </sheetData>
  <mergeCells count="6">
    <mergeCell ref="B4:N4"/>
    <mergeCell ref="Q4:T4"/>
    <mergeCell ref="V4:Y4"/>
    <mergeCell ref="B2:N2"/>
    <mergeCell ref="Q2:S2"/>
    <mergeCell ref="T2:Y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2152F-6CD6-49BC-8060-6446EB41E7F8}">
  <dimension ref="A1:BG96"/>
  <sheetViews>
    <sheetView workbookViewId="0">
      <pane xSplit="1" ySplit="5" topLeftCell="B6" activePane="bottomRight" state="frozen"/>
      <selection activeCell="AI37" sqref="AI37"/>
      <selection pane="topRight" activeCell="AI37" sqref="AI37"/>
      <selection pane="bottomLeft" activeCell="AI37" sqref="AI37"/>
      <selection pane="bottomRight" activeCell="I19" sqref="I19"/>
    </sheetView>
  </sheetViews>
  <sheetFormatPr defaultRowHeight="14.5" x14ac:dyDescent="0.35"/>
  <cols>
    <col min="1" max="4" width="8.7265625" style="82"/>
    <col min="5" max="5" width="10.453125" style="82" bestFit="1" customWidth="1"/>
    <col min="6" max="11" width="8.7265625" style="82"/>
    <col min="12" max="12" width="9.36328125" style="82" bestFit="1" customWidth="1"/>
    <col min="13" max="19" width="8.7265625" style="82"/>
    <col min="20" max="20" width="17.26953125" style="82" customWidth="1"/>
    <col min="21" max="25" width="8.7265625" style="82"/>
    <col min="26" max="26" width="10" style="82" bestFit="1" customWidth="1"/>
    <col min="27" max="28" width="8.7265625" style="82"/>
    <col min="29" max="29" width="10" style="82" bestFit="1" customWidth="1"/>
    <col min="30" max="30" width="10" style="82" customWidth="1"/>
    <col min="31" max="31" width="12.54296875" style="82" customWidth="1"/>
    <col min="32" max="33" width="8.7265625" style="83"/>
    <col min="34" max="34" width="16.453125" style="83" bestFit="1" customWidth="1"/>
    <col min="35" max="35" width="17" style="83" bestFit="1" customWidth="1"/>
    <col min="36" max="36" width="8.7265625" style="82"/>
    <col min="37" max="44" width="8.7265625" style="84"/>
    <col min="45" max="16384" width="8.7265625" style="82"/>
  </cols>
  <sheetData>
    <row r="1" spans="1:59" ht="18.5" x14ac:dyDescent="0.45">
      <c r="A1" s="81" t="s">
        <v>260</v>
      </c>
    </row>
    <row r="2" spans="1:59" x14ac:dyDescent="0.35">
      <c r="A2" s="82" t="s">
        <v>204</v>
      </c>
    </row>
    <row r="3" spans="1:59" x14ac:dyDescent="0.35">
      <c r="A3" s="82" t="s">
        <v>205</v>
      </c>
      <c r="Z3" s="82" t="s">
        <v>203</v>
      </c>
    </row>
    <row r="4" spans="1:59" x14ac:dyDescent="0.35">
      <c r="B4" s="104" t="s">
        <v>206</v>
      </c>
      <c r="C4" s="104"/>
      <c r="D4" s="104"/>
      <c r="E4" s="104"/>
      <c r="F4" s="82" t="s">
        <v>207</v>
      </c>
      <c r="G4" s="82" t="s">
        <v>208</v>
      </c>
      <c r="H4" s="104" t="s">
        <v>209</v>
      </c>
      <c r="I4" s="104"/>
      <c r="J4" s="104"/>
      <c r="K4" s="104"/>
      <c r="L4" s="104" t="s">
        <v>210</v>
      </c>
      <c r="M4" s="104"/>
      <c r="N4" s="104"/>
      <c r="O4" s="104"/>
      <c r="P4" s="104" t="s">
        <v>211</v>
      </c>
      <c r="Q4" s="104"/>
      <c r="R4" s="104"/>
      <c r="S4" s="104"/>
      <c r="T4" s="83" t="s">
        <v>212</v>
      </c>
      <c r="U4" s="83" t="s">
        <v>213</v>
      </c>
      <c r="V4" s="83"/>
      <c r="W4" s="83"/>
      <c r="X4" s="83"/>
      <c r="Z4" s="104" t="s">
        <v>214</v>
      </c>
      <c r="AA4" s="104"/>
      <c r="AB4" s="104"/>
      <c r="AC4" s="104"/>
      <c r="AD4" s="83"/>
      <c r="AF4" s="102" t="s">
        <v>215</v>
      </c>
      <c r="AG4" s="102"/>
      <c r="AH4" s="102" t="s">
        <v>216</v>
      </c>
      <c r="AI4" s="102"/>
      <c r="AK4" s="103" t="s">
        <v>217</v>
      </c>
      <c r="AL4" s="103"/>
      <c r="AM4" s="103"/>
      <c r="AN4" s="87"/>
      <c r="AO4" s="103" t="s">
        <v>218</v>
      </c>
      <c r="AP4" s="103"/>
      <c r="AQ4" s="103"/>
      <c r="AR4" s="103"/>
    </row>
    <row r="5" spans="1:59" x14ac:dyDescent="0.35">
      <c r="B5" s="82" t="s">
        <v>219</v>
      </c>
      <c r="C5" s="82" t="s">
        <v>220</v>
      </c>
      <c r="D5" s="82" t="s">
        <v>221</v>
      </c>
      <c r="E5" s="82" t="s">
        <v>222</v>
      </c>
      <c r="F5" s="82" t="s">
        <v>222</v>
      </c>
      <c r="G5" s="82" t="s">
        <v>222</v>
      </c>
      <c r="H5" s="82" t="s">
        <v>219</v>
      </c>
      <c r="I5" s="82" t="s">
        <v>220</v>
      </c>
      <c r="J5" s="82" t="s">
        <v>221</v>
      </c>
      <c r="K5" s="82" t="s">
        <v>222</v>
      </c>
      <c r="L5" s="82" t="s">
        <v>219</v>
      </c>
      <c r="M5" s="82" t="s">
        <v>220</v>
      </c>
      <c r="N5" s="82" t="s">
        <v>221</v>
      </c>
      <c r="O5" s="82" t="s">
        <v>222</v>
      </c>
      <c r="P5" s="82" t="s">
        <v>219</v>
      </c>
      <c r="Q5" s="82" t="s">
        <v>220</v>
      </c>
      <c r="R5" s="82" t="s">
        <v>221</v>
      </c>
      <c r="S5" s="82" t="s">
        <v>222</v>
      </c>
      <c r="T5" s="82" t="s">
        <v>222</v>
      </c>
      <c r="U5" s="82" t="s">
        <v>222</v>
      </c>
      <c r="V5" s="82" t="s">
        <v>223</v>
      </c>
      <c r="W5" s="82" t="s">
        <v>224</v>
      </c>
      <c r="X5" s="82" t="s">
        <v>225</v>
      </c>
      <c r="Z5" s="82" t="s">
        <v>219</v>
      </c>
      <c r="AA5" s="82" t="s">
        <v>220</v>
      </c>
      <c r="AB5" s="82" t="s">
        <v>221</v>
      </c>
      <c r="AC5" s="82" t="s">
        <v>222</v>
      </c>
      <c r="AF5" s="85" t="s">
        <v>219</v>
      </c>
      <c r="AG5" s="85" t="s">
        <v>222</v>
      </c>
      <c r="AH5" s="85" t="s">
        <v>219</v>
      </c>
      <c r="AI5" s="85" t="s">
        <v>222</v>
      </c>
      <c r="AK5" s="86" t="s">
        <v>219</v>
      </c>
      <c r="AL5" s="86" t="s">
        <v>220</v>
      </c>
      <c r="AM5" s="86" t="s">
        <v>221</v>
      </c>
      <c r="AO5" s="86" t="s">
        <v>226</v>
      </c>
      <c r="AP5" s="86" t="s">
        <v>227</v>
      </c>
      <c r="AQ5" s="86" t="s">
        <v>220</v>
      </c>
      <c r="AR5" s="86" t="s">
        <v>221</v>
      </c>
      <c r="AW5" s="82" t="s">
        <v>206</v>
      </c>
      <c r="AX5" s="82" t="s">
        <v>216</v>
      </c>
      <c r="AY5" s="82" t="s">
        <v>228</v>
      </c>
      <c r="AZ5" s="82" t="s">
        <v>229</v>
      </c>
      <c r="BB5" s="82" t="s">
        <v>230</v>
      </c>
      <c r="BC5" s="82" t="s">
        <v>231</v>
      </c>
      <c r="BD5" s="82" t="s">
        <v>232</v>
      </c>
      <c r="BE5" s="82" t="s">
        <v>233</v>
      </c>
      <c r="BF5" s="82" t="s">
        <v>234</v>
      </c>
      <c r="BG5" s="82" t="s">
        <v>216</v>
      </c>
    </row>
    <row r="6" spans="1:59" x14ac:dyDescent="0.35">
      <c r="A6" s="88">
        <v>2020</v>
      </c>
      <c r="B6" s="82">
        <v>515.05166188888904</v>
      </c>
      <c r="C6" s="82">
        <v>519.84411334132994</v>
      </c>
      <c r="D6" s="82">
        <v>27.52991566435372</v>
      </c>
      <c r="E6" s="82">
        <v>22366.114486499864</v>
      </c>
      <c r="F6" s="82">
        <v>-2082.3216869941434</v>
      </c>
      <c r="G6" s="82">
        <v>0</v>
      </c>
      <c r="H6" s="82">
        <v>3890</v>
      </c>
      <c r="I6" s="82">
        <v>130</v>
      </c>
      <c r="J6" s="82">
        <v>2.9000000000000001E-2</v>
      </c>
      <c r="K6" s="82">
        <v>7537.6850000000004</v>
      </c>
      <c r="U6" s="82">
        <v>0</v>
      </c>
      <c r="V6" s="82">
        <v>-809.02</v>
      </c>
      <c r="Z6" s="50">
        <f>B6+(F6+G6)+H6+L6+V6+W6+X6+U6</f>
        <v>1513.7099748947458</v>
      </c>
      <c r="AA6" s="50">
        <f>C6+I6+M6+Q6</f>
        <v>649.84411334132994</v>
      </c>
      <c r="AB6" s="50">
        <f>D6+J6+N6+R6</f>
        <v>27.558915664353719</v>
      </c>
      <c r="AC6" s="50">
        <f>E6+(F6+G6)+K6+O6+V6+W6+X6+U6</f>
        <v>27012.457799505723</v>
      </c>
      <c r="AD6" s="50"/>
      <c r="AE6"/>
      <c r="AF6" s="89">
        <f>B6</f>
        <v>515.05166188888904</v>
      </c>
      <c r="AG6" s="89">
        <f>E6</f>
        <v>22366.114486499864</v>
      </c>
      <c r="AH6" s="89">
        <f>Z6-AF6</f>
        <v>998.65831300585671</v>
      </c>
      <c r="AI6" s="89">
        <f>AC6-AG6</f>
        <v>4646.3433130058584</v>
      </c>
      <c r="AJ6"/>
      <c r="AK6" s="90">
        <f>B6</f>
        <v>515.05166188888904</v>
      </c>
      <c r="AL6" s="90">
        <f t="shared" ref="AL6:AM21" si="0">C6</f>
        <v>519.84411334132994</v>
      </c>
      <c r="AM6" s="90">
        <f>D6</f>
        <v>27.52991566435372</v>
      </c>
      <c r="AN6" s="76"/>
      <c r="AO6" s="91">
        <f>F6+G6+H6+V6</f>
        <v>998.6583130058566</v>
      </c>
      <c r="AP6" s="91">
        <f>AO6+W6+X6</f>
        <v>998.6583130058566</v>
      </c>
      <c r="AQ6" s="90">
        <f>I6</f>
        <v>130</v>
      </c>
      <c r="AR6" s="90">
        <f>J6</f>
        <v>2.9000000000000001E-2</v>
      </c>
      <c r="AW6" s="82">
        <v>22366.114486499864</v>
      </c>
      <c r="AX6" s="82">
        <v>4646.3433130058575</v>
      </c>
      <c r="AY6" s="82">
        <v>0</v>
      </c>
      <c r="AZ6" s="82">
        <v>-3602.3335503079315</v>
      </c>
      <c r="BB6" s="82" t="s">
        <v>235</v>
      </c>
      <c r="BC6" s="82">
        <v>4646.3433130058575</v>
      </c>
      <c r="BD6" s="82">
        <v>-3602.3335503079315</v>
      </c>
      <c r="BF6" s="82">
        <v>27012.457799505723</v>
      </c>
      <c r="BG6" s="82">
        <v>4646.3433130058575</v>
      </c>
    </row>
    <row r="7" spans="1:59" x14ac:dyDescent="0.35">
      <c r="A7" s="88">
        <v>2021</v>
      </c>
      <c r="B7" s="82">
        <v>515.05166188888904</v>
      </c>
      <c r="C7" s="82">
        <v>519.84411334132994</v>
      </c>
      <c r="D7" s="82">
        <v>27.52991566435372</v>
      </c>
      <c r="E7" s="82">
        <v>22366.114486499864</v>
      </c>
      <c r="F7" s="82">
        <v>-1440.38</v>
      </c>
      <c r="G7" s="82">
        <v>0</v>
      </c>
      <c r="H7" s="82">
        <v>2745</v>
      </c>
      <c r="I7" s="82">
        <v>134</v>
      </c>
      <c r="J7" s="82">
        <v>2.9000000000000001E-2</v>
      </c>
      <c r="K7" s="82">
        <v>6504.6850000000004</v>
      </c>
      <c r="U7" s="82">
        <v>0</v>
      </c>
      <c r="V7" s="82">
        <v>-963</v>
      </c>
      <c r="Z7" s="50">
        <f t="shared" ref="Z7:Z70" si="1">B7+(F7+G7)+H7+L7+V7+W7+X7+U7</f>
        <v>856.67166188888905</v>
      </c>
      <c r="AA7" s="50">
        <f t="shared" ref="AA7:AB70" si="2">C7+I7+M7+Q7</f>
        <v>653.84411334132994</v>
      </c>
      <c r="AB7" s="50">
        <f t="shared" si="2"/>
        <v>27.558915664353719</v>
      </c>
      <c r="AC7" s="50">
        <f t="shared" ref="AC7:AC70" si="3">E7+(F7+G7)+K7+O7+V7+W7+X7+U7</f>
        <v>26467.419486499864</v>
      </c>
      <c r="AD7" s="50"/>
      <c r="AE7"/>
      <c r="AF7" s="89">
        <f t="shared" ref="AF7:AF70" si="4">B7</f>
        <v>515.05166188888904</v>
      </c>
      <c r="AG7" s="89">
        <f t="shared" ref="AG7:AG70" si="5">E7</f>
        <v>22366.114486499864</v>
      </c>
      <c r="AH7" s="89">
        <f t="shared" ref="AH7:AH70" si="6">Z7-AF7</f>
        <v>341.62</v>
      </c>
      <c r="AI7" s="89">
        <f t="shared" ref="AI7:AI70" si="7">AC7-AG7</f>
        <v>4101.3050000000003</v>
      </c>
      <c r="AJ7"/>
      <c r="AK7" s="90">
        <f t="shared" ref="AK7:AM70" si="8">B7</f>
        <v>515.05166188888904</v>
      </c>
      <c r="AL7" s="90">
        <f t="shared" si="0"/>
        <v>519.84411334132994</v>
      </c>
      <c r="AM7" s="90">
        <f t="shared" si="0"/>
        <v>27.52991566435372</v>
      </c>
      <c r="AN7" s="76"/>
      <c r="AO7" s="91">
        <f t="shared" ref="AO7:AO70" si="9">F7+G7+H7+V7</f>
        <v>341.61999999999989</v>
      </c>
      <c r="AP7" s="91">
        <f t="shared" ref="AP7:AP70" si="10">AO7+W7+X7</f>
        <v>341.61999999999989</v>
      </c>
      <c r="AQ7" s="90">
        <f t="shared" ref="AQ7:AR70" si="11">I7</f>
        <v>134</v>
      </c>
      <c r="AR7" s="90">
        <f t="shared" si="11"/>
        <v>2.9000000000000001E-2</v>
      </c>
      <c r="AW7" s="82">
        <v>22366.114486499864</v>
      </c>
      <c r="AX7" s="82">
        <v>4101.3050000000003</v>
      </c>
      <c r="AY7" s="82">
        <v>0</v>
      </c>
      <c r="AZ7" s="82">
        <v>-3602.3335503079315</v>
      </c>
      <c r="BB7" s="82" t="s">
        <v>235</v>
      </c>
      <c r="BC7" s="82">
        <v>4101.3050000000003</v>
      </c>
      <c r="BD7" s="82">
        <v>-3602.3335503079315</v>
      </c>
      <c r="BF7" s="82">
        <v>26467.419486499864</v>
      </c>
      <c r="BG7" s="82">
        <v>4101.3050000000003</v>
      </c>
    </row>
    <row r="8" spans="1:59" x14ac:dyDescent="0.35">
      <c r="A8" s="88">
        <v>2022</v>
      </c>
      <c r="B8" s="82">
        <v>515.05166188888904</v>
      </c>
      <c r="C8" s="82">
        <v>519.84411334132994</v>
      </c>
      <c r="D8" s="82">
        <v>27.52991566435372</v>
      </c>
      <c r="E8" s="82">
        <v>22366.114486499864</v>
      </c>
      <c r="F8" s="82">
        <v>-1879</v>
      </c>
      <c r="G8" s="82">
        <v>0</v>
      </c>
      <c r="H8" s="82">
        <v>1934</v>
      </c>
      <c r="I8" s="82">
        <v>139</v>
      </c>
      <c r="J8" s="82">
        <v>2.9000000000000001E-2</v>
      </c>
      <c r="K8" s="82">
        <v>5813</v>
      </c>
      <c r="U8" s="82">
        <v>0</v>
      </c>
      <c r="V8" s="82">
        <v>-866</v>
      </c>
      <c r="Z8" s="50">
        <f t="shared" si="1"/>
        <v>-295.94833811111084</v>
      </c>
      <c r="AA8" s="50">
        <f t="shared" si="2"/>
        <v>658.84411334132994</v>
      </c>
      <c r="AB8" s="50">
        <f t="shared" si="2"/>
        <v>27.558915664353719</v>
      </c>
      <c r="AC8" s="50">
        <f t="shared" si="3"/>
        <v>25434.114486499864</v>
      </c>
      <c r="AD8" s="50"/>
      <c r="AE8"/>
      <c r="AF8" s="89">
        <f t="shared" si="4"/>
        <v>515.05166188888904</v>
      </c>
      <c r="AG8" s="89">
        <f t="shared" si="5"/>
        <v>22366.114486499864</v>
      </c>
      <c r="AH8" s="89">
        <f t="shared" si="6"/>
        <v>-810.99999999999989</v>
      </c>
      <c r="AI8" s="89">
        <f t="shared" si="7"/>
        <v>3068</v>
      </c>
      <c r="AJ8"/>
      <c r="AK8" s="90">
        <f t="shared" si="8"/>
        <v>515.05166188888904</v>
      </c>
      <c r="AL8" s="90">
        <f t="shared" si="0"/>
        <v>519.84411334132994</v>
      </c>
      <c r="AM8" s="90">
        <f t="shared" si="0"/>
        <v>27.52991566435372</v>
      </c>
      <c r="AN8" s="76"/>
      <c r="AO8" s="91">
        <f t="shared" si="9"/>
        <v>-811</v>
      </c>
      <c r="AP8" s="91">
        <f t="shared" si="10"/>
        <v>-811</v>
      </c>
      <c r="AQ8" s="90">
        <f t="shared" si="11"/>
        <v>139</v>
      </c>
      <c r="AR8" s="90">
        <f t="shared" si="11"/>
        <v>2.9000000000000001E-2</v>
      </c>
      <c r="AW8" s="82">
        <v>22366.114486499864</v>
      </c>
      <c r="AX8" s="82">
        <v>3088.6849999999999</v>
      </c>
      <c r="AY8" s="82">
        <v>0</v>
      </c>
      <c r="AZ8" s="82">
        <v>-3602.3335503079315</v>
      </c>
      <c r="BB8" s="82" t="s">
        <v>235</v>
      </c>
      <c r="BC8" s="82">
        <v>3088.6849999999999</v>
      </c>
      <c r="BD8" s="82">
        <v>-3602.3335503079315</v>
      </c>
      <c r="BF8" s="82">
        <v>25454.799486499865</v>
      </c>
      <c r="BG8" s="82">
        <v>3088.6849999999999</v>
      </c>
    </row>
    <row r="9" spans="1:59" x14ac:dyDescent="0.35">
      <c r="A9" s="88">
        <v>2023</v>
      </c>
      <c r="B9" s="82">
        <v>515.33535959767073</v>
      </c>
      <c r="C9" s="82">
        <v>521.87263128330392</v>
      </c>
      <c r="D9" s="82">
        <v>27.362433544473902</v>
      </c>
      <c r="E9" s="82">
        <v>22378.813924815768</v>
      </c>
      <c r="F9" s="82">
        <v>1080.7834079413799</v>
      </c>
      <c r="G9" s="82">
        <v>0</v>
      </c>
      <c r="H9" s="82">
        <v>1959.5</v>
      </c>
      <c r="I9" s="82">
        <v>139.17857142857142</v>
      </c>
      <c r="J9" s="82">
        <v>2.7964285714285716E-2</v>
      </c>
      <c r="K9" s="82">
        <v>5580.8315000000002</v>
      </c>
      <c r="U9" s="82">
        <v>0</v>
      </c>
      <c r="V9" s="82">
        <v>-1985.4994442147076</v>
      </c>
      <c r="Z9" s="50">
        <f t="shared" si="1"/>
        <v>1570.119323324343</v>
      </c>
      <c r="AA9" s="50">
        <f t="shared" si="2"/>
        <v>661.05120271187536</v>
      </c>
      <c r="AB9" s="50">
        <f t="shared" si="2"/>
        <v>27.390397830188189</v>
      </c>
      <c r="AC9" s="50">
        <f t="shared" si="3"/>
        <v>27054.929388542441</v>
      </c>
      <c r="AD9" s="50"/>
      <c r="AE9"/>
      <c r="AF9" s="89">
        <f t="shared" si="4"/>
        <v>515.33535959767073</v>
      </c>
      <c r="AG9" s="89">
        <f t="shared" si="5"/>
        <v>22378.813924815768</v>
      </c>
      <c r="AH9" s="89">
        <f t="shared" si="6"/>
        <v>1054.7839637266723</v>
      </c>
      <c r="AI9" s="89">
        <f t="shared" si="7"/>
        <v>4676.1154637266736</v>
      </c>
      <c r="AJ9"/>
      <c r="AK9" s="90">
        <f t="shared" si="8"/>
        <v>515.33535959767073</v>
      </c>
      <c r="AL9" s="90">
        <f t="shared" si="0"/>
        <v>521.87263128330392</v>
      </c>
      <c r="AM9" s="90">
        <f t="shared" si="0"/>
        <v>27.362433544473902</v>
      </c>
      <c r="AN9" s="76"/>
      <c r="AO9" s="91">
        <f t="shared" si="9"/>
        <v>1054.783963726672</v>
      </c>
      <c r="AP9" s="91">
        <f t="shared" si="10"/>
        <v>1054.783963726672</v>
      </c>
      <c r="AQ9" s="90">
        <f t="shared" si="11"/>
        <v>139.17857142857142</v>
      </c>
      <c r="AR9" s="90">
        <f t="shared" si="11"/>
        <v>2.7964285714285716E-2</v>
      </c>
      <c r="AW9" s="82">
        <v>22378.813924815764</v>
      </c>
      <c r="AX9" s="82">
        <v>4959.1944994409569</v>
      </c>
      <c r="AY9" s="82">
        <v>0</v>
      </c>
      <c r="AZ9" s="82">
        <v>-3602.3335503079315</v>
      </c>
      <c r="BB9" s="82" t="s">
        <v>235</v>
      </c>
      <c r="BC9" s="82">
        <v>4959.1944994409569</v>
      </c>
      <c r="BD9" s="82">
        <v>-3602.3335503079315</v>
      </c>
      <c r="BF9" s="82">
        <v>27338.008424256721</v>
      </c>
      <c r="BG9" s="82">
        <v>4959.1944994409569</v>
      </c>
    </row>
    <row r="10" spans="1:59" x14ac:dyDescent="0.35">
      <c r="A10" s="88">
        <v>2024</v>
      </c>
      <c r="B10" s="82">
        <v>515.61905730645242</v>
      </c>
      <c r="C10" s="82">
        <v>523.90114922527789</v>
      </c>
      <c r="D10" s="82">
        <v>27.194951424594084</v>
      </c>
      <c r="E10" s="82">
        <v>22391.513363131671</v>
      </c>
      <c r="F10" s="82">
        <v>-1157.5010781179458</v>
      </c>
      <c r="G10" s="82">
        <v>-1.354645849102478</v>
      </c>
      <c r="H10" s="82">
        <v>1985</v>
      </c>
      <c r="I10" s="82">
        <v>139.35714285714283</v>
      </c>
      <c r="J10" s="82">
        <v>2.692857142857143E-2</v>
      </c>
      <c r="K10" s="82">
        <v>5348.6630000000005</v>
      </c>
      <c r="T10" s="82">
        <v>-3602.3335503079315</v>
      </c>
      <c r="U10" s="82">
        <v>0</v>
      </c>
      <c r="V10" s="82">
        <v>-1235.560506199693</v>
      </c>
      <c r="Z10" s="50">
        <f t="shared" si="1"/>
        <v>106.20282713971119</v>
      </c>
      <c r="AA10" s="50">
        <f t="shared" si="2"/>
        <v>663.25829208242067</v>
      </c>
      <c r="AB10" s="50">
        <f t="shared" si="2"/>
        <v>27.221879996022654</v>
      </c>
      <c r="AC10" s="50">
        <f t="shared" si="3"/>
        <v>25345.76013296493</v>
      </c>
      <c r="AD10" s="50"/>
      <c r="AE10"/>
      <c r="AF10" s="89">
        <f t="shared" si="4"/>
        <v>515.61905730645242</v>
      </c>
      <c r="AG10" s="89">
        <f t="shared" si="5"/>
        <v>22391.513363131671</v>
      </c>
      <c r="AH10" s="89">
        <f t="shared" si="6"/>
        <v>-409.41623016674123</v>
      </c>
      <c r="AI10" s="89">
        <f t="shared" si="7"/>
        <v>2954.2467698332584</v>
      </c>
      <c r="AJ10"/>
      <c r="AK10" s="90">
        <f t="shared" si="8"/>
        <v>515.61905730645242</v>
      </c>
      <c r="AL10" s="90">
        <f t="shared" si="0"/>
        <v>523.90114922527789</v>
      </c>
      <c r="AM10" s="90">
        <f t="shared" si="0"/>
        <v>27.194951424594084</v>
      </c>
      <c r="AN10" s="76"/>
      <c r="AO10" s="91">
        <f t="shared" si="9"/>
        <v>-409.41623016674134</v>
      </c>
      <c r="AP10" s="91">
        <f t="shared" si="10"/>
        <v>-409.41623016674134</v>
      </c>
      <c r="AQ10" s="90">
        <f t="shared" si="11"/>
        <v>139.35714285714283</v>
      </c>
      <c r="AR10" s="90">
        <f t="shared" si="11"/>
        <v>2.692857142857143E-2</v>
      </c>
      <c r="AW10" s="82">
        <v>22391.513363131664</v>
      </c>
      <c r="AX10" s="82">
        <v>3499.7198412618295</v>
      </c>
      <c r="AY10" s="82">
        <v>0</v>
      </c>
      <c r="AZ10" s="82">
        <v>-3602.3335503079315</v>
      </c>
      <c r="BB10" s="82" t="s">
        <v>235</v>
      </c>
      <c r="BC10" s="82">
        <v>3499.7198412618295</v>
      </c>
      <c r="BD10" s="82">
        <v>-3602.3335503079315</v>
      </c>
      <c r="BF10" s="82">
        <v>25891.233204393495</v>
      </c>
      <c r="BG10" s="82">
        <v>3499.7198412618295</v>
      </c>
    </row>
    <row r="11" spans="1:59" x14ac:dyDescent="0.35">
      <c r="A11" s="88">
        <v>2025</v>
      </c>
      <c r="B11" s="82">
        <v>515.90275501523411</v>
      </c>
      <c r="C11" s="82">
        <v>525.92966716725186</v>
      </c>
      <c r="D11" s="82">
        <v>27.027469304714266</v>
      </c>
      <c r="E11" s="82">
        <v>22404.212801447575</v>
      </c>
      <c r="F11" s="82">
        <v>800.0554784102826</v>
      </c>
      <c r="G11" s="82">
        <v>-5.8034233496710019</v>
      </c>
      <c r="H11" s="82">
        <v>2010.5</v>
      </c>
      <c r="I11" s="82">
        <v>139.53571428571425</v>
      </c>
      <c r="J11" s="82">
        <v>2.5892857142857145E-2</v>
      </c>
      <c r="K11" s="82">
        <v>5116.4945000000007</v>
      </c>
      <c r="T11" s="82">
        <v>-4903.9888036803477</v>
      </c>
      <c r="U11" s="82">
        <v>0</v>
      </c>
      <c r="V11" s="82">
        <v>-2145.4745146065966</v>
      </c>
      <c r="Z11" s="50">
        <f t="shared" si="1"/>
        <v>1175.1802954692489</v>
      </c>
      <c r="AA11" s="50">
        <f t="shared" si="2"/>
        <v>665.46538145296608</v>
      </c>
      <c r="AB11" s="50">
        <f t="shared" si="2"/>
        <v>27.053362161857123</v>
      </c>
      <c r="AC11" s="50">
        <f t="shared" si="3"/>
        <v>26169.484841901591</v>
      </c>
      <c r="AD11" s="50"/>
      <c r="AE11"/>
      <c r="AF11" s="89">
        <f t="shared" si="4"/>
        <v>515.90275501523411</v>
      </c>
      <c r="AG11" s="89">
        <f t="shared" si="5"/>
        <v>22404.212801447575</v>
      </c>
      <c r="AH11" s="89">
        <f t="shared" si="6"/>
        <v>659.2775404540148</v>
      </c>
      <c r="AI11" s="89">
        <f t="shared" si="7"/>
        <v>3765.272040454016</v>
      </c>
      <c r="AJ11"/>
      <c r="AK11" s="90">
        <f t="shared" si="8"/>
        <v>515.90275501523411</v>
      </c>
      <c r="AL11" s="90">
        <f t="shared" si="0"/>
        <v>525.92966716725186</v>
      </c>
      <c r="AM11" s="90">
        <f t="shared" si="0"/>
        <v>27.027469304714266</v>
      </c>
      <c r="AN11" s="76"/>
      <c r="AO11" s="91">
        <f t="shared" si="9"/>
        <v>659.2775404540148</v>
      </c>
      <c r="AP11" s="91">
        <f t="shared" si="10"/>
        <v>659.2775404540148</v>
      </c>
      <c r="AQ11" s="90">
        <f t="shared" si="11"/>
        <v>139.53571428571425</v>
      </c>
      <c r="AR11" s="90">
        <f t="shared" si="11"/>
        <v>2.5892857142857145E-2</v>
      </c>
      <c r="AW11" s="82">
        <v>22404.212801447567</v>
      </c>
      <c r="AX11" s="82">
        <v>4573.1391475968703</v>
      </c>
      <c r="AY11" s="82">
        <v>0</v>
      </c>
      <c r="AZ11" s="82">
        <v>-4903.9888036803477</v>
      </c>
      <c r="BB11" s="82" t="s">
        <v>235</v>
      </c>
      <c r="BC11" s="82">
        <v>4573.1391475968703</v>
      </c>
      <c r="BD11" s="82">
        <v>-4903.9888036803477</v>
      </c>
      <c r="BF11" s="82">
        <v>26977.351949044438</v>
      </c>
      <c r="BG11" s="82">
        <v>4573.1391475968703</v>
      </c>
    </row>
    <row r="12" spans="1:59" x14ac:dyDescent="0.35">
      <c r="A12" s="88">
        <v>2026</v>
      </c>
      <c r="B12" s="82">
        <v>516.18645272401579</v>
      </c>
      <c r="C12" s="82">
        <v>527.95818510922584</v>
      </c>
      <c r="D12" s="82">
        <v>26.859987184834448</v>
      </c>
      <c r="E12" s="82">
        <v>22416.912239763478</v>
      </c>
      <c r="F12" s="82">
        <v>415.77327072372668</v>
      </c>
      <c r="G12" s="82">
        <v>-13.443189132242544</v>
      </c>
      <c r="H12" s="82">
        <v>2036</v>
      </c>
      <c r="I12" s="82">
        <v>139.71428571428567</v>
      </c>
      <c r="J12" s="82">
        <v>2.4857142857142859E-2</v>
      </c>
      <c r="K12" s="82">
        <v>4884.3260000000009</v>
      </c>
      <c r="T12" s="82">
        <v>-4332.5798053182725</v>
      </c>
      <c r="U12" s="82">
        <v>0</v>
      </c>
      <c r="V12" s="82">
        <v>-1662.6952291045066</v>
      </c>
      <c r="Z12" s="50">
        <f t="shared" si="1"/>
        <v>1291.8213052109934</v>
      </c>
      <c r="AA12" s="50">
        <f t="shared" si="2"/>
        <v>667.6724708235115</v>
      </c>
      <c r="AB12" s="50">
        <f t="shared" si="2"/>
        <v>26.884844327691592</v>
      </c>
      <c r="AC12" s="50">
        <f t="shared" si="3"/>
        <v>26040.873092250458</v>
      </c>
      <c r="AD12" s="50"/>
      <c r="AE12"/>
      <c r="AF12" s="89">
        <f t="shared" si="4"/>
        <v>516.18645272401579</v>
      </c>
      <c r="AG12" s="89">
        <f t="shared" si="5"/>
        <v>22416.912239763478</v>
      </c>
      <c r="AH12" s="89">
        <f t="shared" si="6"/>
        <v>775.63485248697759</v>
      </c>
      <c r="AI12" s="89">
        <f t="shared" si="7"/>
        <v>3623.96085248698</v>
      </c>
      <c r="AJ12"/>
      <c r="AK12" s="90">
        <f t="shared" si="8"/>
        <v>516.18645272401579</v>
      </c>
      <c r="AL12" s="90">
        <f t="shared" si="0"/>
        <v>527.95818510922584</v>
      </c>
      <c r="AM12" s="90">
        <f t="shared" si="0"/>
        <v>26.859987184834448</v>
      </c>
      <c r="AN12" s="76"/>
      <c r="AO12" s="91">
        <f t="shared" si="9"/>
        <v>775.63485248697748</v>
      </c>
      <c r="AP12" s="91">
        <f t="shared" si="10"/>
        <v>775.63485248697748</v>
      </c>
      <c r="AQ12" s="90">
        <f t="shared" si="11"/>
        <v>139.71428571428567</v>
      </c>
      <c r="AR12" s="90">
        <f t="shared" si="11"/>
        <v>2.4857142857142859E-2</v>
      </c>
      <c r="AW12" s="82">
        <v>22416.912239763467</v>
      </c>
      <c r="AX12" s="82">
        <v>4694.221995344119</v>
      </c>
      <c r="AY12" s="82">
        <v>0</v>
      </c>
      <c r="AZ12" s="82">
        <v>-4332.5798053182725</v>
      </c>
      <c r="BB12" s="82" t="s">
        <v>235</v>
      </c>
      <c r="BC12" s="82">
        <v>4694.221995344119</v>
      </c>
      <c r="BD12" s="82">
        <v>-4332.5798053182725</v>
      </c>
      <c r="BF12" s="82">
        <v>27111.134235107587</v>
      </c>
      <c r="BG12" s="82">
        <v>4694.221995344119</v>
      </c>
    </row>
    <row r="13" spans="1:59" x14ac:dyDescent="0.35">
      <c r="A13" s="88">
        <v>2027</v>
      </c>
      <c r="B13" s="82">
        <v>516.47015043279748</v>
      </c>
      <c r="C13" s="82">
        <v>529.98670305119981</v>
      </c>
      <c r="D13" s="82">
        <v>26.692505064954631</v>
      </c>
      <c r="E13" s="82">
        <v>22429.611678079382</v>
      </c>
      <c r="F13" s="82">
        <v>320.2938559214615</v>
      </c>
      <c r="G13" s="82">
        <v>-24.321980841212095</v>
      </c>
      <c r="H13" s="82">
        <v>2061.5</v>
      </c>
      <c r="I13" s="82">
        <v>139.89285714285708</v>
      </c>
      <c r="J13" s="82">
        <v>2.3821428571428573E-2</v>
      </c>
      <c r="K13" s="82">
        <v>4652.1575000000012</v>
      </c>
      <c r="T13" s="82">
        <v>-4298.8374961285044</v>
      </c>
      <c r="U13" s="82">
        <v>0</v>
      </c>
      <c r="V13" s="82">
        <v>-1679.6491468036663</v>
      </c>
      <c r="Z13" s="50">
        <f t="shared" si="1"/>
        <v>1194.2928787093808</v>
      </c>
      <c r="AA13" s="50">
        <f t="shared" si="2"/>
        <v>669.87956019405692</v>
      </c>
      <c r="AB13" s="50">
        <f t="shared" si="2"/>
        <v>26.716326493526058</v>
      </c>
      <c r="AC13" s="50">
        <f t="shared" si="3"/>
        <v>25698.091906355967</v>
      </c>
      <c r="AD13" s="50"/>
      <c r="AE13"/>
      <c r="AF13" s="89">
        <f t="shared" si="4"/>
        <v>516.47015043279748</v>
      </c>
      <c r="AG13" s="89">
        <f t="shared" si="5"/>
        <v>22429.611678079382</v>
      </c>
      <c r="AH13" s="89">
        <f t="shared" si="6"/>
        <v>677.82272827658335</v>
      </c>
      <c r="AI13" s="89">
        <f t="shared" si="7"/>
        <v>3268.480228276585</v>
      </c>
      <c r="AJ13"/>
      <c r="AK13" s="90">
        <f t="shared" si="8"/>
        <v>516.47015043279748</v>
      </c>
      <c r="AL13" s="90">
        <f t="shared" si="0"/>
        <v>529.98670305119981</v>
      </c>
      <c r="AM13" s="90">
        <f t="shared" si="0"/>
        <v>26.692505064954631</v>
      </c>
      <c r="AN13" s="76"/>
      <c r="AO13" s="91">
        <f t="shared" si="9"/>
        <v>677.82272827658312</v>
      </c>
      <c r="AP13" s="91">
        <f t="shared" si="10"/>
        <v>677.82272827658312</v>
      </c>
      <c r="AQ13" s="90">
        <f t="shared" si="11"/>
        <v>139.89285714285708</v>
      </c>
      <c r="AR13" s="90">
        <f t="shared" si="11"/>
        <v>2.3821428571428573E-2</v>
      </c>
      <c r="AW13" s="82">
        <v>22429.611678079371</v>
      </c>
      <c r="AX13" s="82">
        <v>4601.1354068480096</v>
      </c>
      <c r="AY13" s="82">
        <v>0</v>
      </c>
      <c r="AZ13" s="82">
        <v>-4298.8374961285044</v>
      </c>
      <c r="BB13" s="82" t="s">
        <v>235</v>
      </c>
      <c r="BC13" s="82">
        <v>4601.1354068480096</v>
      </c>
      <c r="BD13" s="82">
        <v>-4298.8374961285044</v>
      </c>
      <c r="BF13" s="82">
        <v>27030.747084927381</v>
      </c>
      <c r="BG13" s="82">
        <v>4601.1354068480096</v>
      </c>
    </row>
    <row r="14" spans="1:59" x14ac:dyDescent="0.35">
      <c r="A14" s="88">
        <v>2028</v>
      </c>
      <c r="B14" s="82">
        <v>516.75384814157917</v>
      </c>
      <c r="C14" s="82">
        <v>532.01522099317378</v>
      </c>
      <c r="D14" s="82">
        <v>26.525022945074813</v>
      </c>
      <c r="E14" s="82">
        <v>22442.311116395285</v>
      </c>
      <c r="F14" s="82">
        <v>615.79935660089041</v>
      </c>
      <c r="G14" s="82">
        <v>-38.437152727400019</v>
      </c>
      <c r="H14" s="82">
        <v>2087</v>
      </c>
      <c r="I14" s="82">
        <v>140.0714285714285</v>
      </c>
      <c r="J14" s="82">
        <v>2.2785714285714288E-2</v>
      </c>
      <c r="K14" s="82">
        <v>4419.9890000000014</v>
      </c>
      <c r="T14" s="82">
        <v>-4245.7897610844257</v>
      </c>
      <c r="U14" s="82">
        <v>0</v>
      </c>
      <c r="V14" s="82">
        <v>-1592.6208054148101</v>
      </c>
      <c r="Z14" s="50">
        <f t="shared" si="1"/>
        <v>1588.4952466002596</v>
      </c>
      <c r="AA14" s="50">
        <f t="shared" si="2"/>
        <v>672.08664956460234</v>
      </c>
      <c r="AB14" s="50">
        <f t="shared" si="2"/>
        <v>26.547808659360527</v>
      </c>
      <c r="AC14" s="50">
        <f t="shared" si="3"/>
        <v>25847.041514853969</v>
      </c>
      <c r="AD14" s="50"/>
      <c r="AE14"/>
      <c r="AF14" s="89">
        <f t="shared" si="4"/>
        <v>516.75384814157917</v>
      </c>
      <c r="AG14" s="89">
        <f t="shared" si="5"/>
        <v>22442.311116395285</v>
      </c>
      <c r="AH14" s="89">
        <f t="shared" si="6"/>
        <v>1071.7413984586806</v>
      </c>
      <c r="AI14" s="89">
        <f t="shared" si="7"/>
        <v>3404.7303984586833</v>
      </c>
      <c r="AJ14"/>
      <c r="AK14" s="90">
        <f t="shared" si="8"/>
        <v>516.75384814157917</v>
      </c>
      <c r="AL14" s="90">
        <f t="shared" si="0"/>
        <v>532.01522099317378</v>
      </c>
      <c r="AM14" s="90">
        <f t="shared" si="0"/>
        <v>26.525022945074813</v>
      </c>
      <c r="AN14" s="76"/>
      <c r="AO14" s="91">
        <f t="shared" si="9"/>
        <v>1071.7413984586801</v>
      </c>
      <c r="AP14" s="91">
        <f t="shared" si="10"/>
        <v>1071.7413984586801</v>
      </c>
      <c r="AQ14" s="90">
        <f t="shared" si="11"/>
        <v>140.0714285714285</v>
      </c>
      <c r="AR14" s="90">
        <f t="shared" si="11"/>
        <v>2.2785714285714288E-2</v>
      </c>
      <c r="AW14" s="82">
        <v>22442.311116395271</v>
      </c>
      <c r="AX14" s="82">
        <v>4999.7796127443926</v>
      </c>
      <c r="AY14" s="82">
        <v>0</v>
      </c>
      <c r="AZ14" s="82">
        <v>-4245.7897610844257</v>
      </c>
      <c r="BB14" s="82" t="s">
        <v>235</v>
      </c>
      <c r="BC14" s="82">
        <v>4999.7796127443926</v>
      </c>
      <c r="BD14" s="82">
        <v>-4245.7897610844257</v>
      </c>
      <c r="BF14" s="82">
        <v>27442.090729139665</v>
      </c>
      <c r="BG14" s="82">
        <v>4999.7796127443926</v>
      </c>
    </row>
    <row r="15" spans="1:59" x14ac:dyDescent="0.35">
      <c r="A15" s="88">
        <v>2029</v>
      </c>
      <c r="B15" s="82">
        <v>517.03754585036086</v>
      </c>
      <c r="C15" s="82">
        <v>534.04373893514776</v>
      </c>
      <c r="D15" s="82">
        <v>26.357540825194995</v>
      </c>
      <c r="E15" s="82">
        <v>22455.010554711189</v>
      </c>
      <c r="F15" s="82">
        <v>927.13790853441697</v>
      </c>
      <c r="G15" s="82">
        <v>-55.741440182660895</v>
      </c>
      <c r="H15" s="82">
        <v>2112.5</v>
      </c>
      <c r="I15" s="82">
        <v>140.24999999999991</v>
      </c>
      <c r="J15" s="82">
        <v>2.1750000000000002E-2</v>
      </c>
      <c r="K15" s="82">
        <v>4187.8205000000016</v>
      </c>
      <c r="T15" s="82">
        <v>-4609.4283597062113</v>
      </c>
      <c r="U15" s="82">
        <v>0</v>
      </c>
      <c r="V15" s="82">
        <v>-1796.9276913922718</v>
      </c>
      <c r="Z15" s="50">
        <f t="shared" si="1"/>
        <v>1704.0063228098452</v>
      </c>
      <c r="AA15" s="50">
        <f t="shared" si="2"/>
        <v>674.29373893514764</v>
      </c>
      <c r="AB15" s="50">
        <f t="shared" si="2"/>
        <v>26.379290825194996</v>
      </c>
      <c r="AC15" s="50">
        <f t="shared" si="3"/>
        <v>25717.299831670673</v>
      </c>
      <c r="AD15" s="50"/>
      <c r="AE15"/>
      <c r="AF15" s="89">
        <f t="shared" si="4"/>
        <v>517.03754585036086</v>
      </c>
      <c r="AG15" s="89">
        <f t="shared" si="5"/>
        <v>22455.010554711189</v>
      </c>
      <c r="AH15" s="89">
        <f t="shared" si="6"/>
        <v>1186.9687769594843</v>
      </c>
      <c r="AI15" s="89">
        <f t="shared" si="7"/>
        <v>3262.2892769594837</v>
      </c>
      <c r="AJ15"/>
      <c r="AK15" s="90">
        <f t="shared" si="8"/>
        <v>517.03754585036086</v>
      </c>
      <c r="AL15" s="90">
        <f t="shared" si="0"/>
        <v>534.04373893514776</v>
      </c>
      <c r="AM15" s="90">
        <f t="shared" si="0"/>
        <v>26.357540825194995</v>
      </c>
      <c r="AN15" s="76"/>
      <c r="AO15" s="91">
        <f t="shared" si="9"/>
        <v>1186.9687769594843</v>
      </c>
      <c r="AP15" s="91">
        <f t="shared" si="10"/>
        <v>1186.9687769594843</v>
      </c>
      <c r="AQ15" s="90">
        <f t="shared" si="11"/>
        <v>140.24999999999991</v>
      </c>
      <c r="AR15" s="90">
        <f t="shared" si="11"/>
        <v>2.1750000000000002E-2</v>
      </c>
      <c r="AW15" s="82">
        <v>22455.010554711171</v>
      </c>
      <c r="AX15" s="82">
        <v>5119.7325269594821</v>
      </c>
      <c r="AY15" s="82">
        <v>0</v>
      </c>
      <c r="AZ15" s="82">
        <v>-4609.4283597062113</v>
      </c>
      <c r="BB15" s="82" t="s">
        <v>235</v>
      </c>
      <c r="BC15" s="82">
        <v>5119.7325269594821</v>
      </c>
      <c r="BD15" s="82">
        <v>-4609.4283597062113</v>
      </c>
      <c r="BF15" s="82">
        <v>27574.743081670655</v>
      </c>
      <c r="BG15" s="82">
        <v>5119.7325269594821</v>
      </c>
    </row>
    <row r="16" spans="1:59" x14ac:dyDescent="0.35">
      <c r="A16" s="88">
        <v>2030</v>
      </c>
      <c r="B16" s="82">
        <v>517.32124355914254</v>
      </c>
      <c r="C16" s="82">
        <v>536.07225687712173</v>
      </c>
      <c r="D16" s="82">
        <v>26.190058705315177</v>
      </c>
      <c r="E16" s="82">
        <v>22467.709993027092</v>
      </c>
      <c r="F16" s="82">
        <v>1691.5245305037524</v>
      </c>
      <c r="G16" s="82">
        <v>-76.148607138536576</v>
      </c>
      <c r="H16" s="82">
        <v>2138</v>
      </c>
      <c r="I16" s="82">
        <v>140.42857142857133</v>
      </c>
      <c r="J16" s="82">
        <v>2.0714285714285716E-2</v>
      </c>
      <c r="K16" s="82">
        <v>5216</v>
      </c>
      <c r="T16" s="82">
        <v>-5570.5104473490683</v>
      </c>
      <c r="U16" s="82">
        <v>590</v>
      </c>
      <c r="V16" s="82">
        <v>-1956.4954604826423</v>
      </c>
      <c r="Z16" s="50">
        <f t="shared" si="1"/>
        <v>2904.2017064417159</v>
      </c>
      <c r="AA16" s="50">
        <f t="shared" si="2"/>
        <v>676.50082830569306</v>
      </c>
      <c r="AB16" s="50">
        <f t="shared" si="2"/>
        <v>26.210772991029462</v>
      </c>
      <c r="AC16" s="50">
        <f t="shared" si="3"/>
        <v>27932.590455909667</v>
      </c>
      <c r="AD16" s="50"/>
      <c r="AE16"/>
      <c r="AF16" s="89">
        <f t="shared" si="4"/>
        <v>517.32124355914254</v>
      </c>
      <c r="AG16" s="89">
        <f t="shared" si="5"/>
        <v>22467.709993027092</v>
      </c>
      <c r="AH16" s="89">
        <f t="shared" si="6"/>
        <v>2386.8804628825733</v>
      </c>
      <c r="AI16" s="89">
        <f t="shared" si="7"/>
        <v>5464.8804628825746</v>
      </c>
      <c r="AJ16"/>
      <c r="AK16" s="90">
        <f t="shared" si="8"/>
        <v>517.32124355914254</v>
      </c>
      <c r="AL16" s="90">
        <f t="shared" si="0"/>
        <v>536.07225687712173</v>
      </c>
      <c r="AM16" s="90">
        <f t="shared" si="0"/>
        <v>26.190058705315177</v>
      </c>
      <c r="AN16" s="76"/>
      <c r="AO16" s="91">
        <f t="shared" si="9"/>
        <v>1796.8804628825735</v>
      </c>
      <c r="AP16" s="91">
        <f t="shared" si="10"/>
        <v>1796.8804628825735</v>
      </c>
      <c r="AQ16" s="90">
        <f t="shared" si="11"/>
        <v>140.42857142857133</v>
      </c>
      <c r="AR16" s="90">
        <f t="shared" si="11"/>
        <v>2.0714285714285716E-2</v>
      </c>
      <c r="AW16" s="82">
        <v>22467.709993027074</v>
      </c>
      <c r="AX16" s="82">
        <v>5734.3697485968569</v>
      </c>
      <c r="AY16" s="82">
        <v>0</v>
      </c>
      <c r="AZ16" s="82">
        <v>-5570.5104473490683</v>
      </c>
      <c r="BB16" s="82" t="s">
        <v>235</v>
      </c>
      <c r="BC16" s="82">
        <v>5734.3697485968569</v>
      </c>
      <c r="BD16" s="82">
        <v>-5570.5104473490683</v>
      </c>
      <c r="BF16" s="82">
        <v>28202.079741623929</v>
      </c>
      <c r="BG16" s="82">
        <v>5734.3697485968569</v>
      </c>
    </row>
    <row r="17" spans="1:59" x14ac:dyDescent="0.35">
      <c r="A17" s="88">
        <v>2031</v>
      </c>
      <c r="B17" s="82">
        <v>517.60494126792423</v>
      </c>
      <c r="C17" s="82">
        <v>538.1007748190957</v>
      </c>
      <c r="D17" s="82">
        <v>26.02257658543536</v>
      </c>
      <c r="E17" s="82">
        <v>22480.409431342996</v>
      </c>
      <c r="F17" s="82">
        <v>2843.6487524301765</v>
      </c>
      <c r="G17" s="82">
        <v>-99.539215702528608</v>
      </c>
      <c r="H17" s="82">
        <v>2163.5</v>
      </c>
      <c r="I17" s="82">
        <v>140.60714285714275</v>
      </c>
      <c r="J17" s="82">
        <v>1.9678571428571431E-2</v>
      </c>
      <c r="K17" s="82">
        <v>5289.55</v>
      </c>
      <c r="T17" s="82">
        <v>-5429.116025875328</v>
      </c>
      <c r="U17" s="82">
        <v>590</v>
      </c>
      <c r="V17" s="82">
        <v>-1811.0622432405469</v>
      </c>
      <c r="Z17" s="50">
        <f t="shared" si="1"/>
        <v>4204.1522347550253</v>
      </c>
      <c r="AA17" s="50">
        <f t="shared" si="2"/>
        <v>678.70791767623848</v>
      </c>
      <c r="AB17" s="50">
        <f t="shared" si="2"/>
        <v>26.042255156863931</v>
      </c>
      <c r="AC17" s="50">
        <f t="shared" si="3"/>
        <v>29293.006724830095</v>
      </c>
      <c r="AD17" s="50"/>
      <c r="AE17"/>
      <c r="AF17" s="89">
        <f t="shared" si="4"/>
        <v>517.60494126792423</v>
      </c>
      <c r="AG17" s="89">
        <f t="shared" si="5"/>
        <v>22480.409431342996</v>
      </c>
      <c r="AH17" s="89">
        <f t="shared" si="6"/>
        <v>3686.5472934871013</v>
      </c>
      <c r="AI17" s="89">
        <f t="shared" si="7"/>
        <v>6812.5972934870988</v>
      </c>
      <c r="AJ17"/>
      <c r="AK17" s="90">
        <f t="shared" si="8"/>
        <v>517.60494126792423</v>
      </c>
      <c r="AL17" s="90">
        <f t="shared" si="0"/>
        <v>538.1007748190957</v>
      </c>
      <c r="AM17" s="90">
        <f t="shared" si="0"/>
        <v>26.02257658543536</v>
      </c>
      <c r="AN17" s="76"/>
      <c r="AO17" s="91">
        <f t="shared" si="9"/>
        <v>3096.5472934871013</v>
      </c>
      <c r="AP17" s="91">
        <f t="shared" si="10"/>
        <v>3096.5472934871013</v>
      </c>
      <c r="AQ17" s="90">
        <f t="shared" si="11"/>
        <v>140.60714285714275</v>
      </c>
      <c r="AR17" s="90">
        <f t="shared" si="11"/>
        <v>1.9678571428571431E-2</v>
      </c>
      <c r="AW17" s="82">
        <v>22480.409431342974</v>
      </c>
      <c r="AX17" s="82">
        <v>7038.7621149156694</v>
      </c>
      <c r="AY17" s="82">
        <v>0</v>
      </c>
      <c r="AZ17" s="82">
        <v>-5429.116025875328</v>
      </c>
      <c r="BB17" s="82" t="s">
        <v>235</v>
      </c>
      <c r="BC17" s="82">
        <v>7038.7621149156694</v>
      </c>
      <c r="BD17" s="82">
        <v>-5429.116025875328</v>
      </c>
      <c r="BF17" s="82">
        <v>29519.171546258644</v>
      </c>
      <c r="BG17" s="82">
        <v>7038.7621149156694</v>
      </c>
    </row>
    <row r="18" spans="1:59" x14ac:dyDescent="0.35">
      <c r="A18" s="88">
        <v>2032</v>
      </c>
      <c r="B18" s="82">
        <v>517.88863897670592</v>
      </c>
      <c r="C18" s="82">
        <v>540.12929276106968</v>
      </c>
      <c r="D18" s="82">
        <v>25.855094465555542</v>
      </c>
      <c r="E18" s="82">
        <v>22493.108869658899</v>
      </c>
      <c r="F18" s="82">
        <v>3437.8495934354878</v>
      </c>
      <c r="G18" s="82">
        <v>-125.76632152363834</v>
      </c>
      <c r="H18" s="82">
        <v>2189</v>
      </c>
      <c r="I18" s="82">
        <v>140.78571428571416</v>
      </c>
      <c r="J18" s="82">
        <v>1.8642857142857145E-2</v>
      </c>
      <c r="K18" s="82">
        <v>5363.1</v>
      </c>
      <c r="T18" s="82">
        <v>-5223.7512990908963</v>
      </c>
      <c r="U18" s="82">
        <v>590</v>
      </c>
      <c r="V18" s="82">
        <v>-1634.5771590572442</v>
      </c>
      <c r="Z18" s="50">
        <f t="shared" si="1"/>
        <v>4974.3947518313107</v>
      </c>
      <c r="AA18" s="50">
        <f t="shared" si="2"/>
        <v>680.91500704678378</v>
      </c>
      <c r="AB18" s="50">
        <f t="shared" si="2"/>
        <v>25.8737373226984</v>
      </c>
      <c r="AC18" s="50">
        <f t="shared" si="3"/>
        <v>30123.714982513502</v>
      </c>
      <c r="AD18" s="50"/>
      <c r="AE18"/>
      <c r="AF18" s="89">
        <f t="shared" si="4"/>
        <v>517.88863897670592</v>
      </c>
      <c r="AG18" s="89">
        <f t="shared" si="5"/>
        <v>22493.108869658899</v>
      </c>
      <c r="AH18" s="89">
        <f t="shared" si="6"/>
        <v>4456.5061128546049</v>
      </c>
      <c r="AI18" s="89">
        <f t="shared" si="7"/>
        <v>7630.6061128546025</v>
      </c>
      <c r="AJ18"/>
      <c r="AK18" s="90">
        <f t="shared" si="8"/>
        <v>517.88863897670592</v>
      </c>
      <c r="AL18" s="90">
        <f t="shared" si="0"/>
        <v>540.12929276106968</v>
      </c>
      <c r="AM18" s="90">
        <f t="shared" si="0"/>
        <v>25.855094465555542</v>
      </c>
      <c r="AN18" s="76"/>
      <c r="AO18" s="91">
        <f t="shared" si="9"/>
        <v>3866.5061128546058</v>
      </c>
      <c r="AP18" s="91">
        <f t="shared" si="10"/>
        <v>3866.5061128546058</v>
      </c>
      <c r="AQ18" s="90">
        <f t="shared" si="11"/>
        <v>140.78571428571416</v>
      </c>
      <c r="AR18" s="90">
        <f t="shared" si="11"/>
        <v>1.8642857142857145E-2</v>
      </c>
      <c r="AW18" s="82">
        <v>22493.108869658878</v>
      </c>
      <c r="AX18" s="82">
        <v>7813.4464699974596</v>
      </c>
      <c r="AY18" s="82">
        <v>0</v>
      </c>
      <c r="AZ18" s="82">
        <v>-5223.7512990908963</v>
      </c>
      <c r="BB18" s="82" t="s">
        <v>235</v>
      </c>
      <c r="BC18" s="82">
        <v>7813.4464699974596</v>
      </c>
      <c r="BD18" s="82">
        <v>-5223.7512990908963</v>
      </c>
      <c r="BF18" s="82">
        <v>30306.555339656337</v>
      </c>
      <c r="BG18" s="82">
        <v>7813.4464699974596</v>
      </c>
    </row>
    <row r="19" spans="1:59" x14ac:dyDescent="0.35">
      <c r="A19" s="88">
        <v>2033</v>
      </c>
      <c r="B19" s="82">
        <v>518.17233668548761</v>
      </c>
      <c r="C19" s="82">
        <v>542.15781070304365</v>
      </c>
      <c r="D19" s="82">
        <v>25.687612345675724</v>
      </c>
      <c r="E19" s="82">
        <v>22505.808307974803</v>
      </c>
      <c r="F19" s="82">
        <v>3515.0234075075</v>
      </c>
      <c r="G19" s="82">
        <v>-154.66106169379776</v>
      </c>
      <c r="H19" s="82">
        <v>2214.5</v>
      </c>
      <c r="I19" s="82">
        <v>140.96428571428558</v>
      </c>
      <c r="J19" s="82">
        <v>1.7607142857142859E-2</v>
      </c>
      <c r="K19" s="82">
        <v>5436.6500000000005</v>
      </c>
      <c r="T19" s="82">
        <v>-5708.1985932203042</v>
      </c>
      <c r="U19" s="82">
        <v>590</v>
      </c>
      <c r="V19" s="82">
        <v>-1899.9811696992028</v>
      </c>
      <c r="Z19" s="50">
        <f t="shared" si="1"/>
        <v>4783.0535127999874</v>
      </c>
      <c r="AA19" s="50">
        <f t="shared" si="2"/>
        <v>683.1220964173292</v>
      </c>
      <c r="AB19" s="50">
        <f t="shared" si="2"/>
        <v>25.705219488532865</v>
      </c>
      <c r="AC19" s="50">
        <f t="shared" si="3"/>
        <v>29992.839484089302</v>
      </c>
      <c r="AD19" s="50"/>
      <c r="AE19"/>
      <c r="AF19" s="89">
        <f t="shared" si="4"/>
        <v>518.17233668548761</v>
      </c>
      <c r="AG19" s="89">
        <f t="shared" si="5"/>
        <v>22505.808307974803</v>
      </c>
      <c r="AH19" s="89">
        <f t="shared" si="6"/>
        <v>4264.8811761144998</v>
      </c>
      <c r="AI19" s="89">
        <f t="shared" si="7"/>
        <v>7487.0311761144985</v>
      </c>
      <c r="AJ19"/>
      <c r="AK19" s="90">
        <f t="shared" si="8"/>
        <v>518.17233668548761</v>
      </c>
      <c r="AL19" s="90">
        <f t="shared" si="0"/>
        <v>542.15781070304365</v>
      </c>
      <c r="AM19" s="90">
        <f t="shared" si="0"/>
        <v>25.687612345675724</v>
      </c>
      <c r="AN19" s="76"/>
      <c r="AO19" s="91">
        <f t="shared" si="9"/>
        <v>3674.8811761144998</v>
      </c>
      <c r="AP19" s="91">
        <f t="shared" si="10"/>
        <v>3674.8811761144998</v>
      </c>
      <c r="AQ19" s="90">
        <f t="shared" si="11"/>
        <v>140.96428571428558</v>
      </c>
      <c r="AR19" s="90">
        <f t="shared" si="11"/>
        <v>1.7607142857142859E-2</v>
      </c>
      <c r="AW19" s="82">
        <v>22505.808307974778</v>
      </c>
      <c r="AX19" s="82">
        <v>7626.5470689716394</v>
      </c>
      <c r="AY19" s="82">
        <v>0</v>
      </c>
      <c r="AZ19" s="82">
        <v>-5708.1985932203042</v>
      </c>
      <c r="BB19" s="82" t="s">
        <v>235</v>
      </c>
      <c r="BC19" s="82">
        <v>7626.5470689716394</v>
      </c>
      <c r="BD19" s="82">
        <v>-5708.1985932203042</v>
      </c>
      <c r="BF19" s="82">
        <v>30132.355376946416</v>
      </c>
      <c r="BG19" s="82">
        <v>7626.5470689716394</v>
      </c>
    </row>
    <row r="20" spans="1:59" x14ac:dyDescent="0.35">
      <c r="A20" s="88">
        <v>2034</v>
      </c>
      <c r="B20" s="82">
        <v>518.4560343942693</v>
      </c>
      <c r="C20" s="82">
        <v>544.18632864501762</v>
      </c>
      <c r="D20" s="82">
        <v>25.520130225795906</v>
      </c>
      <c r="E20" s="82">
        <v>22518.507746290707</v>
      </c>
      <c r="F20" s="82">
        <v>5726.2045940086937</v>
      </c>
      <c r="G20" s="82">
        <v>-186.03756192848959</v>
      </c>
      <c r="H20" s="82">
        <v>2240</v>
      </c>
      <c r="I20" s="82">
        <v>141.142857142857</v>
      </c>
      <c r="J20" s="82">
        <v>1.6571428571428574E-2</v>
      </c>
      <c r="K20" s="82">
        <v>5510.2000000000007</v>
      </c>
      <c r="T20" s="82">
        <v>-6468.5361410833921</v>
      </c>
      <c r="U20" s="82">
        <v>590</v>
      </c>
      <c r="V20" s="82">
        <v>-2314.343563197599</v>
      </c>
      <c r="Z20" s="50">
        <f t="shared" si="1"/>
        <v>6574.2795032768736</v>
      </c>
      <c r="AA20" s="50">
        <f t="shared" si="2"/>
        <v>685.32918578787462</v>
      </c>
      <c r="AB20" s="50">
        <f t="shared" si="2"/>
        <v>25.536701654367334</v>
      </c>
      <c r="AC20" s="50">
        <f t="shared" si="3"/>
        <v>31844.531215173312</v>
      </c>
      <c r="AD20" s="50"/>
      <c r="AE20"/>
      <c r="AF20" s="89">
        <f t="shared" si="4"/>
        <v>518.4560343942693</v>
      </c>
      <c r="AG20" s="89">
        <f t="shared" si="5"/>
        <v>22518.507746290707</v>
      </c>
      <c r="AH20" s="89">
        <f t="shared" si="6"/>
        <v>6055.8234688826042</v>
      </c>
      <c r="AI20" s="89">
        <f t="shared" si="7"/>
        <v>9326.0234688826058</v>
      </c>
      <c r="AJ20"/>
      <c r="AK20" s="90">
        <f t="shared" si="8"/>
        <v>518.4560343942693</v>
      </c>
      <c r="AL20" s="90">
        <f t="shared" si="0"/>
        <v>544.18632864501762</v>
      </c>
      <c r="AM20" s="90">
        <f t="shared" si="0"/>
        <v>25.520130225795906</v>
      </c>
      <c r="AN20" s="76"/>
      <c r="AO20" s="91">
        <f t="shared" si="9"/>
        <v>5465.8234688826051</v>
      </c>
      <c r="AP20" s="91">
        <f t="shared" si="10"/>
        <v>5465.8234688826051</v>
      </c>
      <c r="AQ20" s="90">
        <f t="shared" si="11"/>
        <v>141.142857142857</v>
      </c>
      <c r="AR20" s="90">
        <f t="shared" si="11"/>
        <v>1.6571428571428574E-2</v>
      </c>
      <c r="AW20" s="82">
        <v>22518.507746290677</v>
      </c>
      <c r="AX20" s="82">
        <v>9422.2148974540305</v>
      </c>
      <c r="AY20" s="82">
        <v>0</v>
      </c>
      <c r="AZ20" s="82">
        <v>-6468.5361410833921</v>
      </c>
      <c r="BB20" s="82" t="s">
        <v>235</v>
      </c>
      <c r="BC20" s="82">
        <v>9422.2148974540305</v>
      </c>
      <c r="BD20" s="82">
        <v>-6468.5361410833921</v>
      </c>
      <c r="BF20" s="82">
        <v>31940.72264374471</v>
      </c>
      <c r="BG20" s="82">
        <v>9422.2148974540305</v>
      </c>
    </row>
    <row r="21" spans="1:59" x14ac:dyDescent="0.35">
      <c r="A21" s="88">
        <v>2035</v>
      </c>
      <c r="B21" s="82">
        <v>518.73973210305098</v>
      </c>
      <c r="C21" s="82">
        <v>546.2148465869916</v>
      </c>
      <c r="D21" s="82">
        <v>25.352648105916089</v>
      </c>
      <c r="E21" s="82">
        <v>22531.20718460661</v>
      </c>
      <c r="F21" s="82">
        <v>4854.3337586601465</v>
      </c>
      <c r="G21" s="82">
        <v>-219.8809056668224</v>
      </c>
      <c r="H21" s="82">
        <v>2265.5</v>
      </c>
      <c r="I21" s="82">
        <v>141.32142857142841</v>
      </c>
      <c r="J21" s="82">
        <v>1.5535714285714288E-2</v>
      </c>
      <c r="K21" s="82">
        <v>5583.7500000000009</v>
      </c>
      <c r="T21" s="82">
        <v>-5777.1827152689002</v>
      </c>
      <c r="U21" s="82">
        <v>590</v>
      </c>
      <c r="V21" s="82">
        <v>-1811.8800066471235</v>
      </c>
      <c r="Z21" s="50">
        <f t="shared" si="1"/>
        <v>6196.8125784492513</v>
      </c>
      <c r="AA21" s="50">
        <f t="shared" si="2"/>
        <v>687.53627515842004</v>
      </c>
      <c r="AB21" s="50">
        <f t="shared" si="2"/>
        <v>25.368183820201804</v>
      </c>
      <c r="AC21" s="50">
        <f t="shared" si="3"/>
        <v>31527.53003095281</v>
      </c>
      <c r="AD21" s="50"/>
      <c r="AE21"/>
      <c r="AF21" s="89">
        <f t="shared" si="4"/>
        <v>518.73973210305098</v>
      </c>
      <c r="AG21" s="89">
        <f t="shared" si="5"/>
        <v>22531.20718460661</v>
      </c>
      <c r="AH21" s="89">
        <f t="shared" si="6"/>
        <v>5678.0728463462001</v>
      </c>
      <c r="AI21" s="89">
        <f t="shared" si="7"/>
        <v>8996.3228463462001</v>
      </c>
      <c r="AJ21"/>
      <c r="AK21" s="90">
        <f t="shared" si="8"/>
        <v>518.73973210305098</v>
      </c>
      <c r="AL21" s="90">
        <f t="shared" si="0"/>
        <v>546.2148465869916</v>
      </c>
      <c r="AM21" s="90">
        <f t="shared" si="0"/>
        <v>25.352648105916089</v>
      </c>
      <c r="AN21" s="76"/>
      <c r="AO21" s="91">
        <f t="shared" si="9"/>
        <v>5088.0728463462001</v>
      </c>
      <c r="AP21" s="91">
        <f t="shared" si="10"/>
        <v>5088.0728463462001</v>
      </c>
      <c r="AQ21" s="90">
        <f t="shared" si="11"/>
        <v>141.32142857142841</v>
      </c>
      <c r="AR21" s="90">
        <f t="shared" si="11"/>
        <v>1.5535714285714288E-2</v>
      </c>
      <c r="AW21" s="82">
        <v>22531.207184606581</v>
      </c>
      <c r="AX21" s="82">
        <v>9049.1898106319113</v>
      </c>
      <c r="AY21" s="82">
        <v>-98.569059427448167</v>
      </c>
      <c r="AZ21" s="82">
        <v>-5777.1827152689002</v>
      </c>
      <c r="BB21" s="82" t="s">
        <v>235</v>
      </c>
      <c r="BC21" s="82">
        <v>9049.1898106319113</v>
      </c>
      <c r="BD21" s="82">
        <v>-5777.1827152689002</v>
      </c>
      <c r="BF21" s="82">
        <v>31580.396995238494</v>
      </c>
      <c r="BG21" s="82">
        <v>9049.1898106319113</v>
      </c>
    </row>
    <row r="22" spans="1:59" x14ac:dyDescent="0.35">
      <c r="A22" s="88">
        <v>2036</v>
      </c>
      <c r="B22" s="82">
        <v>519.02342981183267</v>
      </c>
      <c r="C22" s="82">
        <v>548.24336452896557</v>
      </c>
      <c r="D22" s="82">
        <v>25.185165986036271</v>
      </c>
      <c r="E22" s="82">
        <v>22543.906622922514</v>
      </c>
      <c r="F22" s="82">
        <v>4809.2266540097262</v>
      </c>
      <c r="G22" s="82">
        <v>-253.37716545537711</v>
      </c>
      <c r="H22" s="82">
        <v>2291</v>
      </c>
      <c r="I22" s="82">
        <v>141.49999999999983</v>
      </c>
      <c r="J22" s="82">
        <v>1.4500000000000002E-2</v>
      </c>
      <c r="K22" s="82">
        <v>5657.3000000000011</v>
      </c>
      <c r="T22" s="82">
        <v>-5688.3387700440881</v>
      </c>
      <c r="U22" s="82">
        <v>590</v>
      </c>
      <c r="V22" s="82">
        <v>-1778.6989447080155</v>
      </c>
      <c r="Z22" s="50">
        <f t="shared" si="1"/>
        <v>6177.1739736581658</v>
      </c>
      <c r="AA22" s="50">
        <f t="shared" si="2"/>
        <v>689.74336452896546</v>
      </c>
      <c r="AB22" s="50">
        <f t="shared" si="2"/>
        <v>25.199665986036273</v>
      </c>
      <c r="AC22" s="50">
        <f t="shared" si="3"/>
        <v>31568.357166768848</v>
      </c>
      <c r="AD22" s="50"/>
      <c r="AE22"/>
      <c r="AF22" s="89">
        <f t="shared" si="4"/>
        <v>519.02342981183267</v>
      </c>
      <c r="AG22" s="89">
        <f t="shared" si="5"/>
        <v>22543.906622922514</v>
      </c>
      <c r="AH22" s="89">
        <f t="shared" si="6"/>
        <v>5658.1505438463328</v>
      </c>
      <c r="AI22" s="89">
        <f t="shared" si="7"/>
        <v>9024.4505438463348</v>
      </c>
      <c r="AJ22"/>
      <c r="AK22" s="90">
        <f t="shared" si="8"/>
        <v>519.02342981183267</v>
      </c>
      <c r="AL22" s="90">
        <f t="shared" si="8"/>
        <v>548.24336452896557</v>
      </c>
      <c r="AM22" s="90">
        <f t="shared" si="8"/>
        <v>25.185165986036271</v>
      </c>
      <c r="AN22" s="76"/>
      <c r="AO22" s="91">
        <f t="shared" si="9"/>
        <v>5068.1505438463337</v>
      </c>
      <c r="AP22" s="91">
        <f t="shared" si="10"/>
        <v>5068.1505438463337</v>
      </c>
      <c r="AQ22" s="90">
        <f t="shared" si="11"/>
        <v>141.49999999999983</v>
      </c>
      <c r="AR22" s="90">
        <f t="shared" si="11"/>
        <v>1.4500000000000002E-2</v>
      </c>
      <c r="AW22" s="82">
        <v>22543.906622922477</v>
      </c>
      <c r="AX22" s="82">
        <v>9033.9930438463289</v>
      </c>
      <c r="AY22" s="82">
        <v>-205.66713547265661</v>
      </c>
      <c r="AZ22" s="82">
        <v>-5688.3387700440881</v>
      </c>
      <c r="BB22" s="82" t="s">
        <v>235</v>
      </c>
      <c r="BC22" s="82">
        <v>9033.9930438463289</v>
      </c>
      <c r="BD22" s="82">
        <v>-5688.3387700440881</v>
      </c>
      <c r="BF22" s="82">
        <v>31577.899666768804</v>
      </c>
      <c r="BG22" s="82">
        <v>9033.9930438463289</v>
      </c>
    </row>
    <row r="23" spans="1:59" x14ac:dyDescent="0.35">
      <c r="A23" s="88">
        <v>2037</v>
      </c>
      <c r="B23" s="82">
        <v>519.30712752061436</v>
      </c>
      <c r="C23" s="82">
        <v>550.27188247093954</v>
      </c>
      <c r="D23" s="82">
        <v>25.017683866156453</v>
      </c>
      <c r="E23" s="82">
        <v>22556.606061238417</v>
      </c>
      <c r="F23" s="82">
        <v>5262.6975157769302</v>
      </c>
      <c r="G23" s="82">
        <v>-286.03806484431232</v>
      </c>
      <c r="H23" s="82">
        <v>2316.5</v>
      </c>
      <c r="I23" s="82">
        <v>141.67857142857125</v>
      </c>
      <c r="J23" s="82">
        <v>1.3464285714285717E-2</v>
      </c>
      <c r="K23" s="82">
        <v>5730.8500000000013</v>
      </c>
      <c r="T23" s="82">
        <v>-5826.8995539959615</v>
      </c>
      <c r="U23" s="82">
        <v>590</v>
      </c>
      <c r="V23" s="82">
        <v>-1919.9583818056612</v>
      </c>
      <c r="Z23" s="50">
        <f t="shared" si="1"/>
        <v>6482.50819664757</v>
      </c>
      <c r="AA23" s="50">
        <f t="shared" si="2"/>
        <v>691.95045389951076</v>
      </c>
      <c r="AB23" s="50">
        <f t="shared" si="2"/>
        <v>25.031148151870738</v>
      </c>
      <c r="AC23" s="50">
        <f t="shared" si="3"/>
        <v>31934.157130365373</v>
      </c>
      <c r="AD23" s="50"/>
      <c r="AE23"/>
      <c r="AF23" s="89">
        <f t="shared" si="4"/>
        <v>519.30712752061436</v>
      </c>
      <c r="AG23" s="89">
        <f t="shared" si="5"/>
        <v>22556.606061238417</v>
      </c>
      <c r="AH23" s="89">
        <f t="shared" si="6"/>
        <v>5963.2010691269552</v>
      </c>
      <c r="AI23" s="89">
        <f t="shared" si="7"/>
        <v>9377.5510691269556</v>
      </c>
      <c r="AJ23"/>
      <c r="AK23" s="90">
        <f t="shared" si="8"/>
        <v>519.30712752061436</v>
      </c>
      <c r="AL23" s="90">
        <f t="shared" si="8"/>
        <v>550.27188247093954</v>
      </c>
      <c r="AM23" s="90">
        <f t="shared" si="8"/>
        <v>25.017683866156453</v>
      </c>
      <c r="AN23" s="76"/>
      <c r="AO23" s="91">
        <f t="shared" si="9"/>
        <v>5373.201069126957</v>
      </c>
      <c r="AP23" s="91">
        <f t="shared" si="10"/>
        <v>5373.201069126957</v>
      </c>
      <c r="AQ23" s="90">
        <f t="shared" si="11"/>
        <v>141.67857142857125</v>
      </c>
      <c r="AR23" s="90">
        <f t="shared" si="11"/>
        <v>1.3464285714285717E-2</v>
      </c>
      <c r="AW23" s="82">
        <v>22556.606061238381</v>
      </c>
      <c r="AX23" s="82">
        <v>9343.769104841238</v>
      </c>
      <c r="AY23" s="82">
        <v>-325.52318477182342</v>
      </c>
      <c r="AZ23" s="82">
        <v>-5826.8995539959615</v>
      </c>
      <c r="BB23" s="82" t="s">
        <v>235</v>
      </c>
      <c r="BC23" s="82">
        <v>9343.769104841238</v>
      </c>
      <c r="BD23" s="82">
        <v>-5826.8995539959615</v>
      </c>
      <c r="BF23" s="82">
        <v>31900.375166079619</v>
      </c>
      <c r="BG23" s="82">
        <v>9343.769104841238</v>
      </c>
    </row>
    <row r="24" spans="1:59" x14ac:dyDescent="0.35">
      <c r="A24" s="88">
        <v>2038</v>
      </c>
      <c r="B24" s="82">
        <v>519.59082522939605</v>
      </c>
      <c r="C24" s="82">
        <v>552.30040041291352</v>
      </c>
      <c r="D24" s="82">
        <v>24.850201746276635</v>
      </c>
      <c r="E24" s="82">
        <v>22569.305499554321</v>
      </c>
      <c r="F24" s="82">
        <v>4646.1080675249541</v>
      </c>
      <c r="G24" s="82">
        <v>-327.29191948381578</v>
      </c>
      <c r="H24" s="82">
        <v>2342</v>
      </c>
      <c r="I24" s="82">
        <v>141.85714285714266</v>
      </c>
      <c r="J24" s="82">
        <v>1.2428571428571431E-2</v>
      </c>
      <c r="K24" s="82">
        <v>5804.4000000000015</v>
      </c>
      <c r="T24" s="82">
        <v>-5141.9563657082599</v>
      </c>
      <c r="U24" s="82">
        <v>590</v>
      </c>
      <c r="V24" s="82">
        <v>-1539.5445612500762</v>
      </c>
      <c r="Z24" s="50">
        <f t="shared" si="1"/>
        <v>6230.8624120204577</v>
      </c>
      <c r="AA24" s="50">
        <f t="shared" si="2"/>
        <v>694.15754327005618</v>
      </c>
      <c r="AB24" s="50">
        <f t="shared" si="2"/>
        <v>24.862630317705207</v>
      </c>
      <c r="AC24" s="50">
        <f t="shared" si="3"/>
        <v>31742.977086345381</v>
      </c>
      <c r="AD24" s="50"/>
      <c r="AE24"/>
      <c r="AF24" s="89">
        <f t="shared" si="4"/>
        <v>519.59082522939605</v>
      </c>
      <c r="AG24" s="89">
        <f t="shared" si="5"/>
        <v>22569.305499554321</v>
      </c>
      <c r="AH24" s="89">
        <f t="shared" si="6"/>
        <v>5711.271586791062</v>
      </c>
      <c r="AI24" s="89">
        <f t="shared" si="7"/>
        <v>9173.6715867910607</v>
      </c>
      <c r="AJ24"/>
      <c r="AK24" s="90">
        <f t="shared" si="8"/>
        <v>519.59082522939605</v>
      </c>
      <c r="AL24" s="90">
        <f t="shared" si="8"/>
        <v>552.30040041291352</v>
      </c>
      <c r="AM24" s="90">
        <f t="shared" si="8"/>
        <v>24.850201746276635</v>
      </c>
      <c r="AN24" s="76"/>
      <c r="AO24" s="91">
        <f t="shared" si="9"/>
        <v>5121.271586791062</v>
      </c>
      <c r="AP24" s="91">
        <f t="shared" si="10"/>
        <v>5121.271586791062</v>
      </c>
      <c r="AQ24" s="90">
        <f t="shared" si="11"/>
        <v>141.85714285714266</v>
      </c>
      <c r="AR24" s="90">
        <f t="shared" si="11"/>
        <v>1.2428571428571431E-2</v>
      </c>
      <c r="AW24" s="82">
        <v>22569.305499554284</v>
      </c>
      <c r="AX24" s="82">
        <v>9096.5651582196278</v>
      </c>
      <c r="AY24" s="82">
        <v>-410.06049506378434</v>
      </c>
      <c r="AZ24" s="82">
        <v>-5141.9563657082599</v>
      </c>
      <c r="BB24" s="82" t="s">
        <v>235</v>
      </c>
      <c r="BC24" s="82">
        <v>9096.5651582196278</v>
      </c>
      <c r="BD24" s="82">
        <v>-5141.9563657082599</v>
      </c>
      <c r="BF24" s="82">
        <v>31665.870657773914</v>
      </c>
      <c r="BG24" s="82">
        <v>9096.5651582196278</v>
      </c>
    </row>
    <row r="25" spans="1:59" x14ac:dyDescent="0.35">
      <c r="A25" s="88">
        <v>2039</v>
      </c>
      <c r="B25" s="82">
        <v>519.87452293817773</v>
      </c>
      <c r="C25" s="82">
        <v>554.32891835488749</v>
      </c>
      <c r="D25" s="82">
        <v>24.682719626396818</v>
      </c>
      <c r="E25" s="82">
        <v>22582.004937870224</v>
      </c>
      <c r="F25" s="82">
        <v>4116.598708149847</v>
      </c>
      <c r="G25" s="82">
        <v>-353.9915659617464</v>
      </c>
      <c r="H25" s="82">
        <v>2367.5</v>
      </c>
      <c r="I25" s="82">
        <v>142.03571428571408</v>
      </c>
      <c r="J25" s="82">
        <v>1.1392857142857146E-2</v>
      </c>
      <c r="K25" s="82">
        <v>5877.9500000000016</v>
      </c>
      <c r="T25" s="82">
        <v>-4952.0896633139228</v>
      </c>
      <c r="U25" s="82">
        <v>590</v>
      </c>
      <c r="V25" s="82">
        <v>-1530.6718238200649</v>
      </c>
      <c r="Z25" s="50">
        <f t="shared" si="1"/>
        <v>5709.3098413062135</v>
      </c>
      <c r="AA25" s="50">
        <f t="shared" si="2"/>
        <v>696.3646326406016</v>
      </c>
      <c r="AB25" s="50">
        <f t="shared" si="2"/>
        <v>24.694112483539676</v>
      </c>
      <c r="AC25" s="50">
        <f t="shared" si="3"/>
        <v>31281.890256238257</v>
      </c>
      <c r="AD25" s="50"/>
      <c r="AE25"/>
      <c r="AF25" s="89">
        <f t="shared" si="4"/>
        <v>519.87452293817773</v>
      </c>
      <c r="AG25" s="89">
        <f t="shared" si="5"/>
        <v>22582.004937870224</v>
      </c>
      <c r="AH25" s="89">
        <f t="shared" si="6"/>
        <v>5189.435318368036</v>
      </c>
      <c r="AI25" s="89">
        <f t="shared" si="7"/>
        <v>8699.885318368033</v>
      </c>
      <c r="AJ25"/>
      <c r="AK25" s="90">
        <f t="shared" si="8"/>
        <v>519.87452293817773</v>
      </c>
      <c r="AL25" s="90">
        <f t="shared" si="8"/>
        <v>554.32891835488749</v>
      </c>
      <c r="AM25" s="90">
        <f t="shared" si="8"/>
        <v>24.682719626396818</v>
      </c>
      <c r="AN25" s="76"/>
      <c r="AO25" s="91">
        <f t="shared" si="9"/>
        <v>4599.435318368036</v>
      </c>
      <c r="AP25" s="91">
        <f t="shared" si="10"/>
        <v>4599.435318368036</v>
      </c>
      <c r="AQ25" s="90">
        <f t="shared" si="11"/>
        <v>142.03571428571408</v>
      </c>
      <c r="AR25" s="90">
        <f t="shared" si="11"/>
        <v>1.1392857142857146E-2</v>
      </c>
      <c r="AW25" s="82">
        <v>22582.004937870184</v>
      </c>
      <c r="AX25" s="82">
        <v>8579.4544255108885</v>
      </c>
      <c r="AY25" s="82">
        <v>-499.37730810545179</v>
      </c>
      <c r="AZ25" s="82">
        <v>-4952.0896633139228</v>
      </c>
      <c r="BB25" s="82" t="s">
        <v>235</v>
      </c>
      <c r="BC25" s="82">
        <v>8579.4544255108885</v>
      </c>
      <c r="BD25" s="82">
        <v>-4952.0896633139228</v>
      </c>
      <c r="BF25" s="82">
        <v>31161.459363381073</v>
      </c>
      <c r="BG25" s="82">
        <v>8579.4544255108885</v>
      </c>
    </row>
    <row r="26" spans="1:59" x14ac:dyDescent="0.35">
      <c r="A26" s="88">
        <v>2040</v>
      </c>
      <c r="B26" s="82">
        <v>520.15822064695942</v>
      </c>
      <c r="C26" s="82">
        <v>556.35743629686147</v>
      </c>
      <c r="D26" s="82">
        <v>24.515237506517</v>
      </c>
      <c r="E26" s="82">
        <v>22594.704376186128</v>
      </c>
      <c r="F26" s="82">
        <v>2370.9498067479672</v>
      </c>
      <c r="G26" s="82">
        <v>-387.5282768727655</v>
      </c>
      <c r="H26" s="82">
        <v>2393</v>
      </c>
      <c r="I26" s="82">
        <v>142.2142857142855</v>
      </c>
      <c r="J26" s="82">
        <v>1.035714285714286E-2</v>
      </c>
      <c r="K26" s="82">
        <v>5951.5000000000018</v>
      </c>
      <c r="T26" s="82">
        <v>-4219.5715353016003</v>
      </c>
      <c r="U26" s="82">
        <v>590</v>
      </c>
      <c r="V26" s="82">
        <v>-1086.5138920305535</v>
      </c>
      <c r="Z26" s="50">
        <f t="shared" si="1"/>
        <v>4400.0658584916082</v>
      </c>
      <c r="AA26" s="50">
        <f t="shared" si="2"/>
        <v>698.5717220111469</v>
      </c>
      <c r="AB26" s="50">
        <f t="shared" si="2"/>
        <v>24.525594649374142</v>
      </c>
      <c r="AC26" s="50">
        <f t="shared" si="3"/>
        <v>30033.112014030776</v>
      </c>
      <c r="AD26" s="50"/>
      <c r="AE26"/>
      <c r="AF26" s="89">
        <f t="shared" si="4"/>
        <v>520.15822064695942</v>
      </c>
      <c r="AG26" s="89">
        <f t="shared" si="5"/>
        <v>22594.704376186128</v>
      </c>
      <c r="AH26" s="89">
        <f t="shared" si="6"/>
        <v>3879.9076378446489</v>
      </c>
      <c r="AI26" s="89">
        <f t="shared" si="7"/>
        <v>7438.407637844648</v>
      </c>
      <c r="AJ26"/>
      <c r="AK26" s="90">
        <f t="shared" si="8"/>
        <v>520.15822064695942</v>
      </c>
      <c r="AL26" s="90">
        <f t="shared" si="8"/>
        <v>556.35743629686147</v>
      </c>
      <c r="AM26" s="90">
        <f t="shared" si="8"/>
        <v>24.515237506517</v>
      </c>
      <c r="AN26" s="76"/>
      <c r="AO26" s="91">
        <f t="shared" si="9"/>
        <v>3289.907637844648</v>
      </c>
      <c r="AP26" s="91">
        <f t="shared" si="10"/>
        <v>3289.907637844648</v>
      </c>
      <c r="AQ26" s="90">
        <f t="shared" si="11"/>
        <v>142.2142857142855</v>
      </c>
      <c r="AR26" s="90">
        <f t="shared" si="11"/>
        <v>1.035714285714286E-2</v>
      </c>
      <c r="AW26" s="82">
        <v>22594.704376186084</v>
      </c>
      <c r="AX26" s="82">
        <v>7274.6522807017845</v>
      </c>
      <c r="AY26" s="82">
        <v>-712.20591425546729</v>
      </c>
      <c r="AZ26" s="82">
        <v>-4219.5715353016003</v>
      </c>
      <c r="BB26" s="82" t="s">
        <v>235</v>
      </c>
      <c r="BC26" s="82">
        <v>7274.6522807017845</v>
      </c>
      <c r="BD26" s="82">
        <v>-4219.5715353016003</v>
      </c>
      <c r="BF26" s="82">
        <v>29869.356656887867</v>
      </c>
      <c r="BG26" s="82">
        <v>7274.6522807017845</v>
      </c>
    </row>
    <row r="27" spans="1:59" x14ac:dyDescent="0.35">
      <c r="A27" s="88">
        <v>2041</v>
      </c>
      <c r="B27" s="82">
        <v>520.44191835574111</v>
      </c>
      <c r="C27" s="82">
        <v>558.38595423883544</v>
      </c>
      <c r="D27" s="82">
        <v>24.347755386637182</v>
      </c>
      <c r="E27" s="82">
        <v>22607.403814502031</v>
      </c>
      <c r="F27" s="82">
        <v>3673.0812441022972</v>
      </c>
      <c r="G27" s="82">
        <v>-423.4502229283944</v>
      </c>
      <c r="H27" s="82">
        <v>2418.5</v>
      </c>
      <c r="I27" s="82">
        <v>142.39285714285691</v>
      </c>
      <c r="J27" s="82">
        <v>9.3214285714285743E-3</v>
      </c>
      <c r="K27" s="82">
        <v>6025.050000000002</v>
      </c>
      <c r="T27" s="82">
        <v>-5332.2611543909534</v>
      </c>
      <c r="U27" s="82">
        <v>590</v>
      </c>
      <c r="V27" s="82">
        <v>-2097.2605831747292</v>
      </c>
      <c r="Z27" s="50">
        <f t="shared" si="1"/>
        <v>4681.3123563549143</v>
      </c>
      <c r="AA27" s="50">
        <f t="shared" si="2"/>
        <v>700.77881138169232</v>
      </c>
      <c r="AB27" s="50">
        <f t="shared" si="2"/>
        <v>24.357076815208611</v>
      </c>
      <c r="AC27" s="50">
        <f t="shared" si="3"/>
        <v>30374.82425250121</v>
      </c>
      <c r="AD27" s="50"/>
      <c r="AE27"/>
      <c r="AF27" s="89">
        <f t="shared" si="4"/>
        <v>520.44191835574111</v>
      </c>
      <c r="AG27" s="89">
        <f t="shared" si="5"/>
        <v>22607.403814502031</v>
      </c>
      <c r="AH27" s="89">
        <f t="shared" si="6"/>
        <v>4160.8704379991732</v>
      </c>
      <c r="AI27" s="89">
        <f t="shared" si="7"/>
        <v>7767.4204379991788</v>
      </c>
      <c r="AJ27"/>
      <c r="AK27" s="90">
        <f t="shared" si="8"/>
        <v>520.44191835574111</v>
      </c>
      <c r="AL27" s="90">
        <f t="shared" si="8"/>
        <v>558.38595423883544</v>
      </c>
      <c r="AM27" s="90">
        <f t="shared" si="8"/>
        <v>24.347755386637182</v>
      </c>
      <c r="AN27" s="76"/>
      <c r="AO27" s="91">
        <f t="shared" si="9"/>
        <v>3570.8704379991736</v>
      </c>
      <c r="AP27" s="91">
        <f t="shared" si="10"/>
        <v>3570.8704379991736</v>
      </c>
      <c r="AQ27" s="90">
        <f t="shared" si="11"/>
        <v>142.39285714285691</v>
      </c>
      <c r="AR27" s="90">
        <f t="shared" si="11"/>
        <v>9.3214285714285743E-3</v>
      </c>
      <c r="AW27" s="82">
        <v>22607.403814501988</v>
      </c>
      <c r="AX27" s="82">
        <v>7560.3406165705956</v>
      </c>
      <c r="AY27" s="82">
        <v>-916.80223234704476</v>
      </c>
      <c r="AZ27" s="82">
        <v>-5332.2611543909534</v>
      </c>
      <c r="BB27" s="82" t="s">
        <v>235</v>
      </c>
      <c r="BC27" s="82">
        <v>7560.3406165705956</v>
      </c>
      <c r="BD27" s="82">
        <v>-5332.2611543909534</v>
      </c>
      <c r="BF27" s="82">
        <v>30167.744431072584</v>
      </c>
      <c r="BG27" s="82">
        <v>7560.3406165705956</v>
      </c>
    </row>
    <row r="28" spans="1:59" x14ac:dyDescent="0.35">
      <c r="A28" s="88">
        <v>2042</v>
      </c>
      <c r="B28" s="82">
        <v>520.7256160645228</v>
      </c>
      <c r="C28" s="82">
        <v>560.41447218080941</v>
      </c>
      <c r="D28" s="82">
        <v>24.180273266757364</v>
      </c>
      <c r="E28" s="82">
        <v>22620.103252817935</v>
      </c>
      <c r="F28" s="82">
        <v>2475.497293606611</v>
      </c>
      <c r="G28" s="82">
        <v>-460.54646897462914</v>
      </c>
      <c r="H28" s="82">
        <v>2444</v>
      </c>
      <c r="I28" s="82">
        <v>142.57142857142833</v>
      </c>
      <c r="J28" s="82">
        <v>8.2857142857142886E-3</v>
      </c>
      <c r="K28" s="82">
        <v>6098.6000000000022</v>
      </c>
      <c r="T28" s="82">
        <v>-4484.7046358938187</v>
      </c>
      <c r="U28" s="82">
        <v>590</v>
      </c>
      <c r="V28" s="82">
        <v>-1483.5067669626633</v>
      </c>
      <c r="Z28" s="50">
        <f t="shared" si="1"/>
        <v>4086.1696737338416</v>
      </c>
      <c r="AA28" s="50">
        <f t="shared" si="2"/>
        <v>702.98590075223774</v>
      </c>
      <c r="AB28" s="50">
        <f t="shared" si="2"/>
        <v>24.18855898104308</v>
      </c>
      <c r="AC28" s="50">
        <f t="shared" si="3"/>
        <v>29840.147310487257</v>
      </c>
      <c r="AD28" s="50"/>
      <c r="AE28"/>
      <c r="AF28" s="89">
        <f t="shared" si="4"/>
        <v>520.7256160645228</v>
      </c>
      <c r="AG28" s="89">
        <f t="shared" si="5"/>
        <v>22620.103252817935</v>
      </c>
      <c r="AH28" s="89">
        <f t="shared" si="6"/>
        <v>3565.4440576693187</v>
      </c>
      <c r="AI28" s="89">
        <f t="shared" si="7"/>
        <v>7220.0440576693218</v>
      </c>
      <c r="AJ28"/>
      <c r="AK28" s="90">
        <f t="shared" si="8"/>
        <v>520.7256160645228</v>
      </c>
      <c r="AL28" s="90">
        <f t="shared" si="8"/>
        <v>560.41447218080941</v>
      </c>
      <c r="AM28" s="90">
        <f t="shared" si="8"/>
        <v>24.180273266757364</v>
      </c>
      <c r="AN28" s="76"/>
      <c r="AO28" s="91">
        <f t="shared" si="9"/>
        <v>2975.4440576693187</v>
      </c>
      <c r="AP28" s="91">
        <f t="shared" si="10"/>
        <v>2975.4440576693187</v>
      </c>
      <c r="AQ28" s="90">
        <f t="shared" si="11"/>
        <v>142.57142857142833</v>
      </c>
      <c r="AR28" s="90">
        <f t="shared" si="11"/>
        <v>8.2857142857142886E-3</v>
      </c>
      <c r="AW28" s="82">
        <v>22620.103252817888</v>
      </c>
      <c r="AX28" s="82">
        <v>6969.6397719550268</v>
      </c>
      <c r="AY28" s="82">
        <v>-1005.1248795529133</v>
      </c>
      <c r="AZ28" s="82">
        <v>-4484.7046358938187</v>
      </c>
      <c r="BB28" s="82" t="s">
        <v>235</v>
      </c>
      <c r="BC28" s="82">
        <v>6969.6397719550268</v>
      </c>
      <c r="BD28" s="82">
        <v>-4484.7046358938187</v>
      </c>
      <c r="BF28" s="82">
        <v>29589.743024772913</v>
      </c>
      <c r="BG28" s="82">
        <v>6969.6397719550268</v>
      </c>
    </row>
    <row r="29" spans="1:59" x14ac:dyDescent="0.35">
      <c r="A29" s="88">
        <v>2043</v>
      </c>
      <c r="B29" s="82">
        <v>521.00931377330448</v>
      </c>
      <c r="C29" s="82">
        <v>562.44299012278339</v>
      </c>
      <c r="D29" s="82">
        <v>24.012791146877547</v>
      </c>
      <c r="E29" s="82">
        <v>22632.802691133838</v>
      </c>
      <c r="F29" s="82">
        <v>1833.9077601151728</v>
      </c>
      <c r="G29" s="82">
        <v>-483.46152291207147</v>
      </c>
      <c r="H29" s="82">
        <v>2469.5</v>
      </c>
      <c r="I29" s="82">
        <v>142.74999999999974</v>
      </c>
      <c r="J29" s="82">
        <v>7.250000000000003E-3</v>
      </c>
      <c r="K29" s="82">
        <v>6172.1500000000024</v>
      </c>
      <c r="T29" s="82">
        <v>-3982.4018203314463</v>
      </c>
      <c r="U29" s="82">
        <v>590</v>
      </c>
      <c r="V29" s="82">
        <v>-1189.0861209969512</v>
      </c>
      <c r="Z29" s="50">
        <f t="shared" si="1"/>
        <v>3741.8694299794547</v>
      </c>
      <c r="AA29" s="50">
        <f t="shared" si="2"/>
        <v>705.19299012278316</v>
      </c>
      <c r="AB29" s="50">
        <f t="shared" si="2"/>
        <v>24.020041146877546</v>
      </c>
      <c r="AC29" s="50">
        <f t="shared" si="3"/>
        <v>29556.312807339989</v>
      </c>
      <c r="AD29" s="50"/>
      <c r="AE29"/>
      <c r="AF29" s="89">
        <f t="shared" si="4"/>
        <v>521.00931377330448</v>
      </c>
      <c r="AG29" s="89">
        <f t="shared" si="5"/>
        <v>22632.802691133838</v>
      </c>
      <c r="AH29" s="89">
        <f t="shared" si="6"/>
        <v>3220.8601162061505</v>
      </c>
      <c r="AI29" s="89">
        <f t="shared" si="7"/>
        <v>6923.510116206151</v>
      </c>
      <c r="AJ29"/>
      <c r="AK29" s="90">
        <f t="shared" si="8"/>
        <v>521.00931377330448</v>
      </c>
      <c r="AL29" s="90">
        <f t="shared" si="8"/>
        <v>562.44299012278339</v>
      </c>
      <c r="AM29" s="90">
        <f t="shared" si="8"/>
        <v>24.012791146877547</v>
      </c>
      <c r="AN29" s="76"/>
      <c r="AO29" s="91">
        <f t="shared" si="9"/>
        <v>2630.86011620615</v>
      </c>
      <c r="AP29" s="91">
        <f t="shared" si="10"/>
        <v>2630.86011620615</v>
      </c>
      <c r="AQ29" s="90">
        <f t="shared" si="11"/>
        <v>142.74999999999974</v>
      </c>
      <c r="AR29" s="90">
        <f t="shared" si="11"/>
        <v>7.250000000000003E-3</v>
      </c>
      <c r="AW29" s="82">
        <v>22632.802691133787</v>
      </c>
      <c r="AX29" s="82">
        <v>6629.7813662061426</v>
      </c>
      <c r="AY29" s="82">
        <v>-1083.8154868853223</v>
      </c>
      <c r="AZ29" s="82">
        <v>-3982.4018203314463</v>
      </c>
      <c r="BB29" s="82" t="s">
        <v>235</v>
      </c>
      <c r="BC29" s="82">
        <v>6629.7813662061426</v>
      </c>
      <c r="BD29" s="82">
        <v>-3982.4018203314463</v>
      </c>
      <c r="BF29" s="82">
        <v>29262.584057339929</v>
      </c>
      <c r="BG29" s="82">
        <v>6629.7813662061426</v>
      </c>
    </row>
    <row r="30" spans="1:59" x14ac:dyDescent="0.35">
      <c r="A30" s="88">
        <v>2044</v>
      </c>
      <c r="B30" s="82">
        <v>521.29301148208617</v>
      </c>
      <c r="C30" s="82">
        <v>564.47150806475736</v>
      </c>
      <c r="D30" s="82">
        <v>23.845309026997729</v>
      </c>
      <c r="E30" s="82">
        <v>22645.502129449742</v>
      </c>
      <c r="F30" s="82">
        <v>1876.9310133421493</v>
      </c>
      <c r="G30" s="82">
        <v>-509.48873143581272</v>
      </c>
      <c r="H30" s="82">
        <v>2495</v>
      </c>
      <c r="I30" s="82">
        <v>142.92857142857116</v>
      </c>
      <c r="J30" s="82">
        <v>6.2142857142857173E-3</v>
      </c>
      <c r="K30" s="82">
        <v>6245.7000000000025</v>
      </c>
      <c r="T30" s="82">
        <v>-3734.1960039198693</v>
      </c>
      <c r="U30" s="82">
        <v>590</v>
      </c>
      <c r="V30" s="82">
        <v>-1101.7438373589259</v>
      </c>
      <c r="Z30" s="50">
        <f t="shared" si="1"/>
        <v>3871.9914560294974</v>
      </c>
      <c r="AA30" s="50">
        <f t="shared" si="2"/>
        <v>707.40007949332858</v>
      </c>
      <c r="AB30" s="50">
        <f t="shared" si="2"/>
        <v>23.851523312712015</v>
      </c>
      <c r="AC30" s="50">
        <f t="shared" si="3"/>
        <v>29746.900573997154</v>
      </c>
      <c r="AD30" s="50"/>
      <c r="AE30"/>
      <c r="AF30" s="89">
        <f t="shared" si="4"/>
        <v>521.29301148208617</v>
      </c>
      <c r="AG30" s="89">
        <f t="shared" si="5"/>
        <v>22645.502129449742</v>
      </c>
      <c r="AH30" s="89">
        <f t="shared" si="6"/>
        <v>3350.6984445474113</v>
      </c>
      <c r="AI30" s="89">
        <f t="shared" si="7"/>
        <v>7101.3984445474125</v>
      </c>
      <c r="AJ30"/>
      <c r="AK30" s="90">
        <f t="shared" si="8"/>
        <v>521.29301148208617</v>
      </c>
      <c r="AL30" s="90">
        <f t="shared" si="8"/>
        <v>564.47150806475736</v>
      </c>
      <c r="AM30" s="90">
        <f t="shared" si="8"/>
        <v>23.845309026997729</v>
      </c>
      <c r="AN30" s="76"/>
      <c r="AO30" s="91">
        <f t="shared" si="9"/>
        <v>2760.6984445474109</v>
      </c>
      <c r="AP30" s="91">
        <f t="shared" si="10"/>
        <v>2760.6984445474109</v>
      </c>
      <c r="AQ30" s="90">
        <f t="shared" si="11"/>
        <v>142.92857142857116</v>
      </c>
      <c r="AR30" s="90">
        <f t="shared" si="11"/>
        <v>6.2142857142857173E-3</v>
      </c>
      <c r="AW30" s="82">
        <v>22645.502129449691</v>
      </c>
      <c r="AX30" s="82">
        <v>6764.3452302616897</v>
      </c>
      <c r="AY30" s="82">
        <v>-1183.4102583039642</v>
      </c>
      <c r="AZ30" s="82">
        <v>-3734.1960039198693</v>
      </c>
      <c r="BB30" s="82" t="s">
        <v>235</v>
      </c>
      <c r="BC30" s="82">
        <v>6764.3452302616897</v>
      </c>
      <c r="BD30" s="82">
        <v>-3734.1960039198693</v>
      </c>
      <c r="BF30" s="82">
        <v>29409.847359711381</v>
      </c>
      <c r="BG30" s="82">
        <v>6764.3452302616897</v>
      </c>
    </row>
    <row r="31" spans="1:59" x14ac:dyDescent="0.35">
      <c r="A31" s="88">
        <v>2045</v>
      </c>
      <c r="B31" s="82">
        <v>521.57670919086786</v>
      </c>
      <c r="C31" s="82">
        <v>566.50002600673133</v>
      </c>
      <c r="D31" s="82">
        <v>23.677826907117911</v>
      </c>
      <c r="E31" s="82">
        <v>22658.201567765645</v>
      </c>
      <c r="F31" s="82">
        <v>1691.8211578093403</v>
      </c>
      <c r="G31" s="82">
        <v>-539.55619003067943</v>
      </c>
      <c r="H31" s="82">
        <v>2520.5</v>
      </c>
      <c r="I31" s="82">
        <v>143.10714285714258</v>
      </c>
      <c r="J31" s="82">
        <v>5.1785714285714317E-3</v>
      </c>
      <c r="K31" s="82">
        <v>6319.2500000000027</v>
      </c>
      <c r="T31" s="82">
        <v>-3409.4275043483872</v>
      </c>
      <c r="U31" s="82">
        <v>590</v>
      </c>
      <c r="V31" s="82">
        <v>-894.8382874555856</v>
      </c>
      <c r="Z31" s="50">
        <f t="shared" si="1"/>
        <v>3889.5033895139431</v>
      </c>
      <c r="AA31" s="50">
        <f t="shared" si="2"/>
        <v>709.60716886387388</v>
      </c>
      <c r="AB31" s="50">
        <f t="shared" si="2"/>
        <v>23.683005478546484</v>
      </c>
      <c r="AC31" s="50">
        <f t="shared" si="3"/>
        <v>29824.878248088724</v>
      </c>
      <c r="AD31" s="50"/>
      <c r="AE31"/>
      <c r="AF31" s="89">
        <f t="shared" si="4"/>
        <v>521.57670919086786</v>
      </c>
      <c r="AG31" s="89">
        <f t="shared" si="5"/>
        <v>22658.201567765645</v>
      </c>
      <c r="AH31" s="89">
        <f t="shared" si="6"/>
        <v>3367.9266803230753</v>
      </c>
      <c r="AI31" s="89">
        <f t="shared" si="7"/>
        <v>7166.6766803230785</v>
      </c>
      <c r="AJ31"/>
      <c r="AK31" s="90">
        <f t="shared" si="8"/>
        <v>521.57670919086786</v>
      </c>
      <c r="AL31" s="90">
        <f t="shared" si="8"/>
        <v>566.50002600673133</v>
      </c>
      <c r="AM31" s="90">
        <f t="shared" si="8"/>
        <v>23.677826907117911</v>
      </c>
      <c r="AN31" s="76"/>
      <c r="AO31" s="91">
        <f t="shared" si="9"/>
        <v>2777.9266803230753</v>
      </c>
      <c r="AP31" s="91">
        <f t="shared" si="10"/>
        <v>2777.9266803230753</v>
      </c>
      <c r="AQ31" s="90">
        <f t="shared" si="11"/>
        <v>143.10714285714258</v>
      </c>
      <c r="AR31" s="90">
        <f t="shared" si="11"/>
        <v>5.1785714285714317E-3</v>
      </c>
      <c r="AW31" s="82">
        <v>22658.201567765591</v>
      </c>
      <c r="AX31" s="82">
        <v>6786.2990017516386</v>
      </c>
      <c r="AY31" s="82">
        <v>-1298.4095331612248</v>
      </c>
      <c r="AZ31" s="82">
        <v>-3409.4275043483872</v>
      </c>
      <c r="BB31" s="82" t="s">
        <v>235</v>
      </c>
      <c r="BC31" s="82">
        <v>6786.2990017516386</v>
      </c>
      <c r="BD31" s="82">
        <v>-3409.4275043483872</v>
      </c>
      <c r="BF31" s="82">
        <v>29444.500569517229</v>
      </c>
      <c r="BG31" s="82">
        <v>6786.2990017516386</v>
      </c>
    </row>
    <row r="32" spans="1:59" x14ac:dyDescent="0.35">
      <c r="A32" s="88">
        <v>2046</v>
      </c>
      <c r="B32" s="82">
        <v>521.86040689964955</v>
      </c>
      <c r="C32" s="82">
        <v>568.52854394870531</v>
      </c>
      <c r="D32" s="82">
        <v>23.510344787238093</v>
      </c>
      <c r="E32" s="82">
        <v>22670.901006081549</v>
      </c>
      <c r="F32" s="82">
        <v>1582.7483572644874</v>
      </c>
      <c r="G32" s="82">
        <v>-573.4373561129155</v>
      </c>
      <c r="H32" s="82">
        <v>2546</v>
      </c>
      <c r="I32" s="82">
        <v>143.28571428571399</v>
      </c>
      <c r="J32" s="82">
        <v>4.142857142857146E-3</v>
      </c>
      <c r="K32" s="82">
        <v>6392.8000000000029</v>
      </c>
      <c r="T32" s="82">
        <v>-3269.9166270819042</v>
      </c>
      <c r="U32" s="82">
        <v>590</v>
      </c>
      <c r="V32" s="82">
        <v>-873.90529640363604</v>
      </c>
      <c r="Z32" s="50">
        <f t="shared" si="1"/>
        <v>3793.2661116475856</v>
      </c>
      <c r="AA32" s="50">
        <f t="shared" si="2"/>
        <v>711.8142582344193</v>
      </c>
      <c r="AB32" s="50">
        <f t="shared" si="2"/>
        <v>23.514487644380949</v>
      </c>
      <c r="AC32" s="50">
        <f t="shared" si="3"/>
        <v>29789.106710829488</v>
      </c>
      <c r="AD32" s="50"/>
      <c r="AE32"/>
      <c r="AF32" s="89">
        <f t="shared" si="4"/>
        <v>521.86040689964955</v>
      </c>
      <c r="AG32" s="89">
        <f t="shared" si="5"/>
        <v>22670.901006081549</v>
      </c>
      <c r="AH32" s="89">
        <f t="shared" si="6"/>
        <v>3271.4057047479359</v>
      </c>
      <c r="AI32" s="89">
        <f t="shared" si="7"/>
        <v>7118.2057047479393</v>
      </c>
      <c r="AJ32"/>
      <c r="AK32" s="90">
        <f t="shared" si="8"/>
        <v>521.86040689964955</v>
      </c>
      <c r="AL32" s="90">
        <f t="shared" si="8"/>
        <v>568.52854394870531</v>
      </c>
      <c r="AM32" s="90">
        <f t="shared" si="8"/>
        <v>23.510344787238093</v>
      </c>
      <c r="AN32" s="76"/>
      <c r="AO32" s="91">
        <f t="shared" si="9"/>
        <v>2681.4057047479359</v>
      </c>
      <c r="AP32" s="91">
        <f t="shared" si="10"/>
        <v>2681.4057047479359</v>
      </c>
      <c r="AQ32" s="90">
        <f t="shared" si="11"/>
        <v>143.28571428571399</v>
      </c>
      <c r="AR32" s="90">
        <f t="shared" si="11"/>
        <v>4.142857142857146E-3</v>
      </c>
      <c r="AW32" s="82">
        <v>22670.901006081494</v>
      </c>
      <c r="AX32" s="82">
        <v>6694.5035618907841</v>
      </c>
      <c r="AY32" s="82">
        <v>-1429.9948261436812</v>
      </c>
      <c r="AZ32" s="82">
        <v>-3269.9166270819042</v>
      </c>
      <c r="BB32" s="82" t="s">
        <v>235</v>
      </c>
      <c r="BC32" s="82">
        <v>6694.5035618907841</v>
      </c>
      <c r="BD32" s="82">
        <v>-3269.9166270819042</v>
      </c>
      <c r="BF32" s="82">
        <v>29365.404567972277</v>
      </c>
      <c r="BG32" s="82">
        <v>6694.5035618907841</v>
      </c>
    </row>
    <row r="33" spans="1:59" x14ac:dyDescent="0.35">
      <c r="A33" s="88">
        <v>2047</v>
      </c>
      <c r="B33" s="82">
        <v>522.14410460843123</v>
      </c>
      <c r="C33" s="82">
        <v>570.55706189067928</v>
      </c>
      <c r="D33" s="82">
        <v>23.342862667358276</v>
      </c>
      <c r="E33" s="82">
        <v>22683.600444397453</v>
      </c>
      <c r="F33" s="82">
        <v>1573.3373626683042</v>
      </c>
      <c r="G33" s="82">
        <v>-600.23433245597562</v>
      </c>
      <c r="H33" s="82">
        <v>2571.5</v>
      </c>
      <c r="I33" s="82">
        <v>143.46428571428541</v>
      </c>
      <c r="J33" s="82">
        <v>3.1071428571428604E-3</v>
      </c>
      <c r="K33" s="82">
        <v>6466.3500000000031</v>
      </c>
      <c r="T33" s="82">
        <v>-3509.825286815646</v>
      </c>
      <c r="U33" s="82">
        <v>590</v>
      </c>
      <c r="V33" s="82">
        <v>-1299.6481539503895</v>
      </c>
      <c r="Z33" s="50">
        <f t="shared" si="1"/>
        <v>3357.0989808703707</v>
      </c>
      <c r="AA33" s="50">
        <f t="shared" si="2"/>
        <v>714.02134760496472</v>
      </c>
      <c r="AB33" s="50">
        <f t="shared" si="2"/>
        <v>23.345969810215419</v>
      </c>
      <c r="AC33" s="50">
        <f t="shared" si="3"/>
        <v>29413.405320659393</v>
      </c>
      <c r="AD33" s="50"/>
      <c r="AE33"/>
      <c r="AF33" s="89">
        <f t="shared" si="4"/>
        <v>522.14410460843123</v>
      </c>
      <c r="AG33" s="89">
        <f t="shared" si="5"/>
        <v>22683.600444397453</v>
      </c>
      <c r="AH33" s="89">
        <f t="shared" si="6"/>
        <v>2834.9548762619397</v>
      </c>
      <c r="AI33" s="89">
        <f t="shared" si="7"/>
        <v>6729.8048762619401</v>
      </c>
      <c r="AJ33"/>
      <c r="AK33" s="90">
        <f t="shared" si="8"/>
        <v>522.14410460843123</v>
      </c>
      <c r="AL33" s="90">
        <f t="shared" si="8"/>
        <v>570.55706189067928</v>
      </c>
      <c r="AM33" s="90">
        <f t="shared" si="8"/>
        <v>23.342862667358276</v>
      </c>
      <c r="AN33" s="76"/>
      <c r="AO33" s="91">
        <f t="shared" si="9"/>
        <v>2244.9548762619388</v>
      </c>
      <c r="AP33" s="91">
        <f t="shared" si="10"/>
        <v>2244.9548762619388</v>
      </c>
      <c r="AQ33" s="90">
        <f t="shared" si="11"/>
        <v>143.46428571428541</v>
      </c>
      <c r="AR33" s="90">
        <f t="shared" si="11"/>
        <v>3.1071428571428604E-3</v>
      </c>
      <c r="AW33" s="82">
        <v>22683.600444397394</v>
      </c>
      <c r="AX33" s="82">
        <v>6262.7782691190732</v>
      </c>
      <c r="AY33" s="82">
        <v>-1588.3715135435159</v>
      </c>
      <c r="AZ33" s="82">
        <v>-3509.825286815646</v>
      </c>
      <c r="BB33" s="82" t="s">
        <v>235</v>
      </c>
      <c r="BC33" s="82">
        <v>6262.7782691190732</v>
      </c>
      <c r="BD33" s="82">
        <v>-3509.825286815646</v>
      </c>
      <c r="BF33" s="82">
        <v>28946.378713516468</v>
      </c>
      <c r="BG33" s="82">
        <v>6262.7782691190732</v>
      </c>
    </row>
    <row r="34" spans="1:59" x14ac:dyDescent="0.35">
      <c r="A34" s="88">
        <v>2048</v>
      </c>
      <c r="B34" s="82">
        <v>522.42780231721292</v>
      </c>
      <c r="C34" s="82">
        <v>572.58557983265325</v>
      </c>
      <c r="D34" s="82">
        <v>23.175380547478458</v>
      </c>
      <c r="E34" s="82">
        <v>22696.299882713356</v>
      </c>
      <c r="F34" s="82">
        <v>2046.1420345952399</v>
      </c>
      <c r="G34" s="82">
        <v>-617.81269305422234</v>
      </c>
      <c r="H34" s="82">
        <v>2597</v>
      </c>
      <c r="I34" s="82">
        <v>143.64285714285683</v>
      </c>
      <c r="J34" s="82">
        <v>2.0714285714285748E-3</v>
      </c>
      <c r="K34" s="82">
        <v>6539.9000000000033</v>
      </c>
      <c r="T34" s="82">
        <v>-3411.849098964532</v>
      </c>
      <c r="U34" s="82">
        <v>590</v>
      </c>
      <c r="V34" s="82">
        <v>-1305.4139212254147</v>
      </c>
      <c r="Z34" s="50">
        <f t="shared" si="1"/>
        <v>3832.3432226328159</v>
      </c>
      <c r="AA34" s="50">
        <f t="shared" si="2"/>
        <v>716.22843697551002</v>
      </c>
      <c r="AB34" s="50">
        <f t="shared" si="2"/>
        <v>23.177451976049888</v>
      </c>
      <c r="AC34" s="50">
        <f t="shared" si="3"/>
        <v>29949.115303028964</v>
      </c>
      <c r="AD34" s="50"/>
      <c r="AE34"/>
      <c r="AF34" s="89">
        <f t="shared" si="4"/>
        <v>522.42780231721292</v>
      </c>
      <c r="AG34" s="89">
        <f t="shared" si="5"/>
        <v>22696.299882713356</v>
      </c>
      <c r="AH34" s="89">
        <f t="shared" si="6"/>
        <v>3309.9154203156031</v>
      </c>
      <c r="AI34" s="89">
        <f t="shared" si="7"/>
        <v>7252.8154203156082</v>
      </c>
      <c r="AJ34"/>
      <c r="AK34" s="90">
        <f t="shared" si="8"/>
        <v>522.42780231721292</v>
      </c>
      <c r="AL34" s="90">
        <f t="shared" si="8"/>
        <v>572.58557983265325</v>
      </c>
      <c r="AM34" s="90">
        <f t="shared" si="8"/>
        <v>23.175380547478458</v>
      </c>
      <c r="AN34" s="76"/>
      <c r="AO34" s="91">
        <f t="shared" si="9"/>
        <v>2719.9154203156031</v>
      </c>
      <c r="AP34" s="91">
        <f t="shared" si="10"/>
        <v>2719.9154203156031</v>
      </c>
      <c r="AQ34" s="90">
        <f t="shared" si="11"/>
        <v>143.64285714285683</v>
      </c>
      <c r="AR34" s="90">
        <f t="shared" si="11"/>
        <v>2.0714285714285748E-3</v>
      </c>
      <c r="AW34" s="82">
        <v>22696.299882713298</v>
      </c>
      <c r="AX34" s="82">
        <v>6742.4643488870224</v>
      </c>
      <c r="AY34" s="82">
        <v>-1769.5873078361817</v>
      </c>
      <c r="AZ34" s="82">
        <v>-3411.849098964532</v>
      </c>
      <c r="BB34" s="82" t="s">
        <v>235</v>
      </c>
      <c r="BC34" s="82">
        <v>6742.4643488870224</v>
      </c>
      <c r="BD34" s="82">
        <v>-3411.849098964532</v>
      </c>
      <c r="BF34" s="82">
        <v>29438.764231600318</v>
      </c>
      <c r="BG34" s="82">
        <v>6742.4643488870224</v>
      </c>
    </row>
    <row r="35" spans="1:59" x14ac:dyDescent="0.35">
      <c r="A35" s="88">
        <v>2049</v>
      </c>
      <c r="B35" s="82">
        <v>522.71150002599461</v>
      </c>
      <c r="C35" s="82">
        <v>574.61409777462723</v>
      </c>
      <c r="D35" s="82">
        <v>23.00789842759864</v>
      </c>
      <c r="E35" s="82">
        <v>22708.99932102926</v>
      </c>
      <c r="F35" s="82">
        <v>1406.1180048587325</v>
      </c>
      <c r="G35" s="82">
        <v>-638.59856593152995</v>
      </c>
      <c r="H35" s="82">
        <v>2622.5</v>
      </c>
      <c r="I35" s="82">
        <v>143.82142857142824</v>
      </c>
      <c r="J35" s="82">
        <v>1.0357142857142889E-3</v>
      </c>
      <c r="K35" s="82">
        <v>6613.4500000000035</v>
      </c>
      <c r="T35" s="82">
        <v>-3011.6035943097722</v>
      </c>
      <c r="U35" s="82">
        <v>590</v>
      </c>
      <c r="V35" s="82">
        <v>-970.6138552636844</v>
      </c>
      <c r="Z35" s="50">
        <f t="shared" si="1"/>
        <v>3532.117083689513</v>
      </c>
      <c r="AA35" s="50">
        <f t="shared" si="2"/>
        <v>718.43552634605544</v>
      </c>
      <c r="AB35" s="50">
        <f t="shared" si="2"/>
        <v>23.008934141884353</v>
      </c>
      <c r="AC35" s="50">
        <f t="shared" si="3"/>
        <v>29709.354904692784</v>
      </c>
      <c r="AD35" s="50"/>
      <c r="AE35"/>
      <c r="AF35" s="89">
        <f t="shared" si="4"/>
        <v>522.71150002599461</v>
      </c>
      <c r="AG35" s="89">
        <f t="shared" si="5"/>
        <v>22708.99932102926</v>
      </c>
      <c r="AH35" s="89">
        <f t="shared" si="6"/>
        <v>3009.4055836635184</v>
      </c>
      <c r="AI35" s="89">
        <f t="shared" si="7"/>
        <v>7000.3555836635242</v>
      </c>
      <c r="AJ35"/>
      <c r="AK35" s="90">
        <f t="shared" si="8"/>
        <v>522.71150002599461</v>
      </c>
      <c r="AL35" s="90">
        <f t="shared" si="8"/>
        <v>574.61409777462723</v>
      </c>
      <c r="AM35" s="90">
        <f t="shared" si="8"/>
        <v>23.00789842759864</v>
      </c>
      <c r="AN35" s="76"/>
      <c r="AO35" s="91">
        <f t="shared" si="9"/>
        <v>2419.4055836635184</v>
      </c>
      <c r="AP35" s="91">
        <f t="shared" si="10"/>
        <v>2419.4055836635184</v>
      </c>
      <c r="AQ35" s="90">
        <f t="shared" si="11"/>
        <v>143.82142857142824</v>
      </c>
      <c r="AR35" s="90">
        <f t="shared" si="11"/>
        <v>1.0357142857142889E-3</v>
      </c>
      <c r="AW35" s="82">
        <v>22708.999321029198</v>
      </c>
      <c r="AX35" s="82">
        <v>6446.6800479492231</v>
      </c>
      <c r="AY35" s="82">
        <v>-1892.6038216202696</v>
      </c>
      <c r="AZ35" s="82">
        <v>-3011.6035943097722</v>
      </c>
      <c r="BB35" s="82" t="s">
        <v>235</v>
      </c>
      <c r="BC35" s="82">
        <v>6446.6800479492231</v>
      </c>
      <c r="BD35" s="82">
        <v>-3011.6035943097722</v>
      </c>
      <c r="BF35" s="82">
        <v>29155.679368978421</v>
      </c>
      <c r="BG35" s="82">
        <v>6446.6800479492231</v>
      </c>
    </row>
    <row r="36" spans="1:59" x14ac:dyDescent="0.35">
      <c r="A36" s="88">
        <v>2050</v>
      </c>
      <c r="B36" s="82">
        <v>522.99519773477687</v>
      </c>
      <c r="C36" s="82">
        <v>576.64261571660268</v>
      </c>
      <c r="D36" s="82">
        <v>22.840416307718776</v>
      </c>
      <c r="E36" s="82">
        <v>22721.698759345127</v>
      </c>
      <c r="F36" s="82">
        <v>2056.6316419915324</v>
      </c>
      <c r="G36" s="82">
        <v>-663.13474239704703</v>
      </c>
      <c r="H36" s="82">
        <v>2648</v>
      </c>
      <c r="I36" s="82">
        <v>144</v>
      </c>
      <c r="J36" s="82">
        <v>0</v>
      </c>
      <c r="K36" s="82">
        <v>6687</v>
      </c>
      <c r="T36" s="82">
        <v>-2938.8521253956669</v>
      </c>
      <c r="U36" s="82">
        <v>0</v>
      </c>
      <c r="V36" s="82">
        <v>-1071.7544354307756</v>
      </c>
      <c r="Z36" s="50">
        <f t="shared" si="1"/>
        <v>3492.7376618984872</v>
      </c>
      <c r="AA36" s="50">
        <f t="shared" si="2"/>
        <v>720.64261571660268</v>
      </c>
      <c r="AB36" s="50">
        <f t="shared" si="2"/>
        <v>22.840416307718776</v>
      </c>
      <c r="AC36" s="50">
        <f>E36+(F36+G36)+K36+O36+V36+W36+X36+U36</f>
        <v>29730.441223508838</v>
      </c>
      <c r="AD36" s="50"/>
      <c r="AE36"/>
      <c r="AF36" s="89">
        <f t="shared" si="4"/>
        <v>522.99519773477687</v>
      </c>
      <c r="AG36" s="89">
        <f t="shared" si="5"/>
        <v>22721.698759345127</v>
      </c>
      <c r="AH36" s="89">
        <f t="shared" si="6"/>
        <v>2969.7424641637103</v>
      </c>
      <c r="AI36" s="89">
        <f t="shared" si="7"/>
        <v>7008.7424641637117</v>
      </c>
      <c r="AJ36"/>
      <c r="AK36" s="90">
        <f t="shared" si="8"/>
        <v>522.99519773477687</v>
      </c>
      <c r="AL36" s="90">
        <f t="shared" si="8"/>
        <v>576.64261571660268</v>
      </c>
      <c r="AM36" s="90">
        <f t="shared" si="8"/>
        <v>22.840416307718776</v>
      </c>
      <c r="AN36" s="76"/>
      <c r="AO36" s="91">
        <f t="shared" si="9"/>
        <v>2969.7424641637099</v>
      </c>
      <c r="AP36" s="91">
        <f t="shared" si="10"/>
        <v>2969.7424641637099</v>
      </c>
      <c r="AQ36" s="90">
        <f t="shared" si="11"/>
        <v>144</v>
      </c>
      <c r="AR36" s="90">
        <f t="shared" si="11"/>
        <v>0</v>
      </c>
      <c r="AT36" s="92"/>
      <c r="AW36" s="82">
        <v>22721.698759345127</v>
      </c>
      <c r="AX36" s="82">
        <v>7001.7424641637099</v>
      </c>
      <c r="AY36" s="82">
        <v>-2031.276665677206</v>
      </c>
      <c r="AZ36" s="82">
        <v>-2938.8521253956669</v>
      </c>
      <c r="BB36" s="82" t="s">
        <v>235</v>
      </c>
      <c r="BC36" s="82">
        <v>7001.7424641637099</v>
      </c>
      <c r="BD36" s="82">
        <v>-2938.8521253956669</v>
      </c>
      <c r="BF36" s="82">
        <v>29723.441223508838</v>
      </c>
      <c r="BG36" s="82">
        <v>7001.7424641637099</v>
      </c>
    </row>
    <row r="37" spans="1:59" x14ac:dyDescent="0.35">
      <c r="A37" s="88">
        <v>2051</v>
      </c>
      <c r="B37" s="82">
        <v>522.99519773477687</v>
      </c>
      <c r="C37" s="82">
        <v>576.64261571660268</v>
      </c>
      <c r="D37" s="82">
        <v>22.840416307718776</v>
      </c>
      <c r="E37" s="82">
        <v>22721.698759345127</v>
      </c>
      <c r="F37" s="82">
        <v>1513.1377928609456</v>
      </c>
      <c r="G37" s="82">
        <v>-482.20976688985866</v>
      </c>
      <c r="H37" s="82">
        <v>2648</v>
      </c>
      <c r="I37" s="82">
        <v>144</v>
      </c>
      <c r="J37" s="82">
        <v>0</v>
      </c>
      <c r="K37" s="82">
        <v>6687</v>
      </c>
      <c r="T37" s="82">
        <v>-3121.958518547121</v>
      </c>
      <c r="U37" s="82">
        <v>0</v>
      </c>
      <c r="V37" s="82">
        <v>-1438.1923874561887</v>
      </c>
      <c r="Z37" s="50">
        <f t="shared" si="1"/>
        <v>2763.7308362496751</v>
      </c>
      <c r="AA37" s="50">
        <f t="shared" si="2"/>
        <v>720.64261571660268</v>
      </c>
      <c r="AB37" s="50">
        <f t="shared" si="2"/>
        <v>22.840416307718776</v>
      </c>
      <c r="AC37" s="50">
        <f t="shared" si="3"/>
        <v>29001.434397860026</v>
      </c>
      <c r="AD37" s="50"/>
      <c r="AE37"/>
      <c r="AF37" s="89">
        <f t="shared" si="4"/>
        <v>522.99519773477687</v>
      </c>
      <c r="AG37" s="89">
        <f t="shared" si="5"/>
        <v>22721.698759345127</v>
      </c>
      <c r="AH37" s="89">
        <f t="shared" si="6"/>
        <v>2240.7356385148983</v>
      </c>
      <c r="AI37" s="89">
        <f t="shared" si="7"/>
        <v>6279.7356385148996</v>
      </c>
      <c r="AJ37"/>
      <c r="AK37" s="90">
        <f t="shared" si="8"/>
        <v>522.99519773477687</v>
      </c>
      <c r="AL37" s="90">
        <f t="shared" si="8"/>
        <v>576.64261571660268</v>
      </c>
      <c r="AM37" s="90">
        <f t="shared" si="8"/>
        <v>22.840416307718776</v>
      </c>
      <c r="AN37" s="76"/>
      <c r="AO37" s="91">
        <f t="shared" si="9"/>
        <v>2240.7356385148978</v>
      </c>
      <c r="AP37" s="91">
        <f t="shared" si="10"/>
        <v>2240.7356385148978</v>
      </c>
      <c r="AQ37" s="90">
        <f t="shared" si="11"/>
        <v>144</v>
      </c>
      <c r="AR37" s="90">
        <f t="shared" si="11"/>
        <v>0</v>
      </c>
      <c r="AW37" s="82">
        <v>22721.698759345127</v>
      </c>
      <c r="AX37" s="82">
        <v>6272.7356385148978</v>
      </c>
      <c r="AY37" s="82">
        <v>-2338.2157207514419</v>
      </c>
      <c r="AZ37" s="82">
        <v>-3121.958518547121</v>
      </c>
      <c r="BB37" s="82" t="s">
        <v>235</v>
      </c>
      <c r="BC37" s="82">
        <v>6272.7356385148978</v>
      </c>
      <c r="BD37" s="82">
        <v>-3121.958518547121</v>
      </c>
      <c r="BF37" s="82">
        <v>28994.434397860023</v>
      </c>
      <c r="BG37" s="82">
        <v>6272.7356385148978</v>
      </c>
    </row>
    <row r="38" spans="1:59" x14ac:dyDescent="0.35">
      <c r="A38" s="88">
        <v>2052</v>
      </c>
      <c r="B38" s="82">
        <v>522.99519773477687</v>
      </c>
      <c r="C38" s="82">
        <v>576.64261571660268</v>
      </c>
      <c r="D38" s="82">
        <v>22.840416307718776</v>
      </c>
      <c r="E38" s="82">
        <v>22721.698759345127</v>
      </c>
      <c r="F38" s="82">
        <v>136.20449216077219</v>
      </c>
      <c r="G38" s="82">
        <v>-472.19219586589918</v>
      </c>
      <c r="H38" s="82">
        <v>2648</v>
      </c>
      <c r="I38" s="82">
        <v>144</v>
      </c>
      <c r="J38" s="82">
        <v>0</v>
      </c>
      <c r="K38" s="82">
        <v>6687</v>
      </c>
      <c r="T38" s="82">
        <v>-2322.087797072692</v>
      </c>
      <c r="U38" s="82">
        <v>0</v>
      </c>
      <c r="V38" s="82">
        <v>-629.35394187924385</v>
      </c>
      <c r="Z38" s="50">
        <f t="shared" si="1"/>
        <v>2205.6535521504061</v>
      </c>
      <c r="AA38" s="50">
        <f t="shared" si="2"/>
        <v>720.64261571660268</v>
      </c>
      <c r="AB38" s="50">
        <f t="shared" si="2"/>
        <v>22.840416307718776</v>
      </c>
      <c r="AC38" s="50">
        <f t="shared" si="3"/>
        <v>28443.357113760758</v>
      </c>
      <c r="AD38" s="50"/>
      <c r="AE38"/>
      <c r="AF38" s="89">
        <f t="shared" si="4"/>
        <v>522.99519773477687</v>
      </c>
      <c r="AG38" s="89">
        <f t="shared" si="5"/>
        <v>22721.698759345127</v>
      </c>
      <c r="AH38" s="89">
        <f t="shared" si="6"/>
        <v>1682.6583544156292</v>
      </c>
      <c r="AI38" s="89">
        <f t="shared" si="7"/>
        <v>5721.658354415631</v>
      </c>
      <c r="AJ38"/>
      <c r="AK38" s="90">
        <f t="shared" si="8"/>
        <v>522.99519773477687</v>
      </c>
      <c r="AL38" s="90">
        <f t="shared" si="8"/>
        <v>576.64261571660268</v>
      </c>
      <c r="AM38" s="90">
        <f t="shared" si="8"/>
        <v>22.840416307718776</v>
      </c>
      <c r="AN38" s="76"/>
      <c r="AO38" s="91">
        <f t="shared" si="9"/>
        <v>1682.6583544156292</v>
      </c>
      <c r="AP38" s="91">
        <f t="shared" si="10"/>
        <v>1682.6583544156292</v>
      </c>
      <c r="AQ38" s="90">
        <f t="shared" si="11"/>
        <v>144</v>
      </c>
      <c r="AR38" s="90">
        <f t="shared" si="11"/>
        <v>0</v>
      </c>
      <c r="AW38" s="82">
        <v>22721.698759345127</v>
      </c>
      <c r="AX38" s="82">
        <v>5714.6583544156292</v>
      </c>
      <c r="AY38" s="82">
        <v>-2203.3252876347278</v>
      </c>
      <c r="AZ38" s="82">
        <v>-2322.087797072692</v>
      </c>
      <c r="BB38" s="82" t="s">
        <v>235</v>
      </c>
      <c r="BC38" s="82">
        <v>5714.6583544156292</v>
      </c>
      <c r="BD38" s="82">
        <v>-2322.087797072692</v>
      </c>
      <c r="BF38" s="82">
        <v>28436.357113760758</v>
      </c>
      <c r="BG38" s="82">
        <v>5714.6583544156292</v>
      </c>
    </row>
    <row r="39" spans="1:59" x14ac:dyDescent="0.35">
      <c r="A39" s="88">
        <v>2053</v>
      </c>
      <c r="B39" s="82">
        <v>522.99519773477687</v>
      </c>
      <c r="C39" s="82">
        <v>576.64261571660268</v>
      </c>
      <c r="D39" s="82">
        <v>22.840416307718776</v>
      </c>
      <c r="E39" s="82">
        <v>22721.698759345127</v>
      </c>
      <c r="F39" s="82">
        <v>110.35863596411735</v>
      </c>
      <c r="G39" s="82">
        <v>-464.14123970493245</v>
      </c>
      <c r="H39" s="82">
        <v>2648</v>
      </c>
      <c r="I39" s="82">
        <v>144</v>
      </c>
      <c r="J39" s="82">
        <v>0</v>
      </c>
      <c r="K39" s="82">
        <v>6687</v>
      </c>
      <c r="T39" s="82">
        <v>-2196.2853438045759</v>
      </c>
      <c r="U39" s="82">
        <v>0</v>
      </c>
      <c r="V39" s="82">
        <v>-663.3883949850408</v>
      </c>
      <c r="Z39" s="50">
        <f t="shared" si="1"/>
        <v>2153.8241990089209</v>
      </c>
      <c r="AA39" s="50">
        <f t="shared" si="2"/>
        <v>720.64261571660268</v>
      </c>
      <c r="AB39" s="50">
        <f t="shared" si="2"/>
        <v>22.840416307718776</v>
      </c>
      <c r="AC39" s="50">
        <f t="shared" si="3"/>
        <v>28391.527760619269</v>
      </c>
      <c r="AD39" s="50"/>
      <c r="AE39"/>
      <c r="AF39" s="89">
        <f t="shared" si="4"/>
        <v>522.99519773477687</v>
      </c>
      <c r="AG39" s="89">
        <f t="shared" si="5"/>
        <v>22721.698759345127</v>
      </c>
      <c r="AH39" s="89">
        <f t="shared" si="6"/>
        <v>1630.829001274144</v>
      </c>
      <c r="AI39" s="89">
        <f t="shared" si="7"/>
        <v>5669.8290012741418</v>
      </c>
      <c r="AJ39"/>
      <c r="AK39" s="90">
        <f t="shared" si="8"/>
        <v>522.99519773477687</v>
      </c>
      <c r="AL39" s="90">
        <f t="shared" si="8"/>
        <v>576.64261571660268</v>
      </c>
      <c r="AM39" s="90">
        <f t="shared" si="8"/>
        <v>22.840416307718776</v>
      </c>
      <c r="AN39" s="76"/>
      <c r="AO39" s="91">
        <f t="shared" si="9"/>
        <v>1630.8290012741443</v>
      </c>
      <c r="AP39" s="91">
        <f t="shared" si="10"/>
        <v>1630.8290012741443</v>
      </c>
      <c r="AQ39" s="90">
        <f t="shared" si="11"/>
        <v>144</v>
      </c>
      <c r="AR39" s="90">
        <f t="shared" si="11"/>
        <v>0</v>
      </c>
      <c r="AW39" s="82">
        <v>22721.698759345127</v>
      </c>
      <c r="AX39" s="82">
        <v>5662.8290012741445</v>
      </c>
      <c r="AY39" s="82">
        <v>-2326.5394565096067</v>
      </c>
      <c r="AZ39" s="82">
        <v>-2196.2853438045759</v>
      </c>
      <c r="BB39" s="82" t="s">
        <v>235</v>
      </c>
      <c r="BC39" s="82">
        <v>5662.8290012741445</v>
      </c>
      <c r="BD39" s="82">
        <v>-2196.2853438045759</v>
      </c>
      <c r="BF39" s="82">
        <v>28384.527760619272</v>
      </c>
      <c r="BG39" s="82">
        <v>5662.8290012741445</v>
      </c>
    </row>
    <row r="40" spans="1:59" x14ac:dyDescent="0.35">
      <c r="A40" s="88">
        <v>2054</v>
      </c>
      <c r="B40" s="82">
        <v>522.99519773477687</v>
      </c>
      <c r="C40" s="82">
        <v>576.64261571660268</v>
      </c>
      <c r="D40" s="82">
        <v>22.840416307718776</v>
      </c>
      <c r="E40" s="82">
        <v>22721.698759345127</v>
      </c>
      <c r="F40" s="82">
        <v>-53.967812637692816</v>
      </c>
      <c r="G40" s="82">
        <v>-464.17448688230178</v>
      </c>
      <c r="H40" s="82">
        <v>2648</v>
      </c>
      <c r="I40" s="82">
        <v>144</v>
      </c>
      <c r="J40" s="82">
        <v>0</v>
      </c>
      <c r="K40" s="82">
        <v>6687</v>
      </c>
      <c r="T40" s="82">
        <v>-2035.4848225498004</v>
      </c>
      <c r="U40" s="82">
        <v>0</v>
      </c>
      <c r="V40" s="82">
        <v>-605.31726480776888</v>
      </c>
      <c r="Z40" s="50">
        <f t="shared" si="1"/>
        <v>2047.5356334070134</v>
      </c>
      <c r="AA40" s="50">
        <f t="shared" si="2"/>
        <v>720.64261571660268</v>
      </c>
      <c r="AB40" s="50">
        <f t="shared" si="2"/>
        <v>22.840416307718776</v>
      </c>
      <c r="AC40" s="50">
        <f t="shared" si="3"/>
        <v>28285.239195017362</v>
      </c>
      <c r="AD40" s="50"/>
      <c r="AE40"/>
      <c r="AF40" s="89">
        <f t="shared" si="4"/>
        <v>522.99519773477687</v>
      </c>
      <c r="AG40" s="89">
        <f t="shared" si="5"/>
        <v>22721.698759345127</v>
      </c>
      <c r="AH40" s="89">
        <f t="shared" si="6"/>
        <v>1524.5404356722365</v>
      </c>
      <c r="AI40" s="89">
        <f t="shared" si="7"/>
        <v>5563.5404356722356</v>
      </c>
      <c r="AJ40"/>
      <c r="AK40" s="90">
        <f t="shared" si="8"/>
        <v>522.99519773477687</v>
      </c>
      <c r="AL40" s="90">
        <f t="shared" si="8"/>
        <v>576.64261571660268</v>
      </c>
      <c r="AM40" s="90">
        <f t="shared" si="8"/>
        <v>22.840416307718776</v>
      </c>
      <c r="AN40" s="76"/>
      <c r="AO40" s="91">
        <f t="shared" si="9"/>
        <v>1524.5404356722365</v>
      </c>
      <c r="AP40" s="91">
        <f t="shared" si="10"/>
        <v>1524.5404356722365</v>
      </c>
      <c r="AQ40" s="90">
        <f t="shared" si="11"/>
        <v>144</v>
      </c>
      <c r="AR40" s="90">
        <f t="shared" si="11"/>
        <v>0</v>
      </c>
      <c r="AW40" s="82">
        <v>22721.698759345127</v>
      </c>
      <c r="AX40" s="82">
        <v>5556.5404356722365</v>
      </c>
      <c r="AY40" s="82">
        <v>-2491.9536390645007</v>
      </c>
      <c r="AZ40" s="82">
        <v>-2035.4848225498004</v>
      </c>
      <c r="BB40" s="82" t="s">
        <v>235</v>
      </c>
      <c r="BC40" s="82">
        <v>5556.5404356722365</v>
      </c>
      <c r="BD40" s="82">
        <v>-2035.4848225498004</v>
      </c>
      <c r="BF40" s="82">
        <v>28278.239195017362</v>
      </c>
      <c r="BG40" s="82">
        <v>5556.5404356722365</v>
      </c>
    </row>
    <row r="41" spans="1:59" x14ac:dyDescent="0.35">
      <c r="A41" s="88">
        <v>2055</v>
      </c>
      <c r="B41" s="82">
        <v>522.99519773477687</v>
      </c>
      <c r="C41" s="82">
        <v>576.64261571660268</v>
      </c>
      <c r="D41" s="82">
        <v>22.840416307718776</v>
      </c>
      <c r="E41" s="82">
        <v>22721.698759345127</v>
      </c>
      <c r="F41" s="82">
        <v>-36.991319489088824</v>
      </c>
      <c r="G41" s="82">
        <v>-470.60219892591067</v>
      </c>
      <c r="H41" s="82">
        <v>2648</v>
      </c>
      <c r="I41" s="82">
        <v>144</v>
      </c>
      <c r="J41" s="82">
        <v>0</v>
      </c>
      <c r="K41" s="82">
        <v>6687</v>
      </c>
      <c r="T41" s="82">
        <v>-1882.9370100345795</v>
      </c>
      <c r="U41" s="82">
        <v>0</v>
      </c>
      <c r="V41" s="82">
        <v>-615.60543844129734</v>
      </c>
      <c r="Z41" s="50">
        <f t="shared" si="1"/>
        <v>2047.7962408784801</v>
      </c>
      <c r="AA41" s="50">
        <f t="shared" si="2"/>
        <v>720.64261571660268</v>
      </c>
      <c r="AB41" s="50">
        <f t="shared" si="2"/>
        <v>22.840416307718776</v>
      </c>
      <c r="AC41" s="50">
        <f t="shared" si="3"/>
        <v>28285.49980248883</v>
      </c>
      <c r="AD41" s="50"/>
      <c r="AE41"/>
      <c r="AF41" s="89">
        <f t="shared" si="4"/>
        <v>522.99519773477687</v>
      </c>
      <c r="AG41" s="89">
        <f t="shared" si="5"/>
        <v>22721.698759345127</v>
      </c>
      <c r="AH41" s="89">
        <f t="shared" si="6"/>
        <v>1524.8010431437033</v>
      </c>
      <c r="AI41" s="89">
        <f t="shared" si="7"/>
        <v>5563.8010431437033</v>
      </c>
      <c r="AJ41"/>
      <c r="AK41" s="90">
        <f t="shared" si="8"/>
        <v>522.99519773477687</v>
      </c>
      <c r="AL41" s="90">
        <f t="shared" si="8"/>
        <v>576.64261571660268</v>
      </c>
      <c r="AM41" s="90">
        <f t="shared" si="8"/>
        <v>22.840416307718776</v>
      </c>
      <c r="AN41" s="76"/>
      <c r="AO41" s="91">
        <f t="shared" si="9"/>
        <v>1524.8010431437033</v>
      </c>
      <c r="AP41" s="91">
        <f t="shared" si="10"/>
        <v>1524.8010431437033</v>
      </c>
      <c r="AQ41" s="90">
        <f t="shared" si="11"/>
        <v>144</v>
      </c>
      <c r="AR41" s="90">
        <f t="shared" si="11"/>
        <v>0</v>
      </c>
      <c r="AW41" s="82">
        <v>22721.698759345127</v>
      </c>
      <c r="AX41" s="82">
        <v>5556.8010431437033</v>
      </c>
      <c r="AY41" s="82">
        <v>-2588.0984728005878</v>
      </c>
      <c r="AZ41" s="82">
        <v>-1882.9370100345795</v>
      </c>
      <c r="BB41" s="82" t="s">
        <v>235</v>
      </c>
      <c r="BC41" s="82">
        <v>5556.8010431437033</v>
      </c>
      <c r="BD41" s="82">
        <v>-1882.9370100345795</v>
      </c>
      <c r="BF41" s="82">
        <v>28278.49980248883</v>
      </c>
      <c r="BG41" s="82">
        <v>5556.8010431437033</v>
      </c>
    </row>
    <row r="42" spans="1:59" x14ac:dyDescent="0.35">
      <c r="A42" s="88">
        <v>2056</v>
      </c>
      <c r="B42" s="82">
        <v>522.99519773477687</v>
      </c>
      <c r="C42" s="82">
        <v>576.64261571660268</v>
      </c>
      <c r="D42" s="82">
        <v>22.840416307718776</v>
      </c>
      <c r="E42" s="82">
        <v>22721.698759345127</v>
      </c>
      <c r="F42" s="82">
        <v>-509.10713777102058</v>
      </c>
      <c r="G42" s="82">
        <v>-481.89989097080343</v>
      </c>
      <c r="H42" s="82">
        <v>2648</v>
      </c>
      <c r="I42" s="82">
        <v>144</v>
      </c>
      <c r="J42" s="82">
        <v>0</v>
      </c>
      <c r="K42" s="82">
        <v>6687</v>
      </c>
      <c r="T42" s="82">
        <v>-1622.2603226985646</v>
      </c>
      <c r="U42" s="82">
        <v>0</v>
      </c>
      <c r="V42" s="82">
        <v>-378.95047088520573</v>
      </c>
      <c r="Z42" s="50">
        <f t="shared" si="1"/>
        <v>1801.0376981077472</v>
      </c>
      <c r="AA42" s="50">
        <f t="shared" si="2"/>
        <v>720.64261571660268</v>
      </c>
      <c r="AB42" s="50">
        <f t="shared" si="2"/>
        <v>22.840416307718776</v>
      </c>
      <c r="AC42" s="50">
        <f t="shared" si="3"/>
        <v>28038.741259718096</v>
      </c>
      <c r="AD42" s="50"/>
      <c r="AE42"/>
      <c r="AF42" s="89">
        <f t="shared" si="4"/>
        <v>522.99519773477687</v>
      </c>
      <c r="AG42" s="89">
        <f t="shared" si="5"/>
        <v>22721.698759345127</v>
      </c>
      <c r="AH42" s="89">
        <f t="shared" si="6"/>
        <v>1278.0425003729704</v>
      </c>
      <c r="AI42" s="89">
        <f t="shared" si="7"/>
        <v>5317.0425003729688</v>
      </c>
      <c r="AJ42"/>
      <c r="AK42" s="90">
        <f t="shared" si="8"/>
        <v>522.99519773477687</v>
      </c>
      <c r="AL42" s="90">
        <f t="shared" si="8"/>
        <v>576.64261571660268</v>
      </c>
      <c r="AM42" s="90">
        <f t="shared" si="8"/>
        <v>22.840416307718776</v>
      </c>
      <c r="AN42" s="76"/>
      <c r="AO42" s="91">
        <f t="shared" si="9"/>
        <v>1278.0425003729704</v>
      </c>
      <c r="AP42" s="91">
        <f t="shared" si="10"/>
        <v>1278.0425003729704</v>
      </c>
      <c r="AQ42" s="90">
        <f t="shared" si="11"/>
        <v>144</v>
      </c>
      <c r="AR42" s="90">
        <f t="shared" si="11"/>
        <v>0</v>
      </c>
      <c r="AW42" s="82">
        <v>22721.698759345127</v>
      </c>
      <c r="AX42" s="82">
        <v>5310.0425003729706</v>
      </c>
      <c r="AY42" s="82">
        <v>-2688.7215487027315</v>
      </c>
      <c r="AZ42" s="82">
        <v>-1622.2603226985646</v>
      </c>
      <c r="BB42" s="82" t="s">
        <v>235</v>
      </c>
      <c r="BC42" s="82">
        <v>5310.0425003729706</v>
      </c>
      <c r="BD42" s="82">
        <v>-1622.2603226985646</v>
      </c>
      <c r="BF42" s="82">
        <v>28031.741259718096</v>
      </c>
      <c r="BG42" s="82">
        <v>5310.0425003729706</v>
      </c>
    </row>
    <row r="43" spans="1:59" x14ac:dyDescent="0.35">
      <c r="A43" s="88">
        <v>2057</v>
      </c>
      <c r="B43" s="82">
        <v>522.99519773477687</v>
      </c>
      <c r="C43" s="82">
        <v>576.64261571660268</v>
      </c>
      <c r="D43" s="82">
        <v>22.840416307718776</v>
      </c>
      <c r="E43" s="82">
        <v>22721.698759345127</v>
      </c>
      <c r="F43" s="82">
        <v>-571.84780945204523</v>
      </c>
      <c r="G43" s="82">
        <v>-497.23087547790794</v>
      </c>
      <c r="H43" s="82">
        <v>2648</v>
      </c>
      <c r="I43" s="82">
        <v>144</v>
      </c>
      <c r="J43" s="82">
        <v>0</v>
      </c>
      <c r="K43" s="82">
        <v>6687</v>
      </c>
      <c r="T43" s="82">
        <v>-1479.7640369305907</v>
      </c>
      <c r="U43" s="82">
        <v>0</v>
      </c>
      <c r="V43" s="82">
        <v>-376.2461313201145</v>
      </c>
      <c r="Z43" s="50">
        <f t="shared" si="1"/>
        <v>1725.670381484709</v>
      </c>
      <c r="AA43" s="50">
        <f t="shared" si="2"/>
        <v>720.64261571660268</v>
      </c>
      <c r="AB43" s="50">
        <f t="shared" si="2"/>
        <v>22.840416307718776</v>
      </c>
      <c r="AC43" s="50">
        <f t="shared" si="3"/>
        <v>27963.373943095059</v>
      </c>
      <c r="AD43" s="50"/>
      <c r="AE43"/>
      <c r="AF43" s="89">
        <f t="shared" si="4"/>
        <v>522.99519773477687</v>
      </c>
      <c r="AG43" s="89">
        <f t="shared" si="5"/>
        <v>22721.698759345127</v>
      </c>
      <c r="AH43" s="89">
        <f t="shared" si="6"/>
        <v>1202.6751837499321</v>
      </c>
      <c r="AI43" s="89">
        <f t="shared" si="7"/>
        <v>5241.6751837499323</v>
      </c>
      <c r="AJ43"/>
      <c r="AK43" s="90">
        <f t="shared" si="8"/>
        <v>522.99519773477687</v>
      </c>
      <c r="AL43" s="90">
        <f t="shared" si="8"/>
        <v>576.64261571660268</v>
      </c>
      <c r="AM43" s="90">
        <f t="shared" si="8"/>
        <v>22.840416307718776</v>
      </c>
      <c r="AN43" s="76"/>
      <c r="AO43" s="91">
        <f t="shared" si="9"/>
        <v>1202.6751837499323</v>
      </c>
      <c r="AP43" s="91">
        <f t="shared" si="10"/>
        <v>1202.6751837499323</v>
      </c>
      <c r="AQ43" s="90">
        <f t="shared" si="11"/>
        <v>144</v>
      </c>
      <c r="AR43" s="90">
        <f t="shared" si="11"/>
        <v>0</v>
      </c>
      <c r="AW43" s="82">
        <v>22721.698759345127</v>
      </c>
      <c r="AX43" s="82">
        <v>5234.6751837499323</v>
      </c>
      <c r="AY43" s="82">
        <v>-2809.6484429449411</v>
      </c>
      <c r="AZ43" s="82">
        <v>-1479.7640369305907</v>
      </c>
      <c r="BB43" s="82" t="s">
        <v>235</v>
      </c>
      <c r="BC43" s="82">
        <v>5234.6751837499323</v>
      </c>
      <c r="BD43" s="82">
        <v>-1479.7640369305907</v>
      </c>
      <c r="BF43" s="82">
        <v>27956.373943095059</v>
      </c>
      <c r="BG43" s="82">
        <v>5234.6751837499323</v>
      </c>
    </row>
    <row r="44" spans="1:59" x14ac:dyDescent="0.35">
      <c r="A44" s="88">
        <v>2058</v>
      </c>
      <c r="B44" s="82">
        <v>522.99519773477687</v>
      </c>
      <c r="C44" s="82">
        <v>576.64261571660268</v>
      </c>
      <c r="D44" s="82">
        <v>22.840416307718776</v>
      </c>
      <c r="E44" s="82">
        <v>22721.698759345127</v>
      </c>
      <c r="F44" s="82">
        <v>883.97127650939649</v>
      </c>
      <c r="G44" s="82">
        <v>-510.80288651903322</v>
      </c>
      <c r="H44" s="82">
        <v>2648</v>
      </c>
      <c r="I44" s="82">
        <v>144</v>
      </c>
      <c r="J44" s="82">
        <v>0</v>
      </c>
      <c r="K44" s="82">
        <v>6687</v>
      </c>
      <c r="T44" s="82">
        <v>-1668.2532683905933</v>
      </c>
      <c r="U44" s="82">
        <v>0</v>
      </c>
      <c r="V44" s="82">
        <v>-1107.5550083976702</v>
      </c>
      <c r="Z44" s="50">
        <f t="shared" si="1"/>
        <v>2436.6085793274697</v>
      </c>
      <c r="AA44" s="50">
        <f t="shared" si="2"/>
        <v>720.64261571660268</v>
      </c>
      <c r="AB44" s="50">
        <f t="shared" si="2"/>
        <v>22.840416307718776</v>
      </c>
      <c r="AC44" s="50">
        <f t="shared" si="3"/>
        <v>28674.312140937818</v>
      </c>
      <c r="AD44" s="50"/>
      <c r="AE44"/>
      <c r="AF44" s="89">
        <f t="shared" si="4"/>
        <v>522.99519773477687</v>
      </c>
      <c r="AG44" s="89">
        <f t="shared" si="5"/>
        <v>22721.698759345127</v>
      </c>
      <c r="AH44" s="89">
        <f t="shared" si="6"/>
        <v>1913.6133815926928</v>
      </c>
      <c r="AI44" s="89">
        <f t="shared" si="7"/>
        <v>5952.6133815926914</v>
      </c>
      <c r="AJ44"/>
      <c r="AK44" s="90">
        <f t="shared" si="8"/>
        <v>522.99519773477687</v>
      </c>
      <c r="AL44" s="90">
        <f t="shared" si="8"/>
        <v>576.64261571660268</v>
      </c>
      <c r="AM44" s="90">
        <f t="shared" si="8"/>
        <v>22.840416307718776</v>
      </c>
      <c r="AN44" s="76"/>
      <c r="AO44" s="91">
        <f t="shared" si="9"/>
        <v>1913.613381592693</v>
      </c>
      <c r="AP44" s="91">
        <f t="shared" si="10"/>
        <v>1913.613381592693</v>
      </c>
      <c r="AQ44" s="90">
        <f t="shared" si="11"/>
        <v>144</v>
      </c>
      <c r="AR44" s="90">
        <f t="shared" si="11"/>
        <v>0</v>
      </c>
      <c r="AW44" s="82">
        <v>22721.698759345127</v>
      </c>
      <c r="AX44" s="82">
        <v>5945.6133815926933</v>
      </c>
      <c r="AY44" s="82">
        <v>-3194.7637448331216</v>
      </c>
      <c r="AZ44" s="82">
        <v>-1668.2532683905933</v>
      </c>
      <c r="BB44" s="82" t="s">
        <v>235</v>
      </c>
      <c r="BC44" s="82">
        <v>5945.6133815926933</v>
      </c>
      <c r="BD44" s="82">
        <v>-1668.2532683905933</v>
      </c>
      <c r="BF44" s="82">
        <v>28667.312140937822</v>
      </c>
      <c r="BG44" s="82">
        <v>5945.6133815926933</v>
      </c>
    </row>
    <row r="45" spans="1:59" x14ac:dyDescent="0.35">
      <c r="A45" s="88">
        <v>2059</v>
      </c>
      <c r="B45" s="82">
        <v>522.99519773477687</v>
      </c>
      <c r="C45" s="82">
        <v>576.64261571660268</v>
      </c>
      <c r="D45" s="82">
        <v>22.840416307718776</v>
      </c>
      <c r="E45" s="82">
        <v>22721.698759345127</v>
      </c>
      <c r="F45" s="82">
        <v>934.14934438767921</v>
      </c>
      <c r="G45" s="82">
        <v>-529.318333634341</v>
      </c>
      <c r="H45" s="82">
        <v>2648</v>
      </c>
      <c r="I45" s="82">
        <v>144</v>
      </c>
      <c r="J45" s="82">
        <v>0</v>
      </c>
      <c r="K45" s="82">
        <v>6687</v>
      </c>
      <c r="T45" s="82">
        <v>-1492.2060150694497</v>
      </c>
      <c r="U45" s="82">
        <v>0</v>
      </c>
      <c r="V45" s="82">
        <v>-1060.992304020315</v>
      </c>
      <c r="Z45" s="50">
        <f t="shared" si="1"/>
        <v>2514.8339044678005</v>
      </c>
      <c r="AA45" s="50">
        <f t="shared" si="2"/>
        <v>720.64261571660268</v>
      </c>
      <c r="AB45" s="50">
        <f t="shared" si="2"/>
        <v>22.840416307718776</v>
      </c>
      <c r="AC45" s="50">
        <f t="shared" si="3"/>
        <v>28752.537466078153</v>
      </c>
      <c r="AD45" s="50"/>
      <c r="AE45"/>
      <c r="AF45" s="89">
        <f t="shared" si="4"/>
        <v>522.99519773477687</v>
      </c>
      <c r="AG45" s="89">
        <f t="shared" si="5"/>
        <v>22721.698759345127</v>
      </c>
      <c r="AH45" s="89">
        <f t="shared" si="6"/>
        <v>1991.8387067330236</v>
      </c>
      <c r="AI45" s="89">
        <f t="shared" si="7"/>
        <v>6030.8387067330259</v>
      </c>
      <c r="AJ45"/>
      <c r="AK45" s="90">
        <f t="shared" si="8"/>
        <v>522.99519773477687</v>
      </c>
      <c r="AL45" s="90">
        <f t="shared" si="8"/>
        <v>576.64261571660268</v>
      </c>
      <c r="AM45" s="90">
        <f t="shared" si="8"/>
        <v>22.840416307718776</v>
      </c>
      <c r="AN45" s="76"/>
      <c r="AO45" s="91">
        <f t="shared" si="9"/>
        <v>1991.8387067330229</v>
      </c>
      <c r="AP45" s="91">
        <f t="shared" si="10"/>
        <v>1991.8387067330229</v>
      </c>
      <c r="AQ45" s="90">
        <f t="shared" si="11"/>
        <v>144</v>
      </c>
      <c r="AR45" s="90">
        <f t="shared" si="11"/>
        <v>0</v>
      </c>
      <c r="AW45" s="82">
        <v>22721.698759345127</v>
      </c>
      <c r="AX45" s="82">
        <v>6023.8387067330232</v>
      </c>
      <c r="AY45" s="82">
        <v>-3382.0718308144569</v>
      </c>
      <c r="AZ45" s="82">
        <v>-1492.2060150694497</v>
      </c>
      <c r="BB45" s="82" t="s">
        <v>235</v>
      </c>
      <c r="BC45" s="82">
        <v>6023.8387067330232</v>
      </c>
      <c r="BD45" s="82">
        <v>-1492.2060150694497</v>
      </c>
      <c r="BF45" s="82">
        <v>28745.537466078149</v>
      </c>
      <c r="BG45" s="82">
        <v>6023.8387067330232</v>
      </c>
    </row>
    <row r="46" spans="1:59" x14ac:dyDescent="0.35">
      <c r="A46" s="88">
        <v>2060</v>
      </c>
      <c r="B46" s="82">
        <v>522.99519773477687</v>
      </c>
      <c r="C46" s="82">
        <v>576.64261571660268</v>
      </c>
      <c r="D46" s="82">
        <v>22.840416307718776</v>
      </c>
      <c r="E46" s="82">
        <v>22721.698759345127</v>
      </c>
      <c r="F46" s="82">
        <v>61.212490837973519</v>
      </c>
      <c r="G46" s="82">
        <v>-552.4118848720542</v>
      </c>
      <c r="H46" s="82">
        <v>2648</v>
      </c>
      <c r="I46" s="82">
        <v>144</v>
      </c>
      <c r="J46" s="82">
        <v>0</v>
      </c>
      <c r="K46" s="82">
        <v>6687</v>
      </c>
      <c r="T46" s="82">
        <v>-1138.5515038594008</v>
      </c>
      <c r="U46" s="82">
        <v>0</v>
      </c>
      <c r="V46" s="82">
        <v>-511.23911287675901</v>
      </c>
      <c r="Z46" s="50">
        <f t="shared" si="1"/>
        <v>2168.5566908239371</v>
      </c>
      <c r="AA46" s="50">
        <f t="shared" si="2"/>
        <v>720.64261571660268</v>
      </c>
      <c r="AB46" s="50">
        <f t="shared" si="2"/>
        <v>22.840416307718776</v>
      </c>
      <c r="AC46" s="50">
        <f t="shared" si="3"/>
        <v>28406.260252434287</v>
      </c>
      <c r="AD46" s="50"/>
      <c r="AE46"/>
      <c r="AF46" s="89">
        <f t="shared" si="4"/>
        <v>522.99519773477687</v>
      </c>
      <c r="AG46" s="89">
        <f t="shared" si="5"/>
        <v>22721.698759345127</v>
      </c>
      <c r="AH46" s="89">
        <f t="shared" si="6"/>
        <v>1645.5614930891602</v>
      </c>
      <c r="AI46" s="89">
        <f t="shared" si="7"/>
        <v>5684.5614930891606</v>
      </c>
      <c r="AJ46"/>
      <c r="AK46" s="90">
        <f t="shared" si="8"/>
        <v>522.99519773477687</v>
      </c>
      <c r="AL46" s="90">
        <f t="shared" si="8"/>
        <v>576.64261571660268</v>
      </c>
      <c r="AM46" s="90">
        <f t="shared" si="8"/>
        <v>22.840416307718776</v>
      </c>
      <c r="AN46" s="76"/>
      <c r="AO46" s="91">
        <f t="shared" si="9"/>
        <v>1645.5614930891602</v>
      </c>
      <c r="AP46" s="91">
        <f t="shared" si="10"/>
        <v>1645.5614930891602</v>
      </c>
      <c r="AQ46" s="90">
        <f t="shared" si="11"/>
        <v>144</v>
      </c>
      <c r="AR46" s="90">
        <f t="shared" si="11"/>
        <v>0</v>
      </c>
      <c r="AW46" s="82">
        <v>22721.698759345127</v>
      </c>
      <c r="AX46" s="82">
        <v>5677.5614930891606</v>
      </c>
      <c r="AY46" s="82">
        <v>-3387.5474817428203</v>
      </c>
      <c r="AZ46" s="82">
        <v>-1138.5515038594008</v>
      </c>
      <c r="BB46" s="82" t="s">
        <v>235</v>
      </c>
      <c r="BC46" s="82">
        <v>5677.5614930891606</v>
      </c>
      <c r="BD46" s="82">
        <v>-1138.5515038594008</v>
      </c>
      <c r="BF46" s="82">
        <v>28399.260252434287</v>
      </c>
      <c r="BG46" s="82">
        <v>5677.5614930891606</v>
      </c>
    </row>
    <row r="47" spans="1:59" x14ac:dyDescent="0.35">
      <c r="A47" s="88">
        <v>2061</v>
      </c>
      <c r="B47" s="82">
        <v>522.99519773477687</v>
      </c>
      <c r="C47" s="82">
        <v>576.64261571660268</v>
      </c>
      <c r="D47" s="82">
        <v>22.840416307718776</v>
      </c>
      <c r="E47" s="82">
        <v>22721.698759345127</v>
      </c>
      <c r="F47" s="82">
        <v>66.329407997815053</v>
      </c>
      <c r="G47" s="82">
        <v>-558.59039215929602</v>
      </c>
      <c r="H47" s="82">
        <v>2648</v>
      </c>
      <c r="I47" s="82">
        <v>144</v>
      </c>
      <c r="J47" s="82">
        <v>0</v>
      </c>
      <c r="K47" s="82">
        <v>6687</v>
      </c>
      <c r="T47" s="82">
        <v>-995.82822572638827</v>
      </c>
      <c r="U47" s="82">
        <v>0</v>
      </c>
      <c r="V47" s="82">
        <v>-557.73018797514533</v>
      </c>
      <c r="Z47" s="50">
        <f t="shared" si="1"/>
        <v>2121.0040255981507</v>
      </c>
      <c r="AA47" s="50">
        <f t="shared" si="2"/>
        <v>720.64261571660268</v>
      </c>
      <c r="AB47" s="50">
        <f t="shared" si="2"/>
        <v>22.840416307718776</v>
      </c>
      <c r="AC47" s="50">
        <f t="shared" si="3"/>
        <v>28358.707587208501</v>
      </c>
      <c r="AD47" s="50"/>
      <c r="AE47"/>
      <c r="AF47" s="89">
        <f t="shared" si="4"/>
        <v>522.99519773477687</v>
      </c>
      <c r="AG47" s="89">
        <f t="shared" si="5"/>
        <v>22721.698759345127</v>
      </c>
      <c r="AH47" s="89">
        <f t="shared" si="6"/>
        <v>1598.0088278633739</v>
      </c>
      <c r="AI47" s="89">
        <f t="shared" si="7"/>
        <v>5637.0088278633739</v>
      </c>
      <c r="AJ47"/>
      <c r="AK47" s="90">
        <f t="shared" si="8"/>
        <v>522.99519773477687</v>
      </c>
      <c r="AL47" s="90">
        <f t="shared" si="8"/>
        <v>576.64261571660268</v>
      </c>
      <c r="AM47" s="90">
        <f t="shared" si="8"/>
        <v>22.840416307718776</v>
      </c>
      <c r="AN47" s="76"/>
      <c r="AO47" s="91">
        <f t="shared" si="9"/>
        <v>1598.0088278633739</v>
      </c>
      <c r="AP47" s="91">
        <f t="shared" si="10"/>
        <v>1598.0088278633739</v>
      </c>
      <c r="AQ47" s="90">
        <f t="shared" si="11"/>
        <v>144</v>
      </c>
      <c r="AR47" s="90">
        <f t="shared" si="11"/>
        <v>0</v>
      </c>
      <c r="AW47" s="82">
        <v>22721.698759345127</v>
      </c>
      <c r="AX47" s="82">
        <v>5630.0088278633739</v>
      </c>
      <c r="AY47" s="82">
        <v>-3509.6350099607407</v>
      </c>
      <c r="AZ47" s="82">
        <v>-995.82822572638827</v>
      </c>
      <c r="BB47" s="82" t="s">
        <v>235</v>
      </c>
      <c r="BC47" s="82">
        <v>5630.0088278633739</v>
      </c>
      <c r="BD47" s="82">
        <v>-995.82822572638827</v>
      </c>
      <c r="BF47" s="82">
        <v>28351.707587208501</v>
      </c>
      <c r="BG47" s="82">
        <v>5630.0088278633739</v>
      </c>
    </row>
    <row r="48" spans="1:59" x14ac:dyDescent="0.35">
      <c r="A48" s="88">
        <v>2062</v>
      </c>
      <c r="B48" s="82">
        <v>522.99519773477687</v>
      </c>
      <c r="C48" s="82">
        <v>576.64261571660268</v>
      </c>
      <c r="D48" s="82">
        <v>22.840416307718776</v>
      </c>
      <c r="E48" s="82">
        <v>22721.698759345127</v>
      </c>
      <c r="F48" s="82">
        <v>-100.95797256602361</v>
      </c>
      <c r="G48" s="82">
        <v>-462.94370114303797</v>
      </c>
      <c r="H48" s="82">
        <v>2648</v>
      </c>
      <c r="I48" s="82">
        <v>144</v>
      </c>
      <c r="J48" s="82">
        <v>0</v>
      </c>
      <c r="K48" s="82">
        <v>6687</v>
      </c>
      <c r="T48" s="82">
        <v>-808.44678911596543</v>
      </c>
      <c r="U48" s="82">
        <v>0</v>
      </c>
      <c r="V48" s="82">
        <v>-485.0007883537246</v>
      </c>
      <c r="Z48" s="50">
        <f t="shared" si="1"/>
        <v>2122.0927356719908</v>
      </c>
      <c r="AA48" s="50">
        <f t="shared" si="2"/>
        <v>720.64261571660268</v>
      </c>
      <c r="AB48" s="50">
        <f t="shared" si="2"/>
        <v>22.840416307718776</v>
      </c>
      <c r="AC48" s="50">
        <f t="shared" si="3"/>
        <v>28359.796297282341</v>
      </c>
      <c r="AD48" s="50"/>
      <c r="AE48"/>
      <c r="AF48" s="89">
        <f t="shared" si="4"/>
        <v>522.99519773477687</v>
      </c>
      <c r="AG48" s="89">
        <f t="shared" si="5"/>
        <v>22721.698759345127</v>
      </c>
      <c r="AH48" s="89">
        <f t="shared" si="6"/>
        <v>1599.0975379372139</v>
      </c>
      <c r="AI48" s="89">
        <f t="shared" si="7"/>
        <v>5638.0975379372139</v>
      </c>
      <c r="AJ48"/>
      <c r="AK48" s="90">
        <f t="shared" si="8"/>
        <v>522.99519773477687</v>
      </c>
      <c r="AL48" s="90">
        <f t="shared" si="8"/>
        <v>576.64261571660268</v>
      </c>
      <c r="AM48" s="90">
        <f t="shared" si="8"/>
        <v>22.840416307718776</v>
      </c>
      <c r="AN48" s="76"/>
      <c r="AO48" s="91">
        <f t="shared" si="9"/>
        <v>1599.0975379372139</v>
      </c>
      <c r="AP48" s="91">
        <f t="shared" si="10"/>
        <v>1599.0975379372139</v>
      </c>
      <c r="AQ48" s="90">
        <f t="shared" si="11"/>
        <v>144</v>
      </c>
      <c r="AR48" s="90">
        <f t="shared" si="11"/>
        <v>0</v>
      </c>
      <c r="AW48" s="82">
        <v>22721.698759345127</v>
      </c>
      <c r="AX48" s="82">
        <v>5631.0975379372139</v>
      </c>
      <c r="AY48" s="82">
        <v>-3491.8447369706287</v>
      </c>
      <c r="AZ48" s="82">
        <v>-808.44678911596543</v>
      </c>
      <c r="BB48" s="82" t="s">
        <v>235</v>
      </c>
      <c r="BC48" s="82">
        <v>5631.0975379372139</v>
      </c>
      <c r="BD48" s="82">
        <v>-808.44678911596543</v>
      </c>
      <c r="BF48" s="82">
        <v>28352.796297282341</v>
      </c>
      <c r="BG48" s="82">
        <v>5631.0975379372139</v>
      </c>
    </row>
    <row r="49" spans="1:59" x14ac:dyDescent="0.35">
      <c r="A49" s="88">
        <v>2063</v>
      </c>
      <c r="B49" s="82">
        <v>522.99519773477687</v>
      </c>
      <c r="C49" s="82">
        <v>576.64261571660268</v>
      </c>
      <c r="D49" s="82">
        <v>22.840416307718776</v>
      </c>
      <c r="E49" s="82">
        <v>22721.698759345127</v>
      </c>
      <c r="F49" s="82">
        <v>-105.63749744427128</v>
      </c>
      <c r="G49" s="82">
        <v>-462.31539764326214</v>
      </c>
      <c r="H49" s="82">
        <v>2648</v>
      </c>
      <c r="I49" s="82">
        <v>144</v>
      </c>
      <c r="J49" s="82">
        <v>0</v>
      </c>
      <c r="K49" s="82">
        <v>6687</v>
      </c>
      <c r="T49" s="82">
        <v>-653.49253286618045</v>
      </c>
      <c r="U49" s="82">
        <v>0</v>
      </c>
      <c r="V49" s="82">
        <v>-473.96468923773796</v>
      </c>
      <c r="Z49" s="50">
        <f t="shared" si="1"/>
        <v>2129.0776134095058</v>
      </c>
      <c r="AA49" s="50">
        <f t="shared" si="2"/>
        <v>720.64261571660268</v>
      </c>
      <c r="AB49" s="50">
        <f t="shared" si="2"/>
        <v>22.840416307718776</v>
      </c>
      <c r="AC49" s="50">
        <f t="shared" si="3"/>
        <v>28366.781175019856</v>
      </c>
      <c r="AD49" s="50"/>
      <c r="AE49"/>
      <c r="AF49" s="89">
        <f t="shared" si="4"/>
        <v>522.99519773477687</v>
      </c>
      <c r="AG49" s="89">
        <f t="shared" si="5"/>
        <v>22721.698759345127</v>
      </c>
      <c r="AH49" s="89">
        <f t="shared" si="6"/>
        <v>1606.082415674729</v>
      </c>
      <c r="AI49" s="89">
        <f t="shared" si="7"/>
        <v>5645.0824156747294</v>
      </c>
      <c r="AJ49"/>
      <c r="AK49" s="90">
        <f t="shared" si="8"/>
        <v>522.99519773477687</v>
      </c>
      <c r="AL49" s="90">
        <f t="shared" si="8"/>
        <v>576.64261571660268</v>
      </c>
      <c r="AM49" s="90">
        <f t="shared" si="8"/>
        <v>22.840416307718776</v>
      </c>
      <c r="AN49" s="76"/>
      <c r="AO49" s="91">
        <f t="shared" si="9"/>
        <v>1606.0824156747287</v>
      </c>
      <c r="AP49" s="91">
        <f t="shared" si="10"/>
        <v>1606.0824156747287</v>
      </c>
      <c r="AQ49" s="90">
        <f t="shared" si="11"/>
        <v>144</v>
      </c>
      <c r="AR49" s="90">
        <f t="shared" si="11"/>
        <v>0</v>
      </c>
      <c r="AW49" s="82">
        <v>22721.698759345127</v>
      </c>
      <c r="AX49" s="82">
        <v>5638.0824156747285</v>
      </c>
      <c r="AY49" s="82">
        <v>-3587.8142172174603</v>
      </c>
      <c r="AZ49" s="82">
        <v>-653.49253286618045</v>
      </c>
      <c r="BB49" s="82" t="s">
        <v>235</v>
      </c>
      <c r="BC49" s="82">
        <v>5638.0824156747285</v>
      </c>
      <c r="BD49" s="82">
        <v>-653.49253286618045</v>
      </c>
      <c r="BF49" s="82">
        <v>28359.781175019856</v>
      </c>
      <c r="BG49" s="82">
        <v>5638.0824156747285</v>
      </c>
    </row>
    <row r="50" spans="1:59" x14ac:dyDescent="0.35">
      <c r="A50" s="88">
        <v>2064</v>
      </c>
      <c r="B50" s="82">
        <v>522.99519773477687</v>
      </c>
      <c r="C50" s="82">
        <v>576.64261571660268</v>
      </c>
      <c r="D50" s="82">
        <v>22.840416307718776</v>
      </c>
      <c r="E50" s="82">
        <v>22721.698759345127</v>
      </c>
      <c r="F50" s="82">
        <v>-1048.4059222148944</v>
      </c>
      <c r="G50" s="82">
        <v>-471.6041081706224</v>
      </c>
      <c r="H50" s="82">
        <v>2648</v>
      </c>
      <c r="I50" s="82">
        <v>144</v>
      </c>
      <c r="J50" s="82">
        <v>0</v>
      </c>
      <c r="K50" s="82">
        <v>6687</v>
      </c>
      <c r="T50" s="82">
        <v>-424.45712315797965</v>
      </c>
      <c r="U50" s="82">
        <v>0</v>
      </c>
      <c r="V50" s="82">
        <v>62.332383215585764</v>
      </c>
      <c r="Z50" s="50">
        <f t="shared" si="1"/>
        <v>1713.317550564846</v>
      </c>
      <c r="AA50" s="50">
        <f t="shared" si="2"/>
        <v>720.64261571660268</v>
      </c>
      <c r="AB50" s="50">
        <f t="shared" si="2"/>
        <v>22.840416307718776</v>
      </c>
      <c r="AC50" s="50">
        <f t="shared" si="3"/>
        <v>27951.021112175196</v>
      </c>
      <c r="AD50" s="50"/>
      <c r="AE50"/>
      <c r="AF50" s="89">
        <f t="shared" si="4"/>
        <v>522.99519773477687</v>
      </c>
      <c r="AG50" s="89">
        <f t="shared" si="5"/>
        <v>22721.698759345127</v>
      </c>
      <c r="AH50" s="89">
        <f t="shared" si="6"/>
        <v>1190.3223528300691</v>
      </c>
      <c r="AI50" s="89">
        <f t="shared" si="7"/>
        <v>5229.3223528300696</v>
      </c>
      <c r="AJ50"/>
      <c r="AK50" s="90">
        <f t="shared" si="8"/>
        <v>522.99519773477687</v>
      </c>
      <c r="AL50" s="90">
        <f t="shared" si="8"/>
        <v>576.64261571660268</v>
      </c>
      <c r="AM50" s="90">
        <f t="shared" si="8"/>
        <v>22.840416307718776</v>
      </c>
      <c r="AN50" s="76"/>
      <c r="AO50" s="91">
        <f t="shared" si="9"/>
        <v>1190.3223528300691</v>
      </c>
      <c r="AP50" s="91">
        <f t="shared" si="10"/>
        <v>1190.3223528300691</v>
      </c>
      <c r="AQ50" s="90">
        <f t="shared" si="11"/>
        <v>144</v>
      </c>
      <c r="AR50" s="90">
        <f t="shared" si="11"/>
        <v>0</v>
      </c>
      <c r="AW50" s="82">
        <v>22721.698759345127</v>
      </c>
      <c r="AX50" s="82">
        <v>5222.3223528300696</v>
      </c>
      <c r="AY50" s="82">
        <v>-3582.6841764140281</v>
      </c>
      <c r="AZ50" s="82">
        <v>-424.45712315797965</v>
      </c>
      <c r="BB50" s="82" t="s">
        <v>235</v>
      </c>
      <c r="BC50" s="82">
        <v>5222.3223528300696</v>
      </c>
      <c r="BD50" s="82">
        <v>-424.45712315797965</v>
      </c>
      <c r="BF50" s="82">
        <v>27944.021112175196</v>
      </c>
      <c r="BG50" s="82">
        <v>5222.3223528300696</v>
      </c>
    </row>
    <row r="51" spans="1:59" x14ac:dyDescent="0.35">
      <c r="A51" s="88">
        <v>2065</v>
      </c>
      <c r="B51" s="82">
        <v>522.99519773477687</v>
      </c>
      <c r="C51" s="82">
        <v>576.64261571660268</v>
      </c>
      <c r="D51" s="82">
        <v>22.840416307718776</v>
      </c>
      <c r="E51" s="82">
        <v>22721.698759345127</v>
      </c>
      <c r="F51" s="82">
        <v>-436.16318511340069</v>
      </c>
      <c r="G51" s="82">
        <v>-465.84348662664831</v>
      </c>
      <c r="H51" s="82">
        <v>2648</v>
      </c>
      <c r="I51" s="82">
        <v>144</v>
      </c>
      <c r="J51" s="82">
        <v>0</v>
      </c>
      <c r="K51" s="82">
        <v>6687</v>
      </c>
      <c r="T51" s="82">
        <v>-496.10405704087901</v>
      </c>
      <c r="U51" s="82">
        <v>0</v>
      </c>
      <c r="V51" s="82">
        <v>-339.16463857512849</v>
      </c>
      <c r="Z51" s="50">
        <f t="shared" si="1"/>
        <v>1929.8238874195993</v>
      </c>
      <c r="AA51" s="50">
        <f t="shared" si="2"/>
        <v>720.64261571660268</v>
      </c>
      <c r="AB51" s="50">
        <f t="shared" si="2"/>
        <v>22.840416307718776</v>
      </c>
      <c r="AC51" s="50">
        <f t="shared" si="3"/>
        <v>28167.527449029949</v>
      </c>
      <c r="AD51" s="50"/>
      <c r="AE51"/>
      <c r="AF51" s="89">
        <f t="shared" si="4"/>
        <v>522.99519773477687</v>
      </c>
      <c r="AG51" s="89">
        <f t="shared" si="5"/>
        <v>22721.698759345127</v>
      </c>
      <c r="AH51" s="89">
        <f t="shared" si="6"/>
        <v>1406.8286896848224</v>
      </c>
      <c r="AI51" s="89">
        <f t="shared" si="7"/>
        <v>5445.8286896848222</v>
      </c>
      <c r="AJ51"/>
      <c r="AK51" s="90">
        <f t="shared" si="8"/>
        <v>522.99519773477687</v>
      </c>
      <c r="AL51" s="90">
        <f t="shared" si="8"/>
        <v>576.64261571660268</v>
      </c>
      <c r="AM51" s="90">
        <f t="shared" si="8"/>
        <v>22.840416307718776</v>
      </c>
      <c r="AN51" s="76"/>
      <c r="AO51" s="91">
        <f t="shared" si="9"/>
        <v>1406.8286896848224</v>
      </c>
      <c r="AP51" s="91">
        <f t="shared" si="10"/>
        <v>1406.8286896848224</v>
      </c>
      <c r="AQ51" s="90">
        <f t="shared" si="11"/>
        <v>144</v>
      </c>
      <c r="AR51" s="90">
        <f t="shared" si="11"/>
        <v>0</v>
      </c>
      <c r="AW51" s="82">
        <v>22721.698759345127</v>
      </c>
      <c r="AX51" s="82">
        <v>5438.8286896848222</v>
      </c>
      <c r="AY51" s="82">
        <v>-3882.7776574004174</v>
      </c>
      <c r="AZ51" s="82">
        <v>-496.10405704087901</v>
      </c>
      <c r="BB51" s="82" t="s">
        <v>235</v>
      </c>
      <c r="BC51" s="82">
        <v>5438.8286896848222</v>
      </c>
      <c r="BD51" s="82">
        <v>-496.10405704087901</v>
      </c>
      <c r="BF51" s="82">
        <v>28160.527449029949</v>
      </c>
      <c r="BG51" s="82">
        <v>5438.8286896848222</v>
      </c>
    </row>
    <row r="52" spans="1:59" x14ac:dyDescent="0.35">
      <c r="A52" s="88">
        <v>2066</v>
      </c>
      <c r="B52" s="82">
        <v>522.99519773477687</v>
      </c>
      <c r="C52" s="82">
        <v>576.64261571660268</v>
      </c>
      <c r="D52" s="82">
        <v>22.840416307718776</v>
      </c>
      <c r="E52" s="82">
        <v>22721.698759345127</v>
      </c>
      <c r="F52" s="82">
        <v>-806.42018969138917</v>
      </c>
      <c r="G52" s="82">
        <v>-491.82978214894968</v>
      </c>
      <c r="H52" s="82">
        <v>2648</v>
      </c>
      <c r="I52" s="82">
        <v>144</v>
      </c>
      <c r="J52" s="82">
        <v>0</v>
      </c>
      <c r="K52" s="82">
        <v>6687</v>
      </c>
      <c r="T52" s="82">
        <v>-457.52056313245487</v>
      </c>
      <c r="U52" s="82">
        <v>0</v>
      </c>
      <c r="V52" s="82">
        <v>-157.67729843941714</v>
      </c>
      <c r="Z52" s="50">
        <f t="shared" si="1"/>
        <v>1715.0679274550209</v>
      </c>
      <c r="AA52" s="50">
        <f t="shared" si="2"/>
        <v>720.64261571660268</v>
      </c>
      <c r="AB52" s="50">
        <f t="shared" si="2"/>
        <v>22.840416307718776</v>
      </c>
      <c r="AC52" s="50">
        <f t="shared" si="3"/>
        <v>27952.771489065373</v>
      </c>
      <c r="AD52" s="50"/>
      <c r="AE52"/>
      <c r="AF52" s="89">
        <f t="shared" si="4"/>
        <v>522.99519773477687</v>
      </c>
      <c r="AG52" s="89">
        <f t="shared" si="5"/>
        <v>22721.698759345127</v>
      </c>
      <c r="AH52" s="89">
        <f t="shared" si="6"/>
        <v>1192.0727297202441</v>
      </c>
      <c r="AI52" s="89">
        <f t="shared" si="7"/>
        <v>5231.0727297202466</v>
      </c>
      <c r="AJ52"/>
      <c r="AK52" s="90">
        <f t="shared" si="8"/>
        <v>522.99519773477687</v>
      </c>
      <c r="AL52" s="90">
        <f t="shared" si="8"/>
        <v>576.64261571660268</v>
      </c>
      <c r="AM52" s="90">
        <f t="shared" si="8"/>
        <v>22.840416307718776</v>
      </c>
      <c r="AN52" s="76"/>
      <c r="AO52" s="91">
        <f t="shared" si="9"/>
        <v>1192.0727297202441</v>
      </c>
      <c r="AP52" s="91">
        <f t="shared" si="10"/>
        <v>1192.0727297202441</v>
      </c>
      <c r="AQ52" s="90">
        <f t="shared" si="11"/>
        <v>144</v>
      </c>
      <c r="AR52" s="90">
        <f t="shared" si="11"/>
        <v>0</v>
      </c>
      <c r="AW52" s="82">
        <v>22721.698759345127</v>
      </c>
      <c r="AX52" s="82">
        <v>5224.0727297202438</v>
      </c>
      <c r="AY52" s="82">
        <v>-3653.2807980048919</v>
      </c>
      <c r="AZ52" s="82">
        <v>-457.52056313245487</v>
      </c>
      <c r="BB52" s="82" t="s">
        <v>235</v>
      </c>
      <c r="BC52" s="82">
        <v>5224.0727297202438</v>
      </c>
      <c r="BD52" s="82">
        <v>-457.52056313245487</v>
      </c>
      <c r="BF52" s="82">
        <v>27945.77148906537</v>
      </c>
      <c r="BG52" s="82">
        <v>5224.0727297202438</v>
      </c>
    </row>
    <row r="53" spans="1:59" x14ac:dyDescent="0.35">
      <c r="A53" s="88">
        <v>2067</v>
      </c>
      <c r="B53" s="82">
        <v>522.99519773477687</v>
      </c>
      <c r="C53" s="82">
        <v>576.64261571660268</v>
      </c>
      <c r="D53" s="82">
        <v>22.840416307718776</v>
      </c>
      <c r="E53" s="82">
        <v>22721.698759345127</v>
      </c>
      <c r="F53" s="82">
        <v>-575.47205241535312</v>
      </c>
      <c r="G53" s="82">
        <v>-502.61838868727409</v>
      </c>
      <c r="H53" s="82">
        <v>2648</v>
      </c>
      <c r="I53" s="82">
        <v>144</v>
      </c>
      <c r="J53" s="82">
        <v>0</v>
      </c>
      <c r="K53" s="82">
        <v>6687</v>
      </c>
      <c r="T53" s="82">
        <v>-476.84392937472819</v>
      </c>
      <c r="U53" s="82">
        <v>0</v>
      </c>
      <c r="V53" s="82">
        <v>-304.44127797841691</v>
      </c>
      <c r="Z53" s="50">
        <f t="shared" si="1"/>
        <v>1788.4634786537326</v>
      </c>
      <c r="AA53" s="50">
        <f t="shared" si="2"/>
        <v>720.64261571660268</v>
      </c>
      <c r="AB53" s="50">
        <f t="shared" si="2"/>
        <v>22.840416307718776</v>
      </c>
      <c r="AC53" s="50">
        <f t="shared" si="3"/>
        <v>28026.167040264081</v>
      </c>
      <c r="AD53" s="50"/>
      <c r="AE53"/>
      <c r="AF53" s="89">
        <f t="shared" si="4"/>
        <v>522.99519773477687</v>
      </c>
      <c r="AG53" s="89">
        <f t="shared" si="5"/>
        <v>22721.698759345127</v>
      </c>
      <c r="AH53" s="89">
        <f t="shared" si="6"/>
        <v>1265.4682809189558</v>
      </c>
      <c r="AI53" s="89">
        <f t="shared" si="7"/>
        <v>5304.4682809189544</v>
      </c>
      <c r="AJ53"/>
      <c r="AK53" s="90">
        <f t="shared" si="8"/>
        <v>522.99519773477687</v>
      </c>
      <c r="AL53" s="90">
        <f t="shared" si="8"/>
        <v>576.64261571660268</v>
      </c>
      <c r="AM53" s="90">
        <f t="shared" si="8"/>
        <v>22.840416307718776</v>
      </c>
      <c r="AN53" s="76"/>
      <c r="AO53" s="91">
        <f t="shared" si="9"/>
        <v>1265.4682809189558</v>
      </c>
      <c r="AP53" s="91">
        <f t="shared" si="10"/>
        <v>1265.4682809189558</v>
      </c>
      <c r="AQ53" s="90">
        <f t="shared" si="11"/>
        <v>144</v>
      </c>
      <c r="AR53" s="90">
        <f t="shared" si="11"/>
        <v>0</v>
      </c>
      <c r="AW53" s="82">
        <v>22721.698759345127</v>
      </c>
      <c r="AX53" s="82">
        <v>5297.4682809189562</v>
      </c>
      <c r="AY53" s="82">
        <v>-3656.4124974226279</v>
      </c>
      <c r="AZ53" s="82">
        <v>-476.84392937472819</v>
      </c>
      <c r="BB53" s="82" t="s">
        <v>235</v>
      </c>
      <c r="BC53" s="82">
        <v>5297.4682809189562</v>
      </c>
      <c r="BD53" s="82">
        <v>-476.84392937472819</v>
      </c>
      <c r="BF53" s="82">
        <v>28019.167040264081</v>
      </c>
      <c r="BG53" s="82">
        <v>5297.4682809189562</v>
      </c>
    </row>
    <row r="54" spans="1:59" x14ac:dyDescent="0.35">
      <c r="A54" s="88">
        <v>2068</v>
      </c>
      <c r="B54" s="82">
        <v>522.99519773477687</v>
      </c>
      <c r="C54" s="82">
        <v>576.64261571660268</v>
      </c>
      <c r="D54" s="82">
        <v>22.840416307718776</v>
      </c>
      <c r="E54" s="82">
        <v>22721.698759345127</v>
      </c>
      <c r="F54" s="82">
        <v>1617.065192746951</v>
      </c>
      <c r="G54" s="82">
        <v>-518.53247609004495</v>
      </c>
      <c r="H54" s="82">
        <v>2648</v>
      </c>
      <c r="I54" s="82">
        <v>144</v>
      </c>
      <c r="J54" s="82">
        <v>0</v>
      </c>
      <c r="K54" s="82">
        <v>6687</v>
      </c>
      <c r="T54" s="82">
        <v>-679.61768107691364</v>
      </c>
      <c r="U54" s="82">
        <v>0</v>
      </c>
      <c r="V54" s="82">
        <v>-1502.393106829998</v>
      </c>
      <c r="Z54" s="50">
        <f t="shared" si="1"/>
        <v>2767.1348075616852</v>
      </c>
      <c r="AA54" s="50">
        <f t="shared" si="2"/>
        <v>720.64261571660268</v>
      </c>
      <c r="AB54" s="50">
        <f t="shared" si="2"/>
        <v>22.840416307718776</v>
      </c>
      <c r="AC54" s="50">
        <f t="shared" si="3"/>
        <v>29004.838369172034</v>
      </c>
      <c r="AD54" s="50"/>
      <c r="AE54"/>
      <c r="AF54" s="89">
        <f t="shared" si="4"/>
        <v>522.99519773477687</v>
      </c>
      <c r="AG54" s="89">
        <f t="shared" si="5"/>
        <v>22721.698759345127</v>
      </c>
      <c r="AH54" s="89">
        <f t="shared" si="6"/>
        <v>2244.1396098269083</v>
      </c>
      <c r="AI54" s="89">
        <f t="shared" si="7"/>
        <v>6283.139609826907</v>
      </c>
      <c r="AJ54"/>
      <c r="AK54" s="90">
        <f t="shared" si="8"/>
        <v>522.99519773477687</v>
      </c>
      <c r="AL54" s="90">
        <f t="shared" si="8"/>
        <v>576.64261571660268</v>
      </c>
      <c r="AM54" s="90">
        <f t="shared" si="8"/>
        <v>22.840416307718776</v>
      </c>
      <c r="AN54" s="76"/>
      <c r="AO54" s="91">
        <f t="shared" si="9"/>
        <v>2244.1396098269079</v>
      </c>
      <c r="AP54" s="91">
        <f t="shared" si="10"/>
        <v>2244.1396098269079</v>
      </c>
      <c r="AQ54" s="90">
        <f t="shared" si="11"/>
        <v>144</v>
      </c>
      <c r="AR54" s="90">
        <f t="shared" si="11"/>
        <v>0</v>
      </c>
      <c r="AW54" s="82">
        <v>22721.698759345127</v>
      </c>
      <c r="AX54" s="82">
        <v>6276.1396098269079</v>
      </c>
      <c r="AY54" s="82">
        <v>-4340.3318255825361</v>
      </c>
      <c r="AZ54" s="82">
        <v>-679.61768107691364</v>
      </c>
      <c r="BB54" s="82" t="s">
        <v>235</v>
      </c>
      <c r="BC54" s="82">
        <v>6276.1396098269079</v>
      </c>
      <c r="BD54" s="82">
        <v>-679.61768107691364</v>
      </c>
      <c r="BF54" s="82">
        <v>28997.838369172034</v>
      </c>
      <c r="BG54" s="82">
        <v>6276.1396098269079</v>
      </c>
    </row>
    <row r="55" spans="1:59" x14ac:dyDescent="0.35">
      <c r="A55" s="88">
        <v>2069</v>
      </c>
      <c r="B55" s="82">
        <v>522.99519773477687</v>
      </c>
      <c r="C55" s="82">
        <v>576.64261571660268</v>
      </c>
      <c r="D55" s="82">
        <v>22.840416307718776</v>
      </c>
      <c r="E55" s="82">
        <v>22721.698759345127</v>
      </c>
      <c r="F55" s="82">
        <v>876.26005795995184</v>
      </c>
      <c r="G55" s="82">
        <v>-539.28747191254922</v>
      </c>
      <c r="H55" s="82">
        <v>2648</v>
      </c>
      <c r="I55" s="82">
        <v>144</v>
      </c>
      <c r="J55" s="82">
        <v>0</v>
      </c>
      <c r="K55" s="82">
        <v>6687</v>
      </c>
      <c r="T55" s="82">
        <v>-585.6726077703222</v>
      </c>
      <c r="U55" s="82">
        <v>0</v>
      </c>
      <c r="V55" s="82">
        <v>-864.88184546754246</v>
      </c>
      <c r="Z55" s="50">
        <f t="shared" si="1"/>
        <v>2643.0859383146371</v>
      </c>
      <c r="AA55" s="50">
        <f t="shared" si="2"/>
        <v>720.64261571660268</v>
      </c>
      <c r="AB55" s="50">
        <f t="shared" si="2"/>
        <v>22.840416307718776</v>
      </c>
      <c r="AC55" s="50">
        <f t="shared" si="3"/>
        <v>28880.789499924987</v>
      </c>
      <c r="AD55" s="50"/>
      <c r="AE55"/>
      <c r="AF55" s="89">
        <f t="shared" si="4"/>
        <v>522.99519773477687</v>
      </c>
      <c r="AG55" s="89">
        <f t="shared" si="5"/>
        <v>22721.698759345127</v>
      </c>
      <c r="AH55" s="89">
        <f t="shared" si="6"/>
        <v>2120.0907405798603</v>
      </c>
      <c r="AI55" s="89">
        <f t="shared" si="7"/>
        <v>6159.0907405798607</v>
      </c>
      <c r="AJ55"/>
      <c r="AK55" s="90">
        <f t="shared" si="8"/>
        <v>522.99519773477687</v>
      </c>
      <c r="AL55" s="90">
        <f t="shared" si="8"/>
        <v>576.64261571660268</v>
      </c>
      <c r="AM55" s="90">
        <f t="shared" si="8"/>
        <v>22.840416307718776</v>
      </c>
      <c r="AN55" s="76"/>
      <c r="AO55" s="91">
        <f t="shared" si="9"/>
        <v>2120.0907405798603</v>
      </c>
      <c r="AP55" s="91">
        <f t="shared" si="10"/>
        <v>2120.0907405798603</v>
      </c>
      <c r="AQ55" s="90">
        <f t="shared" si="11"/>
        <v>144</v>
      </c>
      <c r="AR55" s="90">
        <f t="shared" si="11"/>
        <v>0</v>
      </c>
      <c r="AW55" s="82">
        <v>22721.698759345127</v>
      </c>
      <c r="AX55" s="82">
        <v>6152.0907405798607</v>
      </c>
      <c r="AY55" s="82">
        <v>-4126.4454783993633</v>
      </c>
      <c r="AZ55" s="82">
        <v>-585.6726077703222</v>
      </c>
      <c r="BB55" s="82" t="s">
        <v>235</v>
      </c>
      <c r="BC55" s="82">
        <v>6152.0907405798607</v>
      </c>
      <c r="BD55" s="82">
        <v>-585.6726077703222</v>
      </c>
      <c r="BF55" s="82">
        <v>28873.789499924987</v>
      </c>
      <c r="BG55" s="82">
        <v>6152.0907405798607</v>
      </c>
    </row>
    <row r="56" spans="1:59" x14ac:dyDescent="0.35">
      <c r="A56" s="88">
        <v>2070</v>
      </c>
      <c r="B56" s="82">
        <v>522.99519773477687</v>
      </c>
      <c r="C56" s="82">
        <v>576.64261571660268</v>
      </c>
      <c r="D56" s="82">
        <v>22.840416307718776</v>
      </c>
      <c r="E56" s="82">
        <v>22721.698759345127</v>
      </c>
      <c r="F56" s="82">
        <v>1933.3206366330155</v>
      </c>
      <c r="G56" s="82">
        <v>-563.46618433138951</v>
      </c>
      <c r="H56" s="82">
        <v>2648</v>
      </c>
      <c r="I56" s="82">
        <v>144</v>
      </c>
      <c r="J56" s="82">
        <v>0</v>
      </c>
      <c r="K56" s="82">
        <v>6687</v>
      </c>
      <c r="T56" s="82">
        <v>-672.65093763811103</v>
      </c>
      <c r="U56" s="82">
        <v>0</v>
      </c>
      <c r="V56" s="82">
        <v>-1378.3214009669223</v>
      </c>
      <c r="Z56" s="50">
        <f t="shared" si="1"/>
        <v>3162.5282490694804</v>
      </c>
      <c r="AA56" s="50">
        <f t="shared" si="2"/>
        <v>720.64261571660268</v>
      </c>
      <c r="AB56" s="50">
        <f t="shared" si="2"/>
        <v>22.840416307718776</v>
      </c>
      <c r="AC56" s="50">
        <f t="shared" si="3"/>
        <v>29400.23181067983</v>
      </c>
      <c r="AD56" s="50"/>
      <c r="AE56"/>
      <c r="AF56" s="89">
        <f t="shared" si="4"/>
        <v>522.99519773477687</v>
      </c>
      <c r="AG56" s="89">
        <f t="shared" si="5"/>
        <v>22721.698759345127</v>
      </c>
      <c r="AH56" s="89">
        <f t="shared" si="6"/>
        <v>2639.5330513347035</v>
      </c>
      <c r="AI56" s="89">
        <f t="shared" si="7"/>
        <v>6678.5330513347035</v>
      </c>
      <c r="AJ56"/>
      <c r="AK56" s="90">
        <f t="shared" si="8"/>
        <v>522.99519773477687</v>
      </c>
      <c r="AL56" s="90">
        <f t="shared" si="8"/>
        <v>576.64261571660268</v>
      </c>
      <c r="AM56" s="90">
        <f t="shared" si="8"/>
        <v>22.840416307718776</v>
      </c>
      <c r="AN56" s="76"/>
      <c r="AO56" s="91">
        <f t="shared" si="9"/>
        <v>2639.5330513347039</v>
      </c>
      <c r="AP56" s="91">
        <f t="shared" si="10"/>
        <v>2639.5330513347039</v>
      </c>
      <c r="AQ56" s="90">
        <f t="shared" si="11"/>
        <v>144</v>
      </c>
      <c r="AR56" s="90">
        <f t="shared" si="11"/>
        <v>0</v>
      </c>
      <c r="AW56" s="82">
        <v>22721.698759345127</v>
      </c>
      <c r="AX56" s="82">
        <v>6671.5330513347035</v>
      </c>
      <c r="AY56" s="82">
        <v>-4391.8755186115541</v>
      </c>
      <c r="AZ56" s="82">
        <v>-672.65093763811103</v>
      </c>
      <c r="BB56" s="82" t="s">
        <v>235</v>
      </c>
      <c r="BC56" s="82">
        <v>6671.5330513347035</v>
      </c>
      <c r="BD56" s="82">
        <v>-672.65093763811103</v>
      </c>
      <c r="BF56" s="82">
        <v>29393.23181067983</v>
      </c>
      <c r="BG56" s="82">
        <v>6671.5330513347035</v>
      </c>
    </row>
    <row r="57" spans="1:59" x14ac:dyDescent="0.35">
      <c r="A57" s="88">
        <v>2071</v>
      </c>
      <c r="B57" s="82">
        <v>522.99519773477687</v>
      </c>
      <c r="C57" s="82">
        <v>576.64261571660268</v>
      </c>
      <c r="D57" s="82">
        <v>22.840416307718776</v>
      </c>
      <c r="E57" s="82">
        <v>22721.698759345127</v>
      </c>
      <c r="F57" s="82">
        <v>484.01228586910685</v>
      </c>
      <c r="G57" s="82">
        <v>-580.29231874829713</v>
      </c>
      <c r="H57" s="82">
        <v>2648</v>
      </c>
      <c r="I57" s="82">
        <v>144</v>
      </c>
      <c r="J57" s="82">
        <v>0</v>
      </c>
      <c r="K57" s="82">
        <v>6687</v>
      </c>
      <c r="T57" s="82">
        <v>-549.36378439990028</v>
      </c>
      <c r="U57" s="82">
        <v>0</v>
      </c>
      <c r="V57" s="82">
        <v>-497.75891498014505</v>
      </c>
      <c r="Z57" s="50">
        <f t="shared" si="1"/>
        <v>2576.9562498754412</v>
      </c>
      <c r="AA57" s="50">
        <f t="shared" si="2"/>
        <v>720.64261571660268</v>
      </c>
      <c r="AB57" s="50">
        <f t="shared" si="2"/>
        <v>22.840416307718776</v>
      </c>
      <c r="AC57" s="50">
        <f t="shared" si="3"/>
        <v>28814.659811485792</v>
      </c>
      <c r="AD57" s="50"/>
      <c r="AE57"/>
      <c r="AF57" s="89">
        <f t="shared" si="4"/>
        <v>522.99519773477687</v>
      </c>
      <c r="AG57" s="89">
        <f t="shared" si="5"/>
        <v>22721.698759345127</v>
      </c>
      <c r="AH57" s="89">
        <f t="shared" si="6"/>
        <v>2053.9610521406644</v>
      </c>
      <c r="AI57" s="89">
        <f t="shared" si="7"/>
        <v>6092.9610521406648</v>
      </c>
      <c r="AJ57"/>
      <c r="AK57" s="90">
        <f t="shared" si="8"/>
        <v>522.99519773477687</v>
      </c>
      <c r="AL57" s="90">
        <f t="shared" si="8"/>
        <v>576.64261571660268</v>
      </c>
      <c r="AM57" s="90">
        <f t="shared" si="8"/>
        <v>22.840416307718776</v>
      </c>
      <c r="AN57" s="76"/>
      <c r="AO57" s="91">
        <f t="shared" si="9"/>
        <v>2053.9610521406644</v>
      </c>
      <c r="AP57" s="91">
        <f t="shared" si="10"/>
        <v>2053.9610521406644</v>
      </c>
      <c r="AQ57" s="90">
        <f t="shared" si="11"/>
        <v>144</v>
      </c>
      <c r="AR57" s="90">
        <f t="shared" si="11"/>
        <v>0</v>
      </c>
      <c r="AW57" s="82">
        <v>22721.698759345127</v>
      </c>
      <c r="AX57" s="82">
        <v>6085.9610521406648</v>
      </c>
      <c r="AY57" s="82">
        <v>-4223.7199402608376</v>
      </c>
      <c r="AZ57" s="82">
        <v>-549.36378439990028</v>
      </c>
      <c r="BB57" s="82" t="s">
        <v>235</v>
      </c>
      <c r="BC57" s="82">
        <v>6085.9610521406648</v>
      </c>
      <c r="BD57" s="82">
        <v>-549.36378439990028</v>
      </c>
      <c r="BF57" s="82">
        <v>28807.659811485792</v>
      </c>
      <c r="BG57" s="82">
        <v>6085.9610521406648</v>
      </c>
    </row>
    <row r="58" spans="1:59" x14ac:dyDescent="0.35">
      <c r="A58" s="88">
        <v>2072</v>
      </c>
      <c r="B58" s="82">
        <v>522.99519773477687</v>
      </c>
      <c r="C58" s="82">
        <v>576.64261571660268</v>
      </c>
      <c r="D58" s="82">
        <v>22.840416307718776</v>
      </c>
      <c r="E58" s="82">
        <v>22721.698759345127</v>
      </c>
      <c r="F58" s="82">
        <v>270.92361354926493</v>
      </c>
      <c r="G58" s="82">
        <v>-598.36035256190439</v>
      </c>
      <c r="H58" s="82">
        <v>2648</v>
      </c>
      <c r="I58" s="82">
        <v>144</v>
      </c>
      <c r="J58" s="82">
        <v>0</v>
      </c>
      <c r="K58" s="82">
        <v>6687</v>
      </c>
      <c r="T58" s="82">
        <v>-510.36461342673948</v>
      </c>
      <c r="U58" s="82">
        <v>0</v>
      </c>
      <c r="V58" s="82">
        <v>-375.4572390263512</v>
      </c>
      <c r="Z58" s="50">
        <f t="shared" si="1"/>
        <v>2468.1012196957863</v>
      </c>
      <c r="AA58" s="50">
        <f t="shared" si="2"/>
        <v>720.64261571660268</v>
      </c>
      <c r="AB58" s="50">
        <f t="shared" si="2"/>
        <v>22.840416307718776</v>
      </c>
      <c r="AC58" s="50">
        <f t="shared" si="3"/>
        <v>28705.804781306135</v>
      </c>
      <c r="AD58" s="50"/>
      <c r="AE58"/>
      <c r="AF58" s="89">
        <f t="shared" si="4"/>
        <v>522.99519773477687</v>
      </c>
      <c r="AG58" s="89">
        <f t="shared" si="5"/>
        <v>22721.698759345127</v>
      </c>
      <c r="AH58" s="89">
        <f t="shared" si="6"/>
        <v>1945.1060219610094</v>
      </c>
      <c r="AI58" s="89">
        <f t="shared" si="7"/>
        <v>5984.1060219610081</v>
      </c>
      <c r="AJ58"/>
      <c r="AK58" s="90">
        <f t="shared" si="8"/>
        <v>522.99519773477687</v>
      </c>
      <c r="AL58" s="90">
        <f t="shared" si="8"/>
        <v>576.64261571660268</v>
      </c>
      <c r="AM58" s="90">
        <f t="shared" si="8"/>
        <v>22.840416307718776</v>
      </c>
      <c r="AN58" s="76"/>
      <c r="AO58" s="91">
        <f t="shared" si="9"/>
        <v>1945.1060219610094</v>
      </c>
      <c r="AP58" s="91">
        <f t="shared" si="10"/>
        <v>1945.1060219610094</v>
      </c>
      <c r="AQ58" s="90">
        <f t="shared" si="11"/>
        <v>144</v>
      </c>
      <c r="AR58" s="90">
        <f t="shared" si="11"/>
        <v>0</v>
      </c>
      <c r="AW58" s="82">
        <v>22721.698759345127</v>
      </c>
      <c r="AX58" s="82">
        <v>5977.1060219610099</v>
      </c>
      <c r="AY58" s="82">
        <v>-3861.6688952363647</v>
      </c>
      <c r="AZ58" s="82">
        <v>-510.36461342673948</v>
      </c>
      <c r="BB58" s="82" t="s">
        <v>235</v>
      </c>
      <c r="BC58" s="82">
        <v>5977.1060219610099</v>
      </c>
      <c r="BD58" s="82">
        <v>-510.36461342673948</v>
      </c>
      <c r="BF58" s="82">
        <v>28698.804781306135</v>
      </c>
      <c r="BG58" s="82">
        <v>5977.1060219610099</v>
      </c>
    </row>
    <row r="59" spans="1:59" x14ac:dyDescent="0.35">
      <c r="A59" s="88">
        <v>2073</v>
      </c>
      <c r="B59" s="82">
        <v>522.99519773477687</v>
      </c>
      <c r="C59" s="82">
        <v>576.64261571660268</v>
      </c>
      <c r="D59" s="82">
        <v>22.840416307718776</v>
      </c>
      <c r="E59" s="82">
        <v>22721.698759345127</v>
      </c>
      <c r="F59" s="82">
        <v>79.625193142269865</v>
      </c>
      <c r="G59" s="82">
        <v>-594.00568345263162</v>
      </c>
      <c r="H59" s="82">
        <v>2648</v>
      </c>
      <c r="I59" s="82">
        <v>144</v>
      </c>
      <c r="J59" s="82">
        <v>0</v>
      </c>
      <c r="K59" s="82">
        <v>6687</v>
      </c>
      <c r="T59" s="82">
        <v>-499.26687023048089</v>
      </c>
      <c r="U59" s="82">
        <v>0</v>
      </c>
      <c r="V59" s="82">
        <v>-277.63444650396059</v>
      </c>
      <c r="Z59" s="50">
        <f t="shared" si="1"/>
        <v>2378.9802609204544</v>
      </c>
      <c r="AA59" s="50">
        <f t="shared" si="2"/>
        <v>720.64261571660268</v>
      </c>
      <c r="AB59" s="50">
        <f t="shared" si="2"/>
        <v>22.840416307718776</v>
      </c>
      <c r="AC59" s="50">
        <f t="shared" si="3"/>
        <v>28616.683822530802</v>
      </c>
      <c r="AD59" s="50"/>
      <c r="AE59"/>
      <c r="AF59" s="89">
        <f t="shared" si="4"/>
        <v>522.99519773477687</v>
      </c>
      <c r="AG59" s="89">
        <f t="shared" si="5"/>
        <v>22721.698759345127</v>
      </c>
      <c r="AH59" s="89">
        <f t="shared" si="6"/>
        <v>1855.9850631856775</v>
      </c>
      <c r="AI59" s="89">
        <f t="shared" si="7"/>
        <v>5894.9850631856752</v>
      </c>
      <c r="AJ59"/>
      <c r="AK59" s="90">
        <f t="shared" si="8"/>
        <v>522.99519773477687</v>
      </c>
      <c r="AL59" s="90">
        <f t="shared" si="8"/>
        <v>576.64261571660268</v>
      </c>
      <c r="AM59" s="90">
        <f t="shared" si="8"/>
        <v>22.840416307718776</v>
      </c>
      <c r="AN59" s="76"/>
      <c r="AO59" s="91">
        <f t="shared" si="9"/>
        <v>1855.9850631856775</v>
      </c>
      <c r="AP59" s="91">
        <f t="shared" si="10"/>
        <v>1855.9850631856775</v>
      </c>
      <c r="AQ59" s="90">
        <f t="shared" si="11"/>
        <v>144</v>
      </c>
      <c r="AR59" s="90">
        <f t="shared" si="11"/>
        <v>0</v>
      </c>
      <c r="AW59" s="82">
        <v>22721.698759345127</v>
      </c>
      <c r="AX59" s="82">
        <v>5887.9850631856771</v>
      </c>
      <c r="AY59" s="82">
        <v>-3881.5622368241839</v>
      </c>
      <c r="AZ59" s="82">
        <v>-499.26687023048089</v>
      </c>
      <c r="BB59" s="82" t="s">
        <v>235</v>
      </c>
      <c r="BC59" s="82">
        <v>5887.9850631856771</v>
      </c>
      <c r="BD59" s="82">
        <v>-499.26687023048089</v>
      </c>
      <c r="BF59" s="82">
        <v>28609.683822530802</v>
      </c>
      <c r="BG59" s="82">
        <v>5887.9850631856771</v>
      </c>
    </row>
    <row r="60" spans="1:59" x14ac:dyDescent="0.35">
      <c r="A60" s="88">
        <v>2074</v>
      </c>
      <c r="B60" s="82">
        <v>522.99519773477687</v>
      </c>
      <c r="C60" s="82">
        <v>576.64261571660268</v>
      </c>
      <c r="D60" s="82">
        <v>22.840416307718776</v>
      </c>
      <c r="E60" s="82">
        <v>22721.698759345127</v>
      </c>
      <c r="F60" s="82">
        <v>1025.7943105017725</v>
      </c>
      <c r="G60" s="82">
        <v>-615.04752782447906</v>
      </c>
      <c r="H60" s="82">
        <v>2648</v>
      </c>
      <c r="I60" s="82">
        <v>144</v>
      </c>
      <c r="J60" s="82">
        <v>0</v>
      </c>
      <c r="K60" s="82">
        <v>6687</v>
      </c>
      <c r="T60" s="82">
        <v>-577.39970752583292</v>
      </c>
      <c r="U60" s="82">
        <v>0</v>
      </c>
      <c r="V60" s="82">
        <v>-751.04061677705533</v>
      </c>
      <c r="Z60" s="50">
        <f t="shared" si="1"/>
        <v>2830.7013636350152</v>
      </c>
      <c r="AA60" s="50">
        <f t="shared" si="2"/>
        <v>720.64261571660268</v>
      </c>
      <c r="AB60" s="50">
        <f t="shared" si="2"/>
        <v>22.840416307718776</v>
      </c>
      <c r="AC60" s="50">
        <f t="shared" si="3"/>
        <v>29068.404925245362</v>
      </c>
      <c r="AD60" s="50"/>
      <c r="AE60"/>
      <c r="AF60" s="89">
        <f t="shared" si="4"/>
        <v>522.99519773477687</v>
      </c>
      <c r="AG60" s="89">
        <f t="shared" si="5"/>
        <v>22721.698759345127</v>
      </c>
      <c r="AH60" s="89">
        <f t="shared" si="6"/>
        <v>2307.7061659002384</v>
      </c>
      <c r="AI60" s="89">
        <f t="shared" si="7"/>
        <v>6346.7061659002356</v>
      </c>
      <c r="AJ60"/>
      <c r="AK60" s="90">
        <f t="shared" si="8"/>
        <v>522.99519773477687</v>
      </c>
      <c r="AL60" s="90">
        <f t="shared" si="8"/>
        <v>576.64261571660268</v>
      </c>
      <c r="AM60" s="90">
        <f t="shared" si="8"/>
        <v>22.840416307718776</v>
      </c>
      <c r="AN60" s="76"/>
      <c r="AO60" s="91">
        <f t="shared" si="9"/>
        <v>2307.7061659002384</v>
      </c>
      <c r="AP60" s="91">
        <f t="shared" si="10"/>
        <v>2307.7061659002384</v>
      </c>
      <c r="AQ60" s="90">
        <f t="shared" si="11"/>
        <v>144</v>
      </c>
      <c r="AR60" s="90">
        <f t="shared" si="11"/>
        <v>0</v>
      </c>
      <c r="AW60" s="82">
        <v>22721.698759345127</v>
      </c>
      <c r="AX60" s="82">
        <v>6339.7061659002384</v>
      </c>
      <c r="AY60" s="82">
        <v>-4120.7938546934847</v>
      </c>
      <c r="AZ60" s="82">
        <v>-577.39970752583292</v>
      </c>
      <c r="BB60" s="82" t="s">
        <v>235</v>
      </c>
      <c r="BC60" s="82">
        <v>6339.7061659002384</v>
      </c>
      <c r="BD60" s="82">
        <v>-577.39970752583292</v>
      </c>
      <c r="BF60" s="82">
        <v>29061.404925245366</v>
      </c>
      <c r="BG60" s="82">
        <v>6339.7061659002384</v>
      </c>
    </row>
    <row r="61" spans="1:59" x14ac:dyDescent="0.35">
      <c r="A61" s="88">
        <v>2075</v>
      </c>
      <c r="B61" s="82">
        <v>522.99519773477687</v>
      </c>
      <c r="C61" s="82">
        <v>576.64261571660268</v>
      </c>
      <c r="D61" s="82">
        <v>22.840416307718776</v>
      </c>
      <c r="E61" s="82">
        <v>22721.698759345127</v>
      </c>
      <c r="F61" s="82">
        <v>1464.2654716766365</v>
      </c>
      <c r="G61" s="82">
        <v>-630.90490038422718</v>
      </c>
      <c r="H61" s="82">
        <v>2648</v>
      </c>
      <c r="I61" s="82">
        <v>144</v>
      </c>
      <c r="J61" s="82">
        <v>0</v>
      </c>
      <c r="K61" s="82">
        <v>6687</v>
      </c>
      <c r="T61" s="82">
        <v>-613.93563048027158</v>
      </c>
      <c r="U61" s="82">
        <v>0</v>
      </c>
      <c r="V61" s="82">
        <v>-1002.0410414182873</v>
      </c>
      <c r="Z61" s="50">
        <f t="shared" si="1"/>
        <v>3002.3147276088994</v>
      </c>
      <c r="AA61" s="50">
        <f t="shared" si="2"/>
        <v>720.64261571660268</v>
      </c>
      <c r="AB61" s="50">
        <f t="shared" si="2"/>
        <v>22.840416307718776</v>
      </c>
      <c r="AC61" s="50">
        <f t="shared" si="3"/>
        <v>29240.01828921925</v>
      </c>
      <c r="AD61" s="50"/>
      <c r="AE61"/>
      <c r="AF61" s="89">
        <f t="shared" si="4"/>
        <v>522.99519773477687</v>
      </c>
      <c r="AG61" s="89">
        <f t="shared" si="5"/>
        <v>22721.698759345127</v>
      </c>
      <c r="AH61" s="89">
        <f t="shared" si="6"/>
        <v>2479.3195298741225</v>
      </c>
      <c r="AI61" s="89">
        <f t="shared" si="7"/>
        <v>6518.319529874123</v>
      </c>
      <c r="AJ61"/>
      <c r="AK61" s="90">
        <f t="shared" si="8"/>
        <v>522.99519773477687</v>
      </c>
      <c r="AL61" s="90">
        <f t="shared" si="8"/>
        <v>576.64261571660268</v>
      </c>
      <c r="AM61" s="90">
        <f t="shared" si="8"/>
        <v>22.840416307718776</v>
      </c>
      <c r="AN61" s="76"/>
      <c r="AO61" s="91">
        <f t="shared" si="9"/>
        <v>2479.3195298741221</v>
      </c>
      <c r="AP61" s="91">
        <f t="shared" si="10"/>
        <v>2479.3195298741221</v>
      </c>
      <c r="AQ61" s="90">
        <f t="shared" si="11"/>
        <v>144</v>
      </c>
      <c r="AR61" s="90">
        <f t="shared" si="11"/>
        <v>0</v>
      </c>
      <c r="AW61" s="82">
        <v>22721.698759345127</v>
      </c>
      <c r="AX61" s="82">
        <v>6511.3195298741221</v>
      </c>
      <c r="AY61" s="82">
        <v>-4149.8127499833454</v>
      </c>
      <c r="AZ61" s="82">
        <v>-613.93563048027158</v>
      </c>
      <c r="BB61" s="82" t="s">
        <v>235</v>
      </c>
      <c r="BC61" s="82">
        <v>6511.3195298741221</v>
      </c>
      <c r="BD61" s="82">
        <v>-613.93563048027158</v>
      </c>
      <c r="BF61" s="82">
        <v>29233.01828921925</v>
      </c>
      <c r="BG61" s="82">
        <v>6511.3195298741221</v>
      </c>
    </row>
    <row r="62" spans="1:59" x14ac:dyDescent="0.35">
      <c r="A62" s="88">
        <v>2076</v>
      </c>
      <c r="B62" s="82">
        <v>522.99519773477687</v>
      </c>
      <c r="C62" s="82">
        <v>576.64261571660268</v>
      </c>
      <c r="D62" s="82">
        <v>22.840416307718776</v>
      </c>
      <c r="E62" s="82">
        <v>22721.698759345127</v>
      </c>
      <c r="F62" s="82">
        <v>2516.4487908882002</v>
      </c>
      <c r="G62" s="82">
        <v>-638.68422126687358</v>
      </c>
      <c r="H62" s="82">
        <v>2648</v>
      </c>
      <c r="I62" s="82">
        <v>144</v>
      </c>
      <c r="J62" s="82">
        <v>0</v>
      </c>
      <c r="K62" s="82">
        <v>6687</v>
      </c>
      <c r="T62" s="82">
        <v>-689.97926600086737</v>
      </c>
      <c r="U62" s="82">
        <v>0</v>
      </c>
      <c r="V62" s="82">
        <v>-1427.3390894474289</v>
      </c>
      <c r="Z62" s="50">
        <f t="shared" si="1"/>
        <v>3621.4206779086744</v>
      </c>
      <c r="AA62" s="50">
        <f t="shared" si="2"/>
        <v>720.64261571660268</v>
      </c>
      <c r="AB62" s="50">
        <f t="shared" si="2"/>
        <v>22.840416307718776</v>
      </c>
      <c r="AC62" s="50">
        <f t="shared" si="3"/>
        <v>29859.124239519024</v>
      </c>
      <c r="AD62" s="50"/>
      <c r="AE62"/>
      <c r="AF62" s="89">
        <f t="shared" si="4"/>
        <v>522.99519773477687</v>
      </c>
      <c r="AG62" s="89">
        <f t="shared" si="5"/>
        <v>22721.698759345127</v>
      </c>
      <c r="AH62" s="89">
        <f t="shared" si="6"/>
        <v>3098.4254801738975</v>
      </c>
      <c r="AI62" s="89">
        <f t="shared" si="7"/>
        <v>7137.4254801738971</v>
      </c>
      <c r="AJ62"/>
      <c r="AK62" s="90">
        <f t="shared" si="8"/>
        <v>522.99519773477687</v>
      </c>
      <c r="AL62" s="90">
        <f t="shared" si="8"/>
        <v>576.64261571660268</v>
      </c>
      <c r="AM62" s="90">
        <f t="shared" si="8"/>
        <v>22.840416307718776</v>
      </c>
      <c r="AN62" s="76"/>
      <c r="AO62" s="91">
        <f t="shared" si="9"/>
        <v>3098.425480173898</v>
      </c>
      <c r="AP62" s="91">
        <f t="shared" si="10"/>
        <v>3098.425480173898</v>
      </c>
      <c r="AQ62" s="90">
        <f t="shared" si="11"/>
        <v>144</v>
      </c>
      <c r="AR62" s="90">
        <f t="shared" si="11"/>
        <v>0</v>
      </c>
      <c r="AW62" s="82">
        <v>22721.698759345127</v>
      </c>
      <c r="AX62" s="82">
        <v>7130.425480173898</v>
      </c>
      <c r="AY62" s="82">
        <v>-4419.5289931134648</v>
      </c>
      <c r="AZ62" s="82">
        <v>-689.97926600086737</v>
      </c>
      <c r="BB62" s="82" t="s">
        <v>235</v>
      </c>
      <c r="BC62" s="82">
        <v>7130.425480173898</v>
      </c>
      <c r="BD62" s="82">
        <v>-689.97926600086737</v>
      </c>
      <c r="BF62" s="82">
        <v>29852.124239519024</v>
      </c>
      <c r="BG62" s="82">
        <v>7130.425480173898</v>
      </c>
    </row>
    <row r="63" spans="1:59" x14ac:dyDescent="0.35">
      <c r="A63" s="88">
        <v>2077</v>
      </c>
      <c r="B63" s="82">
        <v>522.99519773477687</v>
      </c>
      <c r="C63" s="82">
        <v>576.64261571660268</v>
      </c>
      <c r="D63" s="82">
        <v>22.840416307718776</v>
      </c>
      <c r="E63" s="82">
        <v>22721.698759345127</v>
      </c>
      <c r="F63" s="82">
        <v>2026.0614278392866</v>
      </c>
      <c r="G63" s="82">
        <v>-652.0021553224218</v>
      </c>
      <c r="H63" s="82">
        <v>2648</v>
      </c>
      <c r="I63" s="82">
        <v>144</v>
      </c>
      <c r="J63" s="82">
        <v>0</v>
      </c>
      <c r="K63" s="82">
        <v>6687</v>
      </c>
      <c r="T63" s="82">
        <v>-637.18954497015625</v>
      </c>
      <c r="U63" s="82">
        <v>0</v>
      </c>
      <c r="V63" s="82">
        <v>-1049.9729673108716</v>
      </c>
      <c r="Z63" s="50">
        <f t="shared" si="1"/>
        <v>3495.0815029407704</v>
      </c>
      <c r="AA63" s="50">
        <f t="shared" si="2"/>
        <v>720.64261571660268</v>
      </c>
      <c r="AB63" s="50">
        <f t="shared" si="2"/>
        <v>22.840416307718776</v>
      </c>
      <c r="AC63" s="50">
        <f t="shared" si="3"/>
        <v>29732.785064551121</v>
      </c>
      <c r="AD63" s="50"/>
      <c r="AE63"/>
      <c r="AF63" s="89">
        <f t="shared" si="4"/>
        <v>522.99519773477687</v>
      </c>
      <c r="AG63" s="89">
        <f t="shared" si="5"/>
        <v>22721.698759345127</v>
      </c>
      <c r="AH63" s="89">
        <f t="shared" si="6"/>
        <v>2972.0863052059935</v>
      </c>
      <c r="AI63" s="89">
        <f t="shared" si="7"/>
        <v>7011.086305205994</v>
      </c>
      <c r="AJ63"/>
      <c r="AK63" s="90">
        <f t="shared" si="8"/>
        <v>522.99519773477687</v>
      </c>
      <c r="AL63" s="90">
        <f t="shared" si="8"/>
        <v>576.64261571660268</v>
      </c>
      <c r="AM63" s="90">
        <f t="shared" si="8"/>
        <v>22.840416307718776</v>
      </c>
      <c r="AN63" s="76"/>
      <c r="AO63" s="91">
        <f t="shared" si="9"/>
        <v>2972.0863052059931</v>
      </c>
      <c r="AP63" s="91">
        <f t="shared" si="10"/>
        <v>2972.0863052059931</v>
      </c>
      <c r="AQ63" s="90">
        <f t="shared" si="11"/>
        <v>144</v>
      </c>
      <c r="AR63" s="90">
        <f t="shared" si="11"/>
        <v>0</v>
      </c>
      <c r="AW63" s="82">
        <v>22721.698759345127</v>
      </c>
      <c r="AX63" s="82">
        <v>7004.0863052059931</v>
      </c>
      <c r="AY63" s="82">
        <v>-4315.4714966920264</v>
      </c>
      <c r="AZ63" s="82">
        <v>-637.18954497015625</v>
      </c>
      <c r="BB63" s="82" t="s">
        <v>235</v>
      </c>
      <c r="BC63" s="82">
        <v>7004.0863052059931</v>
      </c>
      <c r="BD63" s="82">
        <v>-637.18954497015625</v>
      </c>
      <c r="BF63" s="82">
        <v>29725.785064551121</v>
      </c>
      <c r="BG63" s="82">
        <v>7004.0863052059931</v>
      </c>
    </row>
    <row r="64" spans="1:59" x14ac:dyDescent="0.35">
      <c r="A64" s="88">
        <v>2078</v>
      </c>
      <c r="B64" s="82">
        <v>522.99519773477687</v>
      </c>
      <c r="C64" s="82">
        <v>576.64261571660268</v>
      </c>
      <c r="D64" s="82">
        <v>22.840416307718776</v>
      </c>
      <c r="E64" s="82">
        <v>22721.698759345127</v>
      </c>
      <c r="F64" s="82">
        <v>1623.4448354941615</v>
      </c>
      <c r="G64" s="82">
        <v>-667.45465168846056</v>
      </c>
      <c r="H64" s="82">
        <v>2648</v>
      </c>
      <c r="I64" s="82">
        <v>144</v>
      </c>
      <c r="J64" s="82">
        <v>0</v>
      </c>
      <c r="K64" s="82">
        <v>6687</v>
      </c>
      <c r="T64" s="82">
        <v>-608.29927979660488</v>
      </c>
      <c r="U64" s="82">
        <v>0</v>
      </c>
      <c r="V64" s="82">
        <v>-838.64244203463056</v>
      </c>
      <c r="Z64" s="50">
        <f t="shared" si="1"/>
        <v>3288.342939505847</v>
      </c>
      <c r="AA64" s="50">
        <f t="shared" si="2"/>
        <v>720.64261571660268</v>
      </c>
      <c r="AB64" s="50">
        <f t="shared" si="2"/>
        <v>22.840416307718776</v>
      </c>
      <c r="AC64" s="50">
        <f t="shared" si="3"/>
        <v>29526.046501116198</v>
      </c>
      <c r="AD64" s="50"/>
      <c r="AE64"/>
      <c r="AF64" s="89">
        <f t="shared" si="4"/>
        <v>522.99519773477687</v>
      </c>
      <c r="AG64" s="89">
        <f t="shared" si="5"/>
        <v>22721.698759345127</v>
      </c>
      <c r="AH64" s="89">
        <f t="shared" si="6"/>
        <v>2765.3477417710701</v>
      </c>
      <c r="AI64" s="89">
        <f t="shared" si="7"/>
        <v>6804.347741771071</v>
      </c>
      <c r="AJ64"/>
      <c r="AK64" s="90">
        <f t="shared" si="8"/>
        <v>522.99519773477687</v>
      </c>
      <c r="AL64" s="90">
        <f t="shared" si="8"/>
        <v>576.64261571660268</v>
      </c>
      <c r="AM64" s="90">
        <f t="shared" si="8"/>
        <v>22.840416307718776</v>
      </c>
      <c r="AN64" s="76"/>
      <c r="AO64" s="91">
        <f t="shared" si="9"/>
        <v>2765.3477417710701</v>
      </c>
      <c r="AP64" s="91">
        <f t="shared" si="10"/>
        <v>2765.3477417710701</v>
      </c>
      <c r="AQ64" s="90">
        <f t="shared" si="11"/>
        <v>144</v>
      </c>
      <c r="AR64" s="90">
        <f t="shared" si="11"/>
        <v>0</v>
      </c>
      <c r="AW64" s="82">
        <v>22721.698759345127</v>
      </c>
      <c r="AX64" s="82">
        <v>6797.3477417710701</v>
      </c>
      <c r="AY64" s="82">
        <v>-4260.540888315667</v>
      </c>
      <c r="AZ64" s="82">
        <v>-608.29927979660488</v>
      </c>
      <c r="BB64" s="82" t="s">
        <v>235</v>
      </c>
      <c r="BC64" s="82">
        <v>6797.3477417710701</v>
      </c>
      <c r="BD64" s="82">
        <v>-608.29927979660488</v>
      </c>
      <c r="BF64" s="82">
        <v>29519.046501116198</v>
      </c>
      <c r="BG64" s="82">
        <v>6797.3477417710701</v>
      </c>
    </row>
    <row r="65" spans="1:59" x14ac:dyDescent="0.35">
      <c r="A65" s="88">
        <v>2079</v>
      </c>
      <c r="B65" s="82">
        <v>522.99519773477687</v>
      </c>
      <c r="C65" s="82">
        <v>576.64261571660268</v>
      </c>
      <c r="D65" s="82">
        <v>22.840416307718776</v>
      </c>
      <c r="E65" s="82">
        <v>22721.698759345127</v>
      </c>
      <c r="F65" s="82">
        <v>1606.6859155239331</v>
      </c>
      <c r="G65" s="82">
        <v>-479.2607098667246</v>
      </c>
      <c r="H65" s="82">
        <v>2648</v>
      </c>
      <c r="I65" s="82">
        <v>144</v>
      </c>
      <c r="J65" s="82">
        <v>0</v>
      </c>
      <c r="K65" s="82">
        <v>6687</v>
      </c>
      <c r="T65" s="82">
        <v>-617.01059731778776</v>
      </c>
      <c r="U65" s="82">
        <v>0</v>
      </c>
      <c r="V65" s="82">
        <v>-838.8547305393995</v>
      </c>
      <c r="Z65" s="50">
        <f t="shared" si="1"/>
        <v>3459.5656728525855</v>
      </c>
      <c r="AA65" s="50">
        <f t="shared" si="2"/>
        <v>720.64261571660268</v>
      </c>
      <c r="AB65" s="50">
        <f t="shared" si="2"/>
        <v>22.840416307718776</v>
      </c>
      <c r="AC65" s="50">
        <f t="shared" si="3"/>
        <v>29697.269234462936</v>
      </c>
      <c r="AD65" s="50"/>
      <c r="AE65"/>
      <c r="AF65" s="89">
        <f t="shared" si="4"/>
        <v>522.99519773477687</v>
      </c>
      <c r="AG65" s="89">
        <f t="shared" si="5"/>
        <v>22721.698759345127</v>
      </c>
      <c r="AH65" s="89">
        <f t="shared" si="6"/>
        <v>2936.5704751178087</v>
      </c>
      <c r="AI65" s="89">
        <f t="shared" si="7"/>
        <v>6975.5704751178091</v>
      </c>
      <c r="AJ65"/>
      <c r="AK65" s="90">
        <f t="shared" si="8"/>
        <v>522.99519773477687</v>
      </c>
      <c r="AL65" s="90">
        <f t="shared" si="8"/>
        <v>576.64261571660268</v>
      </c>
      <c r="AM65" s="90">
        <f t="shared" si="8"/>
        <v>22.840416307718776</v>
      </c>
      <c r="AN65" s="76"/>
      <c r="AO65" s="91">
        <f t="shared" si="9"/>
        <v>2936.5704751178091</v>
      </c>
      <c r="AP65" s="91">
        <f t="shared" si="10"/>
        <v>2936.5704751178091</v>
      </c>
      <c r="AQ65" s="90">
        <f t="shared" si="11"/>
        <v>144</v>
      </c>
      <c r="AR65" s="90">
        <f t="shared" si="11"/>
        <v>0</v>
      </c>
      <c r="AW65" s="82">
        <v>22721.698759345127</v>
      </c>
      <c r="AX65" s="82">
        <v>6968.5704751178091</v>
      </c>
      <c r="AY65" s="82">
        <v>-4366.7268804045798</v>
      </c>
      <c r="AZ65" s="82">
        <v>-617.01059731778776</v>
      </c>
      <c r="BB65" s="82" t="s">
        <v>235</v>
      </c>
      <c r="BC65" s="82">
        <v>6968.5704751178091</v>
      </c>
      <c r="BD65" s="82">
        <v>-617.01059731778776</v>
      </c>
      <c r="BF65" s="82">
        <v>29690.269234462936</v>
      </c>
      <c r="BG65" s="82">
        <v>6968.5704751178091</v>
      </c>
    </row>
    <row r="66" spans="1:59" x14ac:dyDescent="0.35">
      <c r="A66" s="88">
        <v>2080</v>
      </c>
      <c r="B66" s="82">
        <v>522.99519773477687</v>
      </c>
      <c r="C66" s="82">
        <v>576.64261571660268</v>
      </c>
      <c r="D66" s="82">
        <v>22.840416307718776</v>
      </c>
      <c r="E66" s="82">
        <v>22721.698759345127</v>
      </c>
      <c r="F66" s="82">
        <v>1995.1766015271062</v>
      </c>
      <c r="G66" s="82">
        <v>-464.06561079245648</v>
      </c>
      <c r="H66" s="82">
        <v>2648</v>
      </c>
      <c r="I66" s="82">
        <v>144</v>
      </c>
      <c r="J66" s="82">
        <v>0</v>
      </c>
      <c r="K66" s="82">
        <v>6687</v>
      </c>
      <c r="T66" s="82">
        <v>-651.98117245219532</v>
      </c>
      <c r="U66" s="82">
        <v>0</v>
      </c>
      <c r="V66" s="82">
        <v>-1061.0811767472856</v>
      </c>
      <c r="Z66" s="50">
        <f t="shared" si="1"/>
        <v>3641.0250117221408</v>
      </c>
      <c r="AA66" s="50">
        <f t="shared" si="2"/>
        <v>720.64261571660268</v>
      </c>
      <c r="AB66" s="50">
        <f t="shared" si="2"/>
        <v>22.840416307718776</v>
      </c>
      <c r="AC66" s="50">
        <f t="shared" si="3"/>
        <v>29878.728573332493</v>
      </c>
      <c r="AD66" s="50"/>
      <c r="AE66"/>
      <c r="AF66" s="89">
        <f t="shared" si="4"/>
        <v>522.99519773477687</v>
      </c>
      <c r="AG66" s="89">
        <f t="shared" si="5"/>
        <v>22721.698759345127</v>
      </c>
      <c r="AH66" s="89">
        <f t="shared" si="6"/>
        <v>3118.0298139873639</v>
      </c>
      <c r="AI66" s="89">
        <f t="shared" si="7"/>
        <v>7157.0298139873667</v>
      </c>
      <c r="AJ66"/>
      <c r="AK66" s="90">
        <f t="shared" si="8"/>
        <v>522.99519773477687</v>
      </c>
      <c r="AL66" s="90">
        <f t="shared" si="8"/>
        <v>576.64261571660268</v>
      </c>
      <c r="AM66" s="90">
        <f t="shared" si="8"/>
        <v>22.840416307718776</v>
      </c>
      <c r="AN66" s="76"/>
      <c r="AO66" s="91">
        <f t="shared" si="9"/>
        <v>3118.0298139873644</v>
      </c>
      <c r="AP66" s="91">
        <f t="shared" si="10"/>
        <v>3118.0298139873644</v>
      </c>
      <c r="AQ66" s="90">
        <f t="shared" si="11"/>
        <v>144</v>
      </c>
      <c r="AR66" s="90">
        <f t="shared" si="11"/>
        <v>0</v>
      </c>
      <c r="AW66" s="82">
        <v>22721.698759345127</v>
      </c>
      <c r="AX66" s="82">
        <v>7150.0298139873648</v>
      </c>
      <c r="AY66" s="82">
        <v>-4430.1850103954694</v>
      </c>
      <c r="AZ66" s="82">
        <v>-651.98117245219532</v>
      </c>
      <c r="BB66" s="82" t="s">
        <v>235</v>
      </c>
      <c r="BC66" s="82">
        <v>7150.0298139873648</v>
      </c>
      <c r="BD66" s="82">
        <v>-651.98117245219532</v>
      </c>
      <c r="BF66" s="82">
        <v>29871.72857333249</v>
      </c>
      <c r="BG66" s="82">
        <v>7150.0298139873648</v>
      </c>
    </row>
    <row r="67" spans="1:59" x14ac:dyDescent="0.35">
      <c r="A67" s="88">
        <v>2081</v>
      </c>
      <c r="B67" s="82">
        <v>522.99519773477687</v>
      </c>
      <c r="C67" s="82">
        <v>576.64261571660268</v>
      </c>
      <c r="D67" s="82">
        <v>22.840416307718776</v>
      </c>
      <c r="E67" s="82">
        <v>22721.698759345127</v>
      </c>
      <c r="F67" s="82">
        <v>2315.1614209448508</v>
      </c>
      <c r="G67" s="82">
        <v>-452.70546013897797</v>
      </c>
      <c r="H67" s="82">
        <v>2648</v>
      </c>
      <c r="I67" s="82">
        <v>144</v>
      </c>
      <c r="J67" s="82">
        <v>0</v>
      </c>
      <c r="K67" s="82">
        <v>6687</v>
      </c>
      <c r="T67" s="82">
        <v>-659.37092481240586</v>
      </c>
      <c r="U67" s="82">
        <v>0</v>
      </c>
      <c r="V67" s="82">
        <v>-1065.8525582939315</v>
      </c>
      <c r="Z67" s="50">
        <f t="shared" si="1"/>
        <v>3967.5986002467184</v>
      </c>
      <c r="AA67" s="50">
        <f t="shared" si="2"/>
        <v>720.64261571660268</v>
      </c>
      <c r="AB67" s="50">
        <f t="shared" si="2"/>
        <v>22.840416307718776</v>
      </c>
      <c r="AC67" s="50">
        <f t="shared" si="3"/>
        <v>30205.302161857067</v>
      </c>
      <c r="AD67" s="50"/>
      <c r="AE67"/>
      <c r="AF67" s="89">
        <f t="shared" si="4"/>
        <v>522.99519773477687</v>
      </c>
      <c r="AG67" s="89">
        <f t="shared" si="5"/>
        <v>22721.698759345127</v>
      </c>
      <c r="AH67" s="89">
        <f t="shared" si="6"/>
        <v>3444.6034025119416</v>
      </c>
      <c r="AI67" s="89">
        <f t="shared" si="7"/>
        <v>7483.6034025119407</v>
      </c>
      <c r="AJ67"/>
      <c r="AK67" s="90">
        <f t="shared" si="8"/>
        <v>522.99519773477687</v>
      </c>
      <c r="AL67" s="90">
        <f t="shared" si="8"/>
        <v>576.64261571660268</v>
      </c>
      <c r="AM67" s="90">
        <f t="shared" si="8"/>
        <v>22.840416307718776</v>
      </c>
      <c r="AN67" s="76"/>
      <c r="AO67" s="91">
        <f t="shared" si="9"/>
        <v>3444.6034025119411</v>
      </c>
      <c r="AP67" s="91">
        <f t="shared" si="10"/>
        <v>3444.6034025119411</v>
      </c>
      <c r="AQ67" s="90">
        <f t="shared" si="11"/>
        <v>144</v>
      </c>
      <c r="AR67" s="90">
        <f t="shared" si="11"/>
        <v>0</v>
      </c>
      <c r="AW67" s="82">
        <v>22721.698759345127</v>
      </c>
      <c r="AX67" s="82">
        <v>7476.6034025119407</v>
      </c>
      <c r="AY67" s="82">
        <v>-4498.5303662050328</v>
      </c>
      <c r="AZ67" s="82">
        <v>-659.37092481240586</v>
      </c>
      <c r="BB67" s="82" t="s">
        <v>235</v>
      </c>
      <c r="BC67" s="82">
        <v>7476.6034025119407</v>
      </c>
      <c r="BD67" s="82">
        <v>-659.37092481240586</v>
      </c>
      <c r="BF67" s="82">
        <v>30198.302161857067</v>
      </c>
      <c r="BG67" s="82">
        <v>7476.6034025119407</v>
      </c>
    </row>
    <row r="68" spans="1:59" x14ac:dyDescent="0.35">
      <c r="A68" s="88">
        <v>2082</v>
      </c>
      <c r="B68" s="82">
        <v>522.99519773477687</v>
      </c>
      <c r="C68" s="82">
        <v>576.64261571660268</v>
      </c>
      <c r="D68" s="82">
        <v>22.840416307718776</v>
      </c>
      <c r="E68" s="82">
        <v>22721.698759345127</v>
      </c>
      <c r="F68" s="82">
        <v>1719.5853601262593</v>
      </c>
      <c r="G68" s="82">
        <v>-450.73982939166694</v>
      </c>
      <c r="H68" s="82">
        <v>2648</v>
      </c>
      <c r="I68" s="82">
        <v>144</v>
      </c>
      <c r="J68" s="82">
        <v>0</v>
      </c>
      <c r="K68" s="82">
        <v>6687</v>
      </c>
      <c r="T68" s="82">
        <v>-602.57867706877141</v>
      </c>
      <c r="U68" s="82">
        <v>0</v>
      </c>
      <c r="V68" s="82">
        <v>-700.07599260247503</v>
      </c>
      <c r="Z68" s="50">
        <f t="shared" si="1"/>
        <v>3739.7647358668946</v>
      </c>
      <c r="AA68" s="50">
        <f t="shared" si="2"/>
        <v>720.64261571660268</v>
      </c>
      <c r="AB68" s="50">
        <f t="shared" si="2"/>
        <v>22.840416307718776</v>
      </c>
      <c r="AC68" s="50">
        <f t="shared" si="3"/>
        <v>29977.468297477244</v>
      </c>
      <c r="AD68" s="50"/>
      <c r="AE68"/>
      <c r="AF68" s="89">
        <f t="shared" si="4"/>
        <v>522.99519773477687</v>
      </c>
      <c r="AG68" s="89">
        <f t="shared" si="5"/>
        <v>22721.698759345127</v>
      </c>
      <c r="AH68" s="89">
        <f t="shared" si="6"/>
        <v>3216.7695381321178</v>
      </c>
      <c r="AI68" s="89">
        <f t="shared" si="7"/>
        <v>7255.7695381321173</v>
      </c>
      <c r="AJ68"/>
      <c r="AK68" s="90">
        <f t="shared" si="8"/>
        <v>522.99519773477687</v>
      </c>
      <c r="AL68" s="90">
        <f t="shared" si="8"/>
        <v>576.64261571660268</v>
      </c>
      <c r="AM68" s="90">
        <f t="shared" si="8"/>
        <v>22.840416307718776</v>
      </c>
      <c r="AN68" s="76"/>
      <c r="AO68" s="91">
        <f t="shared" si="9"/>
        <v>3216.7695381321173</v>
      </c>
      <c r="AP68" s="91">
        <f t="shared" si="10"/>
        <v>3216.7695381321173</v>
      </c>
      <c r="AQ68" s="90">
        <f t="shared" si="11"/>
        <v>144</v>
      </c>
      <c r="AR68" s="90">
        <f t="shared" si="11"/>
        <v>0</v>
      </c>
      <c r="AW68" s="82">
        <v>22721.698759345127</v>
      </c>
      <c r="AX68" s="82">
        <v>7248.7695381321173</v>
      </c>
      <c r="AY68" s="82">
        <v>-4331.3480078242455</v>
      </c>
      <c r="AZ68" s="82">
        <v>-602.57867706877141</v>
      </c>
      <c r="BB68" s="82" t="s">
        <v>235</v>
      </c>
      <c r="BC68" s="82">
        <v>7248.7695381321173</v>
      </c>
      <c r="BD68" s="82">
        <v>-602.57867706877141</v>
      </c>
      <c r="BF68" s="82">
        <v>29970.468297477244</v>
      </c>
      <c r="BG68" s="82">
        <v>7248.7695381321173</v>
      </c>
    </row>
    <row r="69" spans="1:59" x14ac:dyDescent="0.35">
      <c r="A69" s="88">
        <v>2083</v>
      </c>
      <c r="B69" s="82">
        <v>522.99519773477687</v>
      </c>
      <c r="C69" s="82">
        <v>576.64261571660268</v>
      </c>
      <c r="D69" s="82">
        <v>22.840416307718776</v>
      </c>
      <c r="E69" s="82">
        <v>22721.698759345127</v>
      </c>
      <c r="F69" s="82">
        <v>1254.1977662558982</v>
      </c>
      <c r="G69" s="82">
        <v>-452.77746818465766</v>
      </c>
      <c r="H69" s="82">
        <v>2648</v>
      </c>
      <c r="I69" s="82">
        <v>144</v>
      </c>
      <c r="J69" s="82">
        <v>0</v>
      </c>
      <c r="K69" s="82">
        <v>6687</v>
      </c>
      <c r="T69" s="82">
        <v>-568.92122065308263</v>
      </c>
      <c r="U69" s="82">
        <v>0</v>
      </c>
      <c r="V69" s="82">
        <v>-458.03643077567796</v>
      </c>
      <c r="Z69" s="50">
        <f t="shared" si="1"/>
        <v>3514.379065030339</v>
      </c>
      <c r="AA69" s="50">
        <f t="shared" si="2"/>
        <v>720.64261571660268</v>
      </c>
      <c r="AB69" s="50">
        <f t="shared" si="2"/>
        <v>22.840416307718776</v>
      </c>
      <c r="AC69" s="50">
        <f t="shared" si="3"/>
        <v>29752.082626640688</v>
      </c>
      <c r="AD69" s="50"/>
      <c r="AE69"/>
      <c r="AF69" s="89">
        <f t="shared" si="4"/>
        <v>522.99519773477687</v>
      </c>
      <c r="AG69" s="89">
        <f t="shared" si="5"/>
        <v>22721.698759345127</v>
      </c>
      <c r="AH69" s="89">
        <f t="shared" si="6"/>
        <v>2991.3838672955621</v>
      </c>
      <c r="AI69" s="89">
        <f t="shared" si="7"/>
        <v>7030.3838672955608</v>
      </c>
      <c r="AJ69"/>
      <c r="AK69" s="90">
        <f t="shared" si="8"/>
        <v>522.99519773477687</v>
      </c>
      <c r="AL69" s="90">
        <f t="shared" si="8"/>
        <v>576.64261571660268</v>
      </c>
      <c r="AM69" s="90">
        <f t="shared" si="8"/>
        <v>22.840416307718776</v>
      </c>
      <c r="AN69" s="76"/>
      <c r="AO69" s="91">
        <f t="shared" si="9"/>
        <v>2991.3838672955626</v>
      </c>
      <c r="AP69" s="91">
        <f t="shared" si="10"/>
        <v>2991.3838672955626</v>
      </c>
      <c r="AQ69" s="90">
        <f t="shared" si="11"/>
        <v>144</v>
      </c>
      <c r="AR69" s="90">
        <f t="shared" si="11"/>
        <v>0</v>
      </c>
      <c r="AW69" s="82">
        <v>22721.698759345127</v>
      </c>
      <c r="AX69" s="82">
        <v>7023.3838672955626</v>
      </c>
      <c r="AY69" s="82">
        <v>-4285.4410768995976</v>
      </c>
      <c r="AZ69" s="82">
        <v>-568.92122065308263</v>
      </c>
      <c r="BB69" s="82" t="s">
        <v>235</v>
      </c>
      <c r="BC69" s="82">
        <v>7023.3838672955626</v>
      </c>
      <c r="BD69" s="82">
        <v>-568.92122065308263</v>
      </c>
      <c r="BF69" s="82">
        <v>29745.082626640688</v>
      </c>
      <c r="BG69" s="82">
        <v>7023.3838672955626</v>
      </c>
    </row>
    <row r="70" spans="1:59" x14ac:dyDescent="0.35">
      <c r="A70" s="88">
        <v>2084</v>
      </c>
      <c r="B70" s="82">
        <v>522.99519773477687</v>
      </c>
      <c r="C70" s="82">
        <v>576.64261571660268</v>
      </c>
      <c r="D70" s="82">
        <v>22.840416307718776</v>
      </c>
      <c r="E70" s="82">
        <v>22721.698759345127</v>
      </c>
      <c r="F70" s="82">
        <v>1037.9503175195082</v>
      </c>
      <c r="G70" s="82">
        <v>-460.33245953647884</v>
      </c>
      <c r="H70" s="82">
        <v>2648</v>
      </c>
      <c r="I70" s="82">
        <v>144</v>
      </c>
      <c r="J70" s="82">
        <v>0</v>
      </c>
      <c r="K70" s="82">
        <v>6687</v>
      </c>
      <c r="T70" s="82">
        <v>-545.22952508747528</v>
      </c>
      <c r="U70" s="82">
        <v>0</v>
      </c>
      <c r="V70" s="82">
        <v>-298.36223007981545</v>
      </c>
      <c r="Z70" s="50">
        <f t="shared" si="1"/>
        <v>3450.2508256379906</v>
      </c>
      <c r="AA70" s="50">
        <f t="shared" si="2"/>
        <v>720.64261571660268</v>
      </c>
      <c r="AB70" s="50">
        <f t="shared" si="2"/>
        <v>22.840416307718776</v>
      </c>
      <c r="AC70" s="50">
        <f t="shared" si="3"/>
        <v>29687.954387248341</v>
      </c>
      <c r="AD70" s="50"/>
      <c r="AE70"/>
      <c r="AF70" s="89">
        <f t="shared" si="4"/>
        <v>522.99519773477687</v>
      </c>
      <c r="AG70" s="89">
        <f t="shared" si="5"/>
        <v>22721.698759345127</v>
      </c>
      <c r="AH70" s="89">
        <f t="shared" si="6"/>
        <v>2927.2556279032137</v>
      </c>
      <c r="AI70" s="89">
        <f t="shared" si="7"/>
        <v>6966.2556279032142</v>
      </c>
      <c r="AJ70"/>
      <c r="AK70" s="90">
        <f t="shared" si="8"/>
        <v>522.99519773477687</v>
      </c>
      <c r="AL70" s="90">
        <f t="shared" si="8"/>
        <v>576.64261571660268</v>
      </c>
      <c r="AM70" s="90">
        <f t="shared" si="8"/>
        <v>22.840416307718776</v>
      </c>
      <c r="AN70" s="76"/>
      <c r="AO70" s="91">
        <f t="shared" si="9"/>
        <v>2927.2556279032137</v>
      </c>
      <c r="AP70" s="91">
        <f t="shared" si="10"/>
        <v>2927.2556279032137</v>
      </c>
      <c r="AQ70" s="90">
        <f t="shared" si="11"/>
        <v>144</v>
      </c>
      <c r="AR70" s="90">
        <f t="shared" si="11"/>
        <v>0</v>
      </c>
      <c r="AW70" s="82">
        <v>22721.698759345127</v>
      </c>
      <c r="AX70" s="82">
        <v>6959.2556279032142</v>
      </c>
      <c r="AY70" s="82">
        <v>-4237.391454962305</v>
      </c>
      <c r="AZ70" s="82">
        <v>-545.22952508747528</v>
      </c>
      <c r="BB70" s="82" t="s">
        <v>235</v>
      </c>
      <c r="BC70" s="82">
        <v>6959.2556279032142</v>
      </c>
      <c r="BD70" s="82">
        <v>-545.22952508747528</v>
      </c>
      <c r="BF70" s="82">
        <v>29680.954387248341</v>
      </c>
      <c r="BG70" s="82">
        <v>6959.2556279032142</v>
      </c>
    </row>
    <row r="71" spans="1:59" x14ac:dyDescent="0.35">
      <c r="A71" s="88">
        <v>2085</v>
      </c>
      <c r="B71" s="82">
        <v>522.99519773477687</v>
      </c>
      <c r="C71" s="82">
        <v>576.64261571660268</v>
      </c>
      <c r="D71" s="82">
        <v>22.840416307718776</v>
      </c>
      <c r="E71" s="82">
        <v>22721.698759345127</v>
      </c>
      <c r="F71" s="82">
        <v>2719.4097412284609</v>
      </c>
      <c r="G71" s="82">
        <v>-473.46188635465444</v>
      </c>
      <c r="H71" s="82">
        <v>2648</v>
      </c>
      <c r="I71" s="82">
        <v>144</v>
      </c>
      <c r="J71" s="82">
        <v>0</v>
      </c>
      <c r="K71" s="82">
        <v>6687</v>
      </c>
      <c r="T71" s="82">
        <v>-699.97148499684033</v>
      </c>
      <c r="U71" s="82">
        <v>0</v>
      </c>
      <c r="V71" s="82">
        <v>-1289.2920023792667</v>
      </c>
      <c r="Z71" s="50">
        <f t="shared" ref="Z71:Z86" si="12">B71+(F71+G71)+H71+L71+V71+W71+X71+U71</f>
        <v>4127.6510502293168</v>
      </c>
      <c r="AA71" s="50">
        <f t="shared" ref="AA71:AB86" si="13">C71+I71+M71+Q71</f>
        <v>720.64261571660268</v>
      </c>
      <c r="AB71" s="50">
        <f t="shared" si="13"/>
        <v>22.840416307718776</v>
      </c>
      <c r="AC71" s="50">
        <f t="shared" ref="AC71:AC86" si="14">E71+(F71+G71)+K71+O71+V71+W71+X71+U71</f>
        <v>30365.35461183967</v>
      </c>
      <c r="AD71" s="50"/>
      <c r="AE71"/>
      <c r="AF71" s="89">
        <f t="shared" ref="AF71:AF86" si="15">B71</f>
        <v>522.99519773477687</v>
      </c>
      <c r="AG71" s="89">
        <f t="shared" ref="AG71:AG86" si="16">E71</f>
        <v>22721.698759345127</v>
      </c>
      <c r="AH71" s="89">
        <f t="shared" ref="AH71:AH86" si="17">Z71-AF71</f>
        <v>3604.6558524945399</v>
      </c>
      <c r="AI71" s="89">
        <f t="shared" ref="AI71:AI86" si="18">AC71-AG71</f>
        <v>7643.6558524945431</v>
      </c>
      <c r="AJ71"/>
      <c r="AK71" s="90">
        <f t="shared" ref="AK71:AM86" si="19">B71</f>
        <v>522.99519773477687</v>
      </c>
      <c r="AL71" s="90">
        <f t="shared" si="19"/>
        <v>576.64261571660268</v>
      </c>
      <c r="AM71" s="90">
        <f t="shared" si="19"/>
        <v>22.840416307718776</v>
      </c>
      <c r="AN71" s="76"/>
      <c r="AO71" s="91">
        <f t="shared" ref="AO71:AO86" si="20">F71+G71+H71+V71</f>
        <v>3604.6558524945394</v>
      </c>
      <c r="AP71" s="91">
        <f t="shared" ref="AP71:AP85" si="21">AO71+W71+X71</f>
        <v>3604.6558524945394</v>
      </c>
      <c r="AQ71" s="90">
        <f t="shared" ref="AQ71:AR86" si="22">I71</f>
        <v>144</v>
      </c>
      <c r="AR71" s="90">
        <f t="shared" si="22"/>
        <v>0</v>
      </c>
      <c r="AW71" s="82">
        <v>22721.698759345127</v>
      </c>
      <c r="AX71" s="82">
        <v>7636.6558524945394</v>
      </c>
      <c r="AY71" s="82">
        <v>-4608.7051075589716</v>
      </c>
      <c r="AZ71" s="82">
        <v>-699.97148499684033</v>
      </c>
      <c r="BB71" s="82" t="s">
        <v>235</v>
      </c>
      <c r="BC71" s="82">
        <v>7636.6558524945394</v>
      </c>
      <c r="BD71" s="82">
        <v>-699.97148499684033</v>
      </c>
      <c r="BF71" s="82">
        <v>30358.354611839666</v>
      </c>
      <c r="BG71" s="82">
        <v>7636.6558524945394</v>
      </c>
    </row>
    <row r="72" spans="1:59" x14ac:dyDescent="0.35">
      <c r="A72" s="88">
        <v>2086</v>
      </c>
      <c r="B72" s="82">
        <v>522.99519773477687</v>
      </c>
      <c r="C72" s="82">
        <v>576.64261571660268</v>
      </c>
      <c r="D72" s="82">
        <v>22.840416307718776</v>
      </c>
      <c r="E72" s="82">
        <v>22721.698759345127</v>
      </c>
      <c r="F72" s="82">
        <v>2689.1262362494508</v>
      </c>
      <c r="G72" s="82">
        <v>-486.73054838474206</v>
      </c>
      <c r="H72" s="82">
        <v>2648</v>
      </c>
      <c r="I72" s="82">
        <v>144</v>
      </c>
      <c r="J72" s="82">
        <v>0</v>
      </c>
      <c r="K72" s="82">
        <v>6687</v>
      </c>
      <c r="T72" s="82">
        <v>-669.96506950879211</v>
      </c>
      <c r="U72" s="82">
        <v>0</v>
      </c>
      <c r="V72" s="82">
        <v>-1065.9122564830118</v>
      </c>
      <c r="Z72" s="50">
        <f t="shared" si="12"/>
        <v>4307.4786291164728</v>
      </c>
      <c r="AA72" s="50">
        <f t="shared" si="13"/>
        <v>720.64261571660268</v>
      </c>
      <c r="AB72" s="50">
        <f t="shared" si="13"/>
        <v>22.840416307718776</v>
      </c>
      <c r="AC72" s="50">
        <f t="shared" si="14"/>
        <v>30545.182190726824</v>
      </c>
      <c r="AD72" s="50"/>
      <c r="AE72"/>
      <c r="AF72" s="89">
        <f t="shared" si="15"/>
        <v>522.99519773477687</v>
      </c>
      <c r="AG72" s="89">
        <f t="shared" si="16"/>
        <v>22721.698759345127</v>
      </c>
      <c r="AH72" s="89">
        <f t="shared" si="17"/>
        <v>3784.4834313816959</v>
      </c>
      <c r="AI72" s="89">
        <f t="shared" si="18"/>
        <v>7823.4834313816973</v>
      </c>
      <c r="AJ72"/>
      <c r="AK72" s="90">
        <f t="shared" si="19"/>
        <v>522.99519773477687</v>
      </c>
      <c r="AL72" s="90">
        <f t="shared" si="19"/>
        <v>576.64261571660268</v>
      </c>
      <c r="AM72" s="90">
        <f t="shared" si="19"/>
        <v>22.840416307718776</v>
      </c>
      <c r="AN72" s="76"/>
      <c r="AO72" s="91">
        <f t="shared" si="20"/>
        <v>3784.4834313816968</v>
      </c>
      <c r="AP72" s="91">
        <f t="shared" si="21"/>
        <v>3784.4834313816968</v>
      </c>
      <c r="AQ72" s="90">
        <f t="shared" si="22"/>
        <v>144</v>
      </c>
      <c r="AR72" s="90">
        <f t="shared" si="22"/>
        <v>0</v>
      </c>
      <c r="AW72" s="82">
        <v>22721.698759345127</v>
      </c>
      <c r="AX72" s="82">
        <v>7816.4834313816973</v>
      </c>
      <c r="AY72" s="82">
        <v>-4552.412113112865</v>
      </c>
      <c r="AZ72" s="82">
        <v>-669.96506950879211</v>
      </c>
      <c r="BB72" s="82" t="s">
        <v>235</v>
      </c>
      <c r="BC72" s="82">
        <v>7816.4834313816973</v>
      </c>
      <c r="BD72" s="82">
        <v>-669.96506950879211</v>
      </c>
      <c r="BF72" s="82">
        <v>30538.182190726824</v>
      </c>
      <c r="BG72" s="82">
        <v>7816.4834313816973</v>
      </c>
    </row>
    <row r="73" spans="1:59" x14ac:dyDescent="0.35">
      <c r="A73" s="88">
        <v>2087</v>
      </c>
      <c r="B73" s="82">
        <v>522.99519773477687</v>
      </c>
      <c r="C73" s="82">
        <v>576.64261571660268</v>
      </c>
      <c r="D73" s="82">
        <v>22.840416307718776</v>
      </c>
      <c r="E73" s="82">
        <v>22721.698759345127</v>
      </c>
      <c r="F73" s="82">
        <v>2354.8642083499867</v>
      </c>
      <c r="G73" s="82">
        <v>-507.33092857826739</v>
      </c>
      <c r="H73" s="82">
        <v>2648</v>
      </c>
      <c r="I73" s="82">
        <v>144</v>
      </c>
      <c r="J73" s="82">
        <v>0</v>
      </c>
      <c r="K73" s="82">
        <v>6687</v>
      </c>
      <c r="T73" s="82">
        <v>-631.08967759978566</v>
      </c>
      <c r="U73" s="82">
        <v>0</v>
      </c>
      <c r="V73" s="82">
        <v>-782.73419690613605</v>
      </c>
      <c r="Z73" s="50">
        <f t="shared" si="12"/>
        <v>4235.7942806003593</v>
      </c>
      <c r="AA73" s="50">
        <f t="shared" si="13"/>
        <v>720.64261571660268</v>
      </c>
      <c r="AB73" s="50">
        <f t="shared" si="13"/>
        <v>22.840416307718776</v>
      </c>
      <c r="AC73" s="50">
        <f t="shared" si="14"/>
        <v>30473.497842210712</v>
      </c>
      <c r="AD73" s="50"/>
      <c r="AE73"/>
      <c r="AF73" s="89">
        <f t="shared" si="15"/>
        <v>522.99519773477687</v>
      </c>
      <c r="AG73" s="89">
        <f t="shared" si="16"/>
        <v>22721.698759345127</v>
      </c>
      <c r="AH73" s="89">
        <f t="shared" si="17"/>
        <v>3712.7990828655825</v>
      </c>
      <c r="AI73" s="89">
        <f t="shared" si="18"/>
        <v>7751.7990828655857</v>
      </c>
      <c r="AJ73"/>
      <c r="AK73" s="90">
        <f t="shared" si="19"/>
        <v>522.99519773477687</v>
      </c>
      <c r="AL73" s="90">
        <f t="shared" si="19"/>
        <v>576.64261571660268</v>
      </c>
      <c r="AM73" s="90">
        <f t="shared" si="19"/>
        <v>22.840416307718776</v>
      </c>
      <c r="AN73" s="76"/>
      <c r="AO73" s="91">
        <f t="shared" si="20"/>
        <v>3712.7990828655829</v>
      </c>
      <c r="AP73" s="91">
        <f t="shared" si="21"/>
        <v>3712.7990828655829</v>
      </c>
      <c r="AQ73" s="90">
        <f t="shared" si="22"/>
        <v>144</v>
      </c>
      <c r="AR73" s="90">
        <f t="shared" si="22"/>
        <v>0</v>
      </c>
      <c r="AW73" s="82">
        <v>22721.698759345127</v>
      </c>
      <c r="AX73" s="82">
        <v>7744.7990828655829</v>
      </c>
      <c r="AY73" s="82">
        <v>-4491.1880083541082</v>
      </c>
      <c r="AZ73" s="82">
        <v>-631.08967759978566</v>
      </c>
      <c r="BB73" s="82" t="s">
        <v>235</v>
      </c>
      <c r="BC73" s="82">
        <v>7744.7990828655829</v>
      </c>
      <c r="BD73" s="82">
        <v>-631.08967759978566</v>
      </c>
      <c r="BF73" s="82">
        <v>30466.497842210709</v>
      </c>
      <c r="BG73" s="82">
        <v>7744.7990828655829</v>
      </c>
    </row>
    <row r="74" spans="1:59" x14ac:dyDescent="0.35">
      <c r="A74" s="88">
        <v>2088</v>
      </c>
      <c r="B74" s="82">
        <v>522.99519773477687</v>
      </c>
      <c r="C74" s="82">
        <v>576.64261571660268</v>
      </c>
      <c r="D74" s="82">
        <v>22.840416307718776</v>
      </c>
      <c r="E74" s="82">
        <v>22721.698759345127</v>
      </c>
      <c r="F74" s="82">
        <v>2073.9236493537837</v>
      </c>
      <c r="G74" s="82">
        <v>-529.92935945482645</v>
      </c>
      <c r="H74" s="82">
        <v>2648</v>
      </c>
      <c r="I74" s="82">
        <v>144</v>
      </c>
      <c r="J74" s="82">
        <v>0</v>
      </c>
      <c r="K74" s="82">
        <v>6687</v>
      </c>
      <c r="T74" s="82">
        <v>-604.28799780823908</v>
      </c>
      <c r="U74" s="82">
        <v>0</v>
      </c>
      <c r="V74" s="82">
        <v>-609.36603663425728</v>
      </c>
      <c r="Z74" s="50">
        <f t="shared" si="12"/>
        <v>4105.6234509994765</v>
      </c>
      <c r="AA74" s="50">
        <f t="shared" si="13"/>
        <v>720.64261571660268</v>
      </c>
      <c r="AB74" s="50">
        <f t="shared" si="13"/>
        <v>22.840416307718776</v>
      </c>
      <c r="AC74" s="50">
        <f t="shared" si="14"/>
        <v>30343.327012609829</v>
      </c>
      <c r="AD74" s="50"/>
      <c r="AE74"/>
      <c r="AF74" s="89">
        <f t="shared" si="15"/>
        <v>522.99519773477687</v>
      </c>
      <c r="AG74" s="89">
        <f t="shared" si="16"/>
        <v>22721.698759345127</v>
      </c>
      <c r="AH74" s="89">
        <f t="shared" si="17"/>
        <v>3582.6282532646997</v>
      </c>
      <c r="AI74" s="89">
        <f t="shared" si="18"/>
        <v>7621.6282532647019</v>
      </c>
      <c r="AJ74"/>
      <c r="AK74" s="90">
        <f t="shared" si="19"/>
        <v>522.99519773477687</v>
      </c>
      <c r="AL74" s="90">
        <f t="shared" si="19"/>
        <v>576.64261571660268</v>
      </c>
      <c r="AM74" s="90">
        <f t="shared" si="19"/>
        <v>22.840416307718776</v>
      </c>
      <c r="AN74" s="76"/>
      <c r="AO74" s="91">
        <f t="shared" si="20"/>
        <v>3582.6282532647001</v>
      </c>
      <c r="AP74" s="91">
        <f t="shared" si="21"/>
        <v>3582.6282532647001</v>
      </c>
      <c r="AQ74" s="90">
        <f t="shared" si="22"/>
        <v>144</v>
      </c>
      <c r="AR74" s="90">
        <f t="shared" si="22"/>
        <v>0</v>
      </c>
      <c r="AW74" s="82">
        <v>22721.698759345127</v>
      </c>
      <c r="AX74" s="82">
        <v>7614.6282532647001</v>
      </c>
      <c r="AY74" s="82">
        <v>-4406.9138410721498</v>
      </c>
      <c r="AZ74" s="82">
        <v>-604.28799780823908</v>
      </c>
      <c r="BB74" s="82" t="s">
        <v>235</v>
      </c>
      <c r="BC74" s="82">
        <v>7614.6282532647001</v>
      </c>
      <c r="BD74" s="82">
        <v>-604.28799780823908</v>
      </c>
      <c r="BF74" s="82">
        <v>30336.327012609829</v>
      </c>
      <c r="BG74" s="82">
        <v>7614.6282532647001</v>
      </c>
    </row>
    <row r="75" spans="1:59" x14ac:dyDescent="0.35">
      <c r="A75" s="88">
        <v>2089</v>
      </c>
      <c r="B75" s="82">
        <v>522.99519773477687</v>
      </c>
      <c r="C75" s="82">
        <v>576.64261571660268</v>
      </c>
      <c r="D75" s="82">
        <v>22.840416307718776</v>
      </c>
      <c r="E75" s="82">
        <v>22721.698759345127</v>
      </c>
      <c r="F75" s="82">
        <v>2274.40962117547</v>
      </c>
      <c r="G75" s="82">
        <v>-555.55052589327954</v>
      </c>
      <c r="H75" s="82">
        <v>2648</v>
      </c>
      <c r="I75" s="82">
        <v>144</v>
      </c>
      <c r="J75" s="82">
        <v>0</v>
      </c>
      <c r="K75" s="82">
        <v>6687</v>
      </c>
      <c r="T75" s="82">
        <v>-634.402101404625</v>
      </c>
      <c r="U75" s="82">
        <v>0</v>
      </c>
      <c r="V75" s="82">
        <v>-751.14888516881319</v>
      </c>
      <c r="Z75" s="50">
        <f t="shared" si="12"/>
        <v>4138.7054078481542</v>
      </c>
      <c r="AA75" s="50">
        <f t="shared" si="13"/>
        <v>720.64261571660268</v>
      </c>
      <c r="AB75" s="50">
        <f t="shared" si="13"/>
        <v>22.840416307718776</v>
      </c>
      <c r="AC75" s="50">
        <f t="shared" si="14"/>
        <v>30376.408969458505</v>
      </c>
      <c r="AD75" s="50"/>
      <c r="AE75"/>
      <c r="AF75" s="89">
        <f t="shared" si="15"/>
        <v>522.99519773477687</v>
      </c>
      <c r="AG75" s="89">
        <f t="shared" si="16"/>
        <v>22721.698759345127</v>
      </c>
      <c r="AH75" s="89">
        <f t="shared" si="17"/>
        <v>3615.7102101133773</v>
      </c>
      <c r="AI75" s="89">
        <f t="shared" si="18"/>
        <v>7654.7102101133787</v>
      </c>
      <c r="AJ75"/>
      <c r="AK75" s="90">
        <f t="shared" si="19"/>
        <v>522.99519773477687</v>
      </c>
      <c r="AL75" s="90">
        <f t="shared" si="19"/>
        <v>576.64261571660268</v>
      </c>
      <c r="AM75" s="90">
        <f t="shared" si="19"/>
        <v>22.840416307718776</v>
      </c>
      <c r="AN75" s="76"/>
      <c r="AO75" s="91">
        <f t="shared" si="20"/>
        <v>3615.7102101133773</v>
      </c>
      <c r="AP75" s="91">
        <f t="shared" si="21"/>
        <v>3615.7102101133773</v>
      </c>
      <c r="AQ75" s="90">
        <f t="shared" si="22"/>
        <v>144</v>
      </c>
      <c r="AR75" s="90">
        <f t="shared" si="22"/>
        <v>0</v>
      </c>
      <c r="AW75" s="82">
        <v>22721.698759345127</v>
      </c>
      <c r="AX75" s="82">
        <v>7647.7102101133769</v>
      </c>
      <c r="AY75" s="82">
        <v>-4565.8516648554469</v>
      </c>
      <c r="AZ75" s="82">
        <v>-634.402101404625</v>
      </c>
      <c r="BB75" s="82" t="s">
        <v>235</v>
      </c>
      <c r="BC75" s="82">
        <v>7647.7102101133769</v>
      </c>
      <c r="BD75" s="82">
        <v>-634.402101404625</v>
      </c>
      <c r="BF75" s="82">
        <v>30369.408969458505</v>
      </c>
      <c r="BG75" s="82">
        <v>7647.7102101133769</v>
      </c>
    </row>
    <row r="76" spans="1:59" x14ac:dyDescent="0.35">
      <c r="A76" s="88">
        <v>2090</v>
      </c>
      <c r="B76" s="82">
        <v>522.99519773477687</v>
      </c>
      <c r="C76" s="82">
        <v>576.64261571660268</v>
      </c>
      <c r="D76" s="82">
        <v>22.840416307718776</v>
      </c>
      <c r="E76" s="82">
        <v>22721.698759345127</v>
      </c>
      <c r="F76" s="82">
        <v>1894.3440197947648</v>
      </c>
      <c r="G76" s="82">
        <v>-583.85044541918683</v>
      </c>
      <c r="H76" s="82">
        <v>2648</v>
      </c>
      <c r="I76" s="82">
        <v>144</v>
      </c>
      <c r="J76" s="82">
        <v>0</v>
      </c>
      <c r="K76" s="82">
        <v>6687</v>
      </c>
      <c r="T76" s="82">
        <v>-594.34306731649656</v>
      </c>
      <c r="U76" s="82">
        <v>0</v>
      </c>
      <c r="V76" s="82">
        <v>-507.55439407833347</v>
      </c>
      <c r="Z76" s="50">
        <f t="shared" si="12"/>
        <v>3973.9343780320214</v>
      </c>
      <c r="AA76" s="50">
        <f t="shared" si="13"/>
        <v>720.64261571660268</v>
      </c>
      <c r="AB76" s="50">
        <f t="shared" si="13"/>
        <v>22.840416307718776</v>
      </c>
      <c r="AC76" s="50">
        <f t="shared" si="14"/>
        <v>30211.637939642373</v>
      </c>
      <c r="AD76" s="50"/>
      <c r="AE76"/>
      <c r="AF76" s="89">
        <f t="shared" si="15"/>
        <v>522.99519773477687</v>
      </c>
      <c r="AG76" s="89">
        <f t="shared" si="16"/>
        <v>22721.698759345127</v>
      </c>
      <c r="AH76" s="89">
        <f t="shared" si="17"/>
        <v>3450.9391802972445</v>
      </c>
      <c r="AI76" s="89">
        <f t="shared" si="18"/>
        <v>7489.9391802972459</v>
      </c>
      <c r="AJ76"/>
      <c r="AK76" s="90">
        <f t="shared" si="19"/>
        <v>522.99519773477687</v>
      </c>
      <c r="AL76" s="90">
        <f t="shared" si="19"/>
        <v>576.64261571660268</v>
      </c>
      <c r="AM76" s="90">
        <f t="shared" si="19"/>
        <v>22.840416307718776</v>
      </c>
      <c r="AN76" s="76"/>
      <c r="AO76" s="91">
        <f t="shared" si="20"/>
        <v>3450.9391802972441</v>
      </c>
      <c r="AP76" s="91">
        <f t="shared" si="21"/>
        <v>3450.9391802972441</v>
      </c>
      <c r="AQ76" s="90">
        <f t="shared" si="22"/>
        <v>144</v>
      </c>
      <c r="AR76" s="90">
        <f t="shared" si="22"/>
        <v>0</v>
      </c>
      <c r="AW76" s="82">
        <v>22721.698759345127</v>
      </c>
      <c r="AX76" s="82">
        <v>7482.9391802972441</v>
      </c>
      <c r="AY76" s="82">
        <v>-4421.2706472173895</v>
      </c>
      <c r="AZ76" s="82">
        <v>-594.34306731649656</v>
      </c>
      <c r="BB76" s="82" t="s">
        <v>235</v>
      </c>
      <c r="BC76" s="82">
        <v>7482.9391802972441</v>
      </c>
      <c r="BD76" s="82">
        <v>-594.34306731649656</v>
      </c>
      <c r="BF76" s="82">
        <v>30204.637939642373</v>
      </c>
      <c r="BG76" s="82">
        <v>7482.9391802972441</v>
      </c>
    </row>
    <row r="77" spans="1:59" x14ac:dyDescent="0.35">
      <c r="A77" s="88">
        <v>2091</v>
      </c>
      <c r="B77" s="82">
        <v>522.99519773477687</v>
      </c>
      <c r="C77" s="82">
        <v>576.64261571660268</v>
      </c>
      <c r="D77" s="82">
        <v>22.840416307718776</v>
      </c>
      <c r="E77" s="82">
        <v>22721.698759345127</v>
      </c>
      <c r="F77" s="82">
        <v>1781.7761519381775</v>
      </c>
      <c r="G77" s="82">
        <v>-586.24252169003489</v>
      </c>
      <c r="H77" s="82">
        <v>2648</v>
      </c>
      <c r="I77" s="82">
        <v>144</v>
      </c>
      <c r="J77" s="82">
        <v>0</v>
      </c>
      <c r="K77" s="82">
        <v>6687</v>
      </c>
      <c r="T77" s="82">
        <v>-578.34972074384871</v>
      </c>
      <c r="U77" s="82">
        <v>0</v>
      </c>
      <c r="V77" s="82">
        <v>-412.53192806337853</v>
      </c>
      <c r="Z77" s="50">
        <f t="shared" si="12"/>
        <v>3953.9968999195407</v>
      </c>
      <c r="AA77" s="50">
        <f t="shared" si="13"/>
        <v>720.64261571660268</v>
      </c>
      <c r="AB77" s="50">
        <f t="shared" si="13"/>
        <v>22.840416307718776</v>
      </c>
      <c r="AC77" s="50">
        <f t="shared" si="14"/>
        <v>30191.70046152989</v>
      </c>
      <c r="AD77" s="50"/>
      <c r="AE77"/>
      <c r="AF77" s="89">
        <f t="shared" si="15"/>
        <v>522.99519773477687</v>
      </c>
      <c r="AG77" s="89">
        <f t="shared" si="16"/>
        <v>22721.698759345127</v>
      </c>
      <c r="AH77" s="89">
        <f t="shared" si="17"/>
        <v>3431.0017021847639</v>
      </c>
      <c r="AI77" s="89">
        <f t="shared" si="18"/>
        <v>7470.0017021847634</v>
      </c>
      <c r="AJ77"/>
      <c r="AK77" s="90">
        <f t="shared" si="19"/>
        <v>522.99519773477687</v>
      </c>
      <c r="AL77" s="90">
        <f t="shared" si="19"/>
        <v>576.64261571660268</v>
      </c>
      <c r="AM77" s="90">
        <f t="shared" si="19"/>
        <v>22.840416307718776</v>
      </c>
      <c r="AN77" s="76"/>
      <c r="AO77" s="91">
        <f t="shared" si="20"/>
        <v>3431.0017021847643</v>
      </c>
      <c r="AP77" s="91">
        <f t="shared" si="21"/>
        <v>3431.0017021847643</v>
      </c>
      <c r="AQ77" s="90">
        <f t="shared" si="22"/>
        <v>144</v>
      </c>
      <c r="AR77" s="90">
        <f t="shared" si="22"/>
        <v>0</v>
      </c>
      <c r="AW77" s="82">
        <v>22721.698759345127</v>
      </c>
      <c r="AX77" s="82">
        <v>7463.0017021847643</v>
      </c>
      <c r="AY77" s="82">
        <v>-4357.0603306085522</v>
      </c>
      <c r="AZ77" s="82">
        <v>-578.34972074384871</v>
      </c>
      <c r="BB77" s="82" t="s">
        <v>235</v>
      </c>
      <c r="BC77" s="82">
        <v>7463.0017021847643</v>
      </c>
      <c r="BD77" s="82">
        <v>-578.34972074384871</v>
      </c>
      <c r="BF77" s="82">
        <v>30184.70046152989</v>
      </c>
      <c r="BG77" s="82">
        <v>7463.0017021847643</v>
      </c>
    </row>
    <row r="78" spans="1:59" x14ac:dyDescent="0.35">
      <c r="A78" s="88">
        <v>2092</v>
      </c>
      <c r="B78" s="82">
        <v>522.99519773477687</v>
      </c>
      <c r="C78" s="82">
        <v>576.64261571660268</v>
      </c>
      <c r="D78" s="82">
        <v>22.840416307718776</v>
      </c>
      <c r="E78" s="82">
        <v>22721.698759345127</v>
      </c>
      <c r="F78" s="82">
        <v>2635.0824500988665</v>
      </c>
      <c r="G78" s="82">
        <v>-609.91000324760626</v>
      </c>
      <c r="H78" s="82">
        <v>2648</v>
      </c>
      <c r="I78" s="82">
        <v>144</v>
      </c>
      <c r="J78" s="82">
        <v>0</v>
      </c>
      <c r="K78" s="82">
        <v>6687</v>
      </c>
      <c r="T78" s="82">
        <v>-653.77154722383034</v>
      </c>
      <c r="U78" s="82">
        <v>0</v>
      </c>
      <c r="V78" s="82">
        <v>-832.26285218252792</v>
      </c>
      <c r="Z78" s="50">
        <f t="shared" si="12"/>
        <v>4363.9047924035094</v>
      </c>
      <c r="AA78" s="50">
        <f t="shared" si="13"/>
        <v>720.64261571660268</v>
      </c>
      <c r="AB78" s="50">
        <f t="shared" si="13"/>
        <v>22.840416307718776</v>
      </c>
      <c r="AC78" s="50">
        <f t="shared" si="14"/>
        <v>30601.608354013861</v>
      </c>
      <c r="AD78" s="50"/>
      <c r="AE78"/>
      <c r="AF78" s="89">
        <f t="shared" si="15"/>
        <v>522.99519773477687</v>
      </c>
      <c r="AG78" s="89">
        <f t="shared" si="16"/>
        <v>22721.698759345127</v>
      </c>
      <c r="AH78" s="89">
        <f t="shared" si="17"/>
        <v>3840.9095946687326</v>
      </c>
      <c r="AI78" s="89">
        <f t="shared" si="18"/>
        <v>7879.9095946687339</v>
      </c>
      <c r="AJ78"/>
      <c r="AK78" s="90">
        <f t="shared" si="19"/>
        <v>522.99519773477687</v>
      </c>
      <c r="AL78" s="90">
        <f t="shared" si="19"/>
        <v>576.64261571660268</v>
      </c>
      <c r="AM78" s="90">
        <f t="shared" si="19"/>
        <v>22.840416307718776</v>
      </c>
      <c r="AN78" s="76"/>
      <c r="AO78" s="91">
        <f t="shared" si="20"/>
        <v>3840.9095946687321</v>
      </c>
      <c r="AP78" s="91">
        <f t="shared" si="21"/>
        <v>3840.9095946687321</v>
      </c>
      <c r="AQ78" s="90">
        <f t="shared" si="22"/>
        <v>144</v>
      </c>
      <c r="AR78" s="90">
        <f t="shared" si="22"/>
        <v>0</v>
      </c>
      <c r="AW78" s="82">
        <v>22721.698759345127</v>
      </c>
      <c r="AX78" s="82">
        <v>7872.9095946687321</v>
      </c>
      <c r="AY78" s="82">
        <v>-4658.2214596604608</v>
      </c>
      <c r="AZ78" s="82">
        <v>-653.77154722383034</v>
      </c>
      <c r="BB78" s="82" t="s">
        <v>235</v>
      </c>
      <c r="BC78" s="82">
        <v>7872.9095946687321</v>
      </c>
      <c r="BD78" s="82">
        <v>-653.77154722383034</v>
      </c>
      <c r="BF78" s="82">
        <v>30594.608354013857</v>
      </c>
      <c r="BG78" s="82">
        <v>7872.9095946687321</v>
      </c>
    </row>
    <row r="79" spans="1:59" x14ac:dyDescent="0.35">
      <c r="A79" s="88">
        <v>2093</v>
      </c>
      <c r="B79" s="82">
        <v>522.99519773477687</v>
      </c>
      <c r="C79" s="82">
        <v>576.64261571660268</v>
      </c>
      <c r="D79" s="82">
        <v>22.840416307718776</v>
      </c>
      <c r="E79" s="82">
        <v>22721.698759345127</v>
      </c>
      <c r="F79" s="82">
        <v>2913.9254310961878</v>
      </c>
      <c r="G79" s="82">
        <v>-633.96740283015924</v>
      </c>
      <c r="H79" s="82">
        <v>2648</v>
      </c>
      <c r="I79" s="82">
        <v>144</v>
      </c>
      <c r="J79" s="82">
        <v>0</v>
      </c>
      <c r="K79" s="82">
        <v>6687</v>
      </c>
      <c r="T79" s="82">
        <v>-675.2480924025482</v>
      </c>
      <c r="U79" s="82">
        <v>0</v>
      </c>
      <c r="V79" s="82">
        <v>-944.03083104017503</v>
      </c>
      <c r="Z79" s="50">
        <f t="shared" si="12"/>
        <v>4506.9223949606303</v>
      </c>
      <c r="AA79" s="50">
        <f t="shared" si="13"/>
        <v>720.64261571660268</v>
      </c>
      <c r="AB79" s="50">
        <f t="shared" si="13"/>
        <v>22.840416307718776</v>
      </c>
      <c r="AC79" s="50">
        <f t="shared" si="14"/>
        <v>30744.625956570981</v>
      </c>
      <c r="AD79" s="50"/>
      <c r="AE79"/>
      <c r="AF79" s="89">
        <f t="shared" si="15"/>
        <v>522.99519773477687</v>
      </c>
      <c r="AG79" s="89">
        <f t="shared" si="16"/>
        <v>22721.698759345127</v>
      </c>
      <c r="AH79" s="89">
        <f t="shared" si="17"/>
        <v>3983.9271972258534</v>
      </c>
      <c r="AI79" s="89">
        <f t="shared" si="18"/>
        <v>8022.9271972258539</v>
      </c>
      <c r="AJ79"/>
      <c r="AK79" s="90">
        <f t="shared" si="19"/>
        <v>522.99519773477687</v>
      </c>
      <c r="AL79" s="90">
        <f t="shared" si="19"/>
        <v>576.64261571660268</v>
      </c>
      <c r="AM79" s="90">
        <f t="shared" si="19"/>
        <v>22.840416307718776</v>
      </c>
      <c r="AN79" s="76"/>
      <c r="AO79" s="91">
        <f t="shared" si="20"/>
        <v>3983.927197225853</v>
      </c>
      <c r="AP79" s="91">
        <f t="shared" si="21"/>
        <v>3983.927197225853</v>
      </c>
      <c r="AQ79" s="90">
        <f t="shared" si="22"/>
        <v>144</v>
      </c>
      <c r="AR79" s="90">
        <f t="shared" si="22"/>
        <v>0</v>
      </c>
      <c r="AW79" s="82">
        <v>22721.698759345127</v>
      </c>
      <c r="AX79" s="82">
        <v>8015.927197225853</v>
      </c>
      <c r="AY79" s="82">
        <v>-4734.8276702338226</v>
      </c>
      <c r="AZ79" s="82">
        <v>-675.2480924025482</v>
      </c>
      <c r="BB79" s="82" t="s">
        <v>235</v>
      </c>
      <c r="BC79" s="82">
        <v>8015.927197225853</v>
      </c>
      <c r="BD79" s="82">
        <v>-675.2480924025482</v>
      </c>
      <c r="BF79" s="82">
        <v>30737.625956570981</v>
      </c>
      <c r="BG79" s="82">
        <v>8015.927197225853</v>
      </c>
    </row>
    <row r="80" spans="1:59" x14ac:dyDescent="0.35">
      <c r="A80" s="88">
        <v>2094</v>
      </c>
      <c r="B80" s="82">
        <v>522.99519773477687</v>
      </c>
      <c r="C80" s="82">
        <v>576.64261571660268</v>
      </c>
      <c r="D80" s="82">
        <v>22.840416307718776</v>
      </c>
      <c r="E80" s="82">
        <v>22721.698759345127</v>
      </c>
      <c r="F80" s="82">
        <v>2061.2807374538038</v>
      </c>
      <c r="G80" s="82">
        <v>-671.75946617119973</v>
      </c>
      <c r="H80" s="82">
        <v>2648</v>
      </c>
      <c r="I80" s="82">
        <v>144</v>
      </c>
      <c r="J80" s="82">
        <v>0</v>
      </c>
      <c r="K80" s="82">
        <v>6687</v>
      </c>
      <c r="T80" s="82">
        <v>-582.51134734841924</v>
      </c>
      <c r="U80" s="82">
        <v>0</v>
      </c>
      <c r="V80" s="82">
        <v>-400.96760767196906</v>
      </c>
      <c r="Z80" s="50">
        <f t="shared" si="12"/>
        <v>4159.5488613454118</v>
      </c>
      <c r="AA80" s="50">
        <f t="shared" si="13"/>
        <v>720.64261571660268</v>
      </c>
      <c r="AB80" s="50">
        <f t="shared" si="13"/>
        <v>22.840416307718776</v>
      </c>
      <c r="AC80" s="50">
        <f t="shared" si="14"/>
        <v>30397.25242295576</v>
      </c>
      <c r="AD80" s="50"/>
      <c r="AE80"/>
      <c r="AF80" s="89">
        <f t="shared" si="15"/>
        <v>522.99519773477687</v>
      </c>
      <c r="AG80" s="89">
        <f t="shared" si="16"/>
        <v>22721.698759345127</v>
      </c>
      <c r="AH80" s="89">
        <f t="shared" si="17"/>
        <v>3636.5536636106349</v>
      </c>
      <c r="AI80" s="89">
        <f t="shared" si="18"/>
        <v>7675.5536636106335</v>
      </c>
      <c r="AJ80"/>
      <c r="AK80" s="90">
        <f t="shared" si="19"/>
        <v>522.99519773477687</v>
      </c>
      <c r="AL80" s="90">
        <f t="shared" si="19"/>
        <v>576.64261571660268</v>
      </c>
      <c r="AM80" s="90">
        <f t="shared" si="19"/>
        <v>22.840416307718776</v>
      </c>
      <c r="AN80" s="76"/>
      <c r="AO80" s="91">
        <f t="shared" si="20"/>
        <v>3636.5536636106353</v>
      </c>
      <c r="AP80" s="91">
        <f t="shared" si="21"/>
        <v>3636.5536636106353</v>
      </c>
      <c r="AQ80" s="90">
        <f t="shared" si="22"/>
        <v>144</v>
      </c>
      <c r="AR80" s="90">
        <f t="shared" si="22"/>
        <v>0</v>
      </c>
      <c r="AW80" s="82">
        <v>22721.698759345127</v>
      </c>
      <c r="AX80" s="82">
        <v>7668.5536636106353</v>
      </c>
      <c r="AY80" s="82">
        <v>-4378.4698005569244</v>
      </c>
      <c r="AZ80" s="82">
        <v>-582.51134734841924</v>
      </c>
      <c r="BB80" s="82" t="s">
        <v>235</v>
      </c>
      <c r="BC80" s="82">
        <v>7668.5536636106353</v>
      </c>
      <c r="BD80" s="82">
        <v>-582.51134734841924</v>
      </c>
      <c r="BF80" s="82">
        <v>30390.25242295576</v>
      </c>
      <c r="BG80" s="82">
        <v>7668.5536636106353</v>
      </c>
    </row>
    <row r="81" spans="1:59" x14ac:dyDescent="0.35">
      <c r="A81" s="88">
        <v>2095</v>
      </c>
      <c r="B81" s="82">
        <v>522.99519773477687</v>
      </c>
      <c r="C81" s="82">
        <v>576.64261571660268</v>
      </c>
      <c r="D81" s="82">
        <v>22.840416307718776</v>
      </c>
      <c r="E81" s="82">
        <v>22721.698759345127</v>
      </c>
      <c r="F81" s="82">
        <v>2160.7010520364774</v>
      </c>
      <c r="G81" s="82">
        <v>-692.25295033616237</v>
      </c>
      <c r="H81" s="82">
        <v>2648</v>
      </c>
      <c r="I81" s="82">
        <v>144</v>
      </c>
      <c r="J81" s="82">
        <v>0</v>
      </c>
      <c r="K81" s="82">
        <v>6687</v>
      </c>
      <c r="T81" s="82">
        <v>-593.7311265251185</v>
      </c>
      <c r="U81" s="82">
        <v>0</v>
      </c>
      <c r="V81" s="82">
        <v>-443.66363020777237</v>
      </c>
      <c r="Z81" s="50">
        <f t="shared" si="12"/>
        <v>4195.7796692273196</v>
      </c>
      <c r="AA81" s="50">
        <f t="shared" si="13"/>
        <v>720.64261571660268</v>
      </c>
      <c r="AB81" s="50">
        <f t="shared" si="13"/>
        <v>22.840416307718776</v>
      </c>
      <c r="AC81" s="50">
        <f t="shared" si="14"/>
        <v>30433.483230837672</v>
      </c>
      <c r="AD81" s="50"/>
      <c r="AE81"/>
      <c r="AF81" s="89">
        <f t="shared" si="15"/>
        <v>522.99519773477687</v>
      </c>
      <c r="AG81" s="89">
        <f t="shared" si="16"/>
        <v>22721.698759345127</v>
      </c>
      <c r="AH81" s="89">
        <f t="shared" si="17"/>
        <v>3672.7844714925427</v>
      </c>
      <c r="AI81" s="89">
        <f t="shared" si="18"/>
        <v>7711.784471492545</v>
      </c>
      <c r="AJ81"/>
      <c r="AK81" s="90">
        <f t="shared" si="19"/>
        <v>522.99519773477687</v>
      </c>
      <c r="AL81" s="90">
        <f t="shared" si="19"/>
        <v>576.64261571660268</v>
      </c>
      <c r="AM81" s="90">
        <f t="shared" si="19"/>
        <v>22.840416307718776</v>
      </c>
      <c r="AN81" s="76"/>
      <c r="AO81" s="91">
        <f t="shared" si="20"/>
        <v>3672.7844714925423</v>
      </c>
      <c r="AP81" s="91">
        <f t="shared" si="21"/>
        <v>3672.7844714925423</v>
      </c>
      <c r="AQ81" s="90">
        <f t="shared" si="22"/>
        <v>144</v>
      </c>
      <c r="AR81" s="90">
        <f t="shared" si="22"/>
        <v>0</v>
      </c>
      <c r="AW81" s="82">
        <v>22721.698759345127</v>
      </c>
      <c r="AX81" s="82">
        <v>7704.7844714925423</v>
      </c>
      <c r="AY81" s="82">
        <v>-4457.1465462077722</v>
      </c>
      <c r="AZ81" s="82">
        <v>-593.7311265251185</v>
      </c>
      <c r="BB81" s="82" t="s">
        <v>235</v>
      </c>
      <c r="BC81" s="82">
        <v>7704.7844714925423</v>
      </c>
      <c r="BD81" s="82">
        <v>-593.7311265251185</v>
      </c>
      <c r="BF81" s="82">
        <v>30426.483230837668</v>
      </c>
      <c r="BG81" s="82">
        <v>7704.7844714925423</v>
      </c>
    </row>
    <row r="82" spans="1:59" x14ac:dyDescent="0.35">
      <c r="A82" s="88">
        <v>2096</v>
      </c>
      <c r="B82" s="82">
        <v>522.99519773477687</v>
      </c>
      <c r="C82" s="82">
        <v>576.64261571660268</v>
      </c>
      <c r="D82" s="82">
        <v>22.840416307718776</v>
      </c>
      <c r="E82" s="82">
        <v>22721.698759345127</v>
      </c>
      <c r="F82" s="82">
        <v>2675.2523812859063</v>
      </c>
      <c r="G82" s="82">
        <v>-714.5208604578047</v>
      </c>
      <c r="H82" s="82">
        <v>2648</v>
      </c>
      <c r="I82" s="82">
        <v>144</v>
      </c>
      <c r="J82" s="82">
        <v>0</v>
      </c>
      <c r="K82" s="82">
        <v>6687</v>
      </c>
      <c r="T82" s="82">
        <v>-645.58340242533848</v>
      </c>
      <c r="U82" s="82">
        <v>0</v>
      </c>
      <c r="V82" s="82">
        <v>-755.09802471145872</v>
      </c>
      <c r="Z82" s="50">
        <f t="shared" si="12"/>
        <v>4376.6286938514204</v>
      </c>
      <c r="AA82" s="50">
        <f t="shared" si="13"/>
        <v>720.64261571660268</v>
      </c>
      <c r="AB82" s="50">
        <f t="shared" si="13"/>
        <v>22.840416307718776</v>
      </c>
      <c r="AC82" s="50">
        <f t="shared" si="14"/>
        <v>30614.332255461766</v>
      </c>
      <c r="AD82" s="50"/>
      <c r="AE82"/>
      <c r="AF82" s="89">
        <f t="shared" si="15"/>
        <v>522.99519773477687</v>
      </c>
      <c r="AG82" s="89">
        <f t="shared" si="16"/>
        <v>22721.698759345127</v>
      </c>
      <c r="AH82" s="89">
        <f t="shared" si="17"/>
        <v>3853.6334961166435</v>
      </c>
      <c r="AI82" s="89">
        <f t="shared" si="18"/>
        <v>7892.6334961166394</v>
      </c>
      <c r="AJ82"/>
      <c r="AK82" s="90">
        <f t="shared" si="19"/>
        <v>522.99519773477687</v>
      </c>
      <c r="AL82" s="90">
        <f t="shared" si="19"/>
        <v>576.64261571660268</v>
      </c>
      <c r="AM82" s="90">
        <f t="shared" si="19"/>
        <v>22.840416307718776</v>
      </c>
      <c r="AN82" s="76"/>
      <c r="AO82" s="91">
        <f t="shared" si="20"/>
        <v>3853.6334961166431</v>
      </c>
      <c r="AP82" s="91">
        <f t="shared" si="21"/>
        <v>3853.6334961166431</v>
      </c>
      <c r="AQ82" s="90">
        <f t="shared" si="22"/>
        <v>144</v>
      </c>
      <c r="AR82" s="90">
        <f t="shared" si="22"/>
        <v>0</v>
      </c>
      <c r="AW82" s="82">
        <v>22721.698759345127</v>
      </c>
      <c r="AX82" s="82">
        <v>7885.6334961166431</v>
      </c>
      <c r="AY82" s="82">
        <v>-4614.2033664442324</v>
      </c>
      <c r="AZ82" s="82">
        <v>-645.58340242533848</v>
      </c>
      <c r="BB82" s="82" t="s">
        <v>235</v>
      </c>
      <c r="BC82" s="82">
        <v>7885.6334961166431</v>
      </c>
      <c r="BD82" s="82">
        <v>-645.58340242533848</v>
      </c>
      <c r="BF82" s="82">
        <v>30607.33225546177</v>
      </c>
      <c r="BG82" s="82">
        <v>7885.6334961166431</v>
      </c>
    </row>
    <row r="83" spans="1:59" x14ac:dyDescent="0.35">
      <c r="A83" s="88">
        <v>2097</v>
      </c>
      <c r="B83" s="82">
        <v>522.99519773477687</v>
      </c>
      <c r="C83" s="82">
        <v>576.64261571660268</v>
      </c>
      <c r="D83" s="82">
        <v>22.840416307718776</v>
      </c>
      <c r="E83" s="82">
        <v>22721.698759345127</v>
      </c>
      <c r="F83" s="82">
        <v>2760.5233441578316</v>
      </c>
      <c r="G83" s="82">
        <v>-740.77650896466753</v>
      </c>
      <c r="H83" s="82">
        <v>2648</v>
      </c>
      <c r="I83" s="82">
        <v>144</v>
      </c>
      <c r="J83" s="82">
        <v>0</v>
      </c>
      <c r="K83" s="82">
        <v>6687</v>
      </c>
      <c r="T83" s="82">
        <v>-643.5296212637063</v>
      </c>
      <c r="U83" s="82">
        <v>0</v>
      </c>
      <c r="V83" s="82">
        <v>-726.46947208683946</v>
      </c>
      <c r="Z83" s="50">
        <f t="shared" si="12"/>
        <v>4464.2725608411019</v>
      </c>
      <c r="AA83" s="50">
        <f t="shared" si="13"/>
        <v>720.64261571660268</v>
      </c>
      <c r="AB83" s="50">
        <f t="shared" si="13"/>
        <v>22.840416307718776</v>
      </c>
      <c r="AC83" s="50">
        <f>E83+(F83+G83)+K83+O83+V83+W83+X83+U83</f>
        <v>30701.976122451451</v>
      </c>
      <c r="AD83" s="50"/>
      <c r="AE83"/>
      <c r="AF83" s="89">
        <f t="shared" si="15"/>
        <v>522.99519773477687</v>
      </c>
      <c r="AG83" s="89">
        <f t="shared" si="16"/>
        <v>22721.698759345127</v>
      </c>
      <c r="AH83" s="89">
        <f t="shared" si="17"/>
        <v>3941.2773631063251</v>
      </c>
      <c r="AI83" s="89">
        <f t="shared" si="18"/>
        <v>7980.2773631063246</v>
      </c>
      <c r="AJ83"/>
      <c r="AK83" s="90">
        <f t="shared" si="19"/>
        <v>522.99519773477687</v>
      </c>
      <c r="AL83" s="90">
        <f t="shared" si="19"/>
        <v>576.64261571660268</v>
      </c>
      <c r="AM83" s="90">
        <f t="shared" si="19"/>
        <v>22.840416307718776</v>
      </c>
      <c r="AN83" s="76"/>
      <c r="AO83" s="91">
        <f t="shared" si="20"/>
        <v>3941.2773631063246</v>
      </c>
      <c r="AP83" s="91">
        <f t="shared" si="21"/>
        <v>3941.2773631063246</v>
      </c>
      <c r="AQ83" s="90">
        <f t="shared" si="22"/>
        <v>144</v>
      </c>
      <c r="AR83" s="90">
        <f t="shared" si="22"/>
        <v>0</v>
      </c>
      <c r="AW83" s="82">
        <v>22721.698759345127</v>
      </c>
      <c r="AX83" s="82">
        <v>7973.2773631063246</v>
      </c>
      <c r="AY83" s="82">
        <v>-4616.8825341428155</v>
      </c>
      <c r="AZ83" s="82">
        <v>-643.5296212637063</v>
      </c>
      <c r="BB83" s="82" t="s">
        <v>235</v>
      </c>
      <c r="BC83" s="82">
        <v>7973.2773631063246</v>
      </c>
      <c r="BD83" s="82">
        <v>-643.5296212637063</v>
      </c>
      <c r="BF83" s="82">
        <v>30694.976122451451</v>
      </c>
      <c r="BG83" s="82">
        <v>7973.2773631063246</v>
      </c>
    </row>
    <row r="84" spans="1:59" x14ac:dyDescent="0.35">
      <c r="A84" s="88">
        <v>2098</v>
      </c>
      <c r="B84" s="82">
        <v>522.99519773477687</v>
      </c>
      <c r="C84" s="82">
        <v>576.64261571660268</v>
      </c>
      <c r="D84" s="82">
        <v>22.840416307718776</v>
      </c>
      <c r="E84" s="82">
        <v>22721.698759345127</v>
      </c>
      <c r="F84" s="82">
        <v>2754.6425753711646</v>
      </c>
      <c r="G84" s="82">
        <v>-769.11131882970199</v>
      </c>
      <c r="H84" s="82">
        <v>2648</v>
      </c>
      <c r="I84" s="82">
        <v>144</v>
      </c>
      <c r="J84" s="82">
        <v>0</v>
      </c>
      <c r="K84" s="82">
        <v>6687</v>
      </c>
      <c r="T84" s="82">
        <v>-636.03023460687166</v>
      </c>
      <c r="U84" s="82">
        <v>0</v>
      </c>
      <c r="V84" s="82">
        <v>-683.70795967383265</v>
      </c>
      <c r="Z84" s="50">
        <f t="shared" si="12"/>
        <v>4472.8184946024066</v>
      </c>
      <c r="AA84" s="50">
        <f t="shared" si="13"/>
        <v>720.64261571660268</v>
      </c>
      <c r="AB84" s="50">
        <f t="shared" si="13"/>
        <v>22.840416307718776</v>
      </c>
      <c r="AC84" s="50">
        <f t="shared" si="14"/>
        <v>30710.522056212758</v>
      </c>
      <c r="AD84" s="50"/>
      <c r="AE84"/>
      <c r="AF84" s="89">
        <f t="shared" si="15"/>
        <v>522.99519773477687</v>
      </c>
      <c r="AG84" s="89">
        <f t="shared" si="16"/>
        <v>22721.698759345127</v>
      </c>
      <c r="AH84" s="89">
        <f t="shared" si="17"/>
        <v>3949.8232968676298</v>
      </c>
      <c r="AI84" s="89">
        <f t="shared" si="18"/>
        <v>7988.8232968676311</v>
      </c>
      <c r="AJ84"/>
      <c r="AK84" s="90">
        <f t="shared" si="19"/>
        <v>522.99519773477687</v>
      </c>
      <c r="AL84" s="90">
        <f t="shared" si="19"/>
        <v>576.64261571660268</v>
      </c>
      <c r="AM84" s="90">
        <f t="shared" si="19"/>
        <v>22.840416307718776</v>
      </c>
      <c r="AN84" s="76"/>
      <c r="AO84" s="91">
        <f t="shared" si="20"/>
        <v>3949.8232968676298</v>
      </c>
      <c r="AP84" s="91">
        <f t="shared" si="21"/>
        <v>3949.8232968676298</v>
      </c>
      <c r="AQ84" s="90">
        <f t="shared" si="22"/>
        <v>144</v>
      </c>
      <c r="AR84" s="90">
        <f t="shared" si="22"/>
        <v>0</v>
      </c>
      <c r="AW84" s="82">
        <v>22721.698759345127</v>
      </c>
      <c r="AX84" s="82">
        <v>7981.8232968676293</v>
      </c>
      <c r="AY84" s="82">
        <v>-4566.127086348155</v>
      </c>
      <c r="AZ84" s="82">
        <v>-636.03023460687166</v>
      </c>
      <c r="BB84" s="82" t="s">
        <v>235</v>
      </c>
      <c r="BC84" s="82">
        <v>7981.8232968676293</v>
      </c>
      <c r="BD84" s="82">
        <v>-636.03023460687166</v>
      </c>
      <c r="BF84" s="82">
        <v>30703.522056212758</v>
      </c>
      <c r="BG84" s="82">
        <v>7981.8232968676293</v>
      </c>
    </row>
    <row r="85" spans="1:59" x14ac:dyDescent="0.35">
      <c r="A85" s="88">
        <v>2099</v>
      </c>
      <c r="B85" s="82">
        <v>522.99519773477687</v>
      </c>
      <c r="C85" s="82">
        <v>576.64261571660268</v>
      </c>
      <c r="D85" s="82">
        <v>22.840416307718776</v>
      </c>
      <c r="E85" s="82">
        <v>22721.698759345127</v>
      </c>
      <c r="F85" s="82">
        <v>1454.2551026181141</v>
      </c>
      <c r="G85" s="82">
        <v>-768.98078440971096</v>
      </c>
      <c r="H85" s="82">
        <v>2648</v>
      </c>
      <c r="I85" s="82">
        <v>144</v>
      </c>
      <c r="J85" s="82">
        <v>0</v>
      </c>
      <c r="K85" s="82">
        <v>6687</v>
      </c>
      <c r="T85" s="82">
        <v>-523.14471722214535</v>
      </c>
      <c r="U85" s="82">
        <v>0</v>
      </c>
      <c r="V85" s="82">
        <v>49.773912462842958</v>
      </c>
      <c r="Z85" s="50">
        <f t="shared" si="12"/>
        <v>3906.0434284060229</v>
      </c>
      <c r="AA85" s="50">
        <f t="shared" si="13"/>
        <v>720.64261571660268</v>
      </c>
      <c r="AB85" s="50">
        <f t="shared" si="13"/>
        <v>22.840416307718776</v>
      </c>
      <c r="AC85" s="50">
        <f t="shared" si="14"/>
        <v>30143.746990016371</v>
      </c>
      <c r="AD85" s="50"/>
      <c r="AE85"/>
      <c r="AF85" s="89">
        <f t="shared" si="15"/>
        <v>522.99519773477687</v>
      </c>
      <c r="AG85" s="89">
        <f t="shared" si="16"/>
        <v>22721.698759345127</v>
      </c>
      <c r="AH85" s="89">
        <f t="shared" si="17"/>
        <v>3383.0482306712461</v>
      </c>
      <c r="AI85" s="89">
        <f t="shared" si="18"/>
        <v>7422.0482306712438</v>
      </c>
      <c r="AJ85"/>
      <c r="AK85" s="90">
        <f t="shared" si="19"/>
        <v>522.99519773477687</v>
      </c>
      <c r="AL85" s="90">
        <f t="shared" si="19"/>
        <v>576.64261571660268</v>
      </c>
      <c r="AM85" s="90">
        <f t="shared" si="19"/>
        <v>22.840416307718776</v>
      </c>
      <c r="AN85" s="76"/>
      <c r="AO85" s="91">
        <f t="shared" si="20"/>
        <v>3383.0482306712461</v>
      </c>
      <c r="AP85" s="91">
        <f t="shared" si="21"/>
        <v>3383.0482306712461</v>
      </c>
      <c r="AQ85" s="90">
        <f t="shared" si="22"/>
        <v>144</v>
      </c>
      <c r="AR85" s="90">
        <f t="shared" si="22"/>
        <v>0</v>
      </c>
      <c r="AW85" s="82">
        <v>22721.698759345127</v>
      </c>
      <c r="AX85" s="82">
        <v>7415.0482306712456</v>
      </c>
      <c r="AY85" s="82">
        <v>-4296.463318181929</v>
      </c>
      <c r="AZ85" s="82">
        <v>-523.14471722214535</v>
      </c>
      <c r="BB85" s="82" t="s">
        <v>235</v>
      </c>
      <c r="BC85" s="82">
        <v>7415.0482306712456</v>
      </c>
      <c r="BD85" s="82">
        <v>-523.14471722214535</v>
      </c>
      <c r="BF85" s="82">
        <v>30136.746990016371</v>
      </c>
      <c r="BG85" s="82">
        <v>7415.0482306712456</v>
      </c>
    </row>
    <row r="86" spans="1:59" x14ac:dyDescent="0.35">
      <c r="A86" s="88">
        <v>2100</v>
      </c>
      <c r="B86" s="82">
        <v>522.99519773477687</v>
      </c>
      <c r="C86" s="82">
        <v>576.64261571660268</v>
      </c>
      <c r="D86" s="82">
        <v>22.840416307718776</v>
      </c>
      <c r="E86" s="82">
        <v>22721.698759345127</v>
      </c>
      <c r="F86" s="82">
        <v>663.60433393581877</v>
      </c>
      <c r="G86" s="82">
        <v>-786.43129358857993</v>
      </c>
      <c r="H86" s="82">
        <v>2648</v>
      </c>
      <c r="I86" s="82">
        <v>144</v>
      </c>
      <c r="J86" s="82">
        <v>0</v>
      </c>
      <c r="K86" s="82">
        <v>6687</v>
      </c>
      <c r="T86" s="82">
        <v>-438.76446337479024</v>
      </c>
      <c r="U86" s="82">
        <v>0</v>
      </c>
      <c r="V86" s="82">
        <v>577.57059760436903</v>
      </c>
      <c r="Z86" s="50">
        <f t="shared" si="12"/>
        <v>3625.7388356863848</v>
      </c>
      <c r="AA86" s="50">
        <f t="shared" si="13"/>
        <v>720.64261571660268</v>
      </c>
      <c r="AB86" s="50">
        <f t="shared" si="13"/>
        <v>22.840416307718776</v>
      </c>
      <c r="AC86" s="50">
        <f t="shared" si="14"/>
        <v>29863.442397296734</v>
      </c>
      <c r="AD86" s="50"/>
      <c r="AE86"/>
      <c r="AF86" s="89">
        <f t="shared" si="15"/>
        <v>522.99519773477687</v>
      </c>
      <c r="AG86" s="89">
        <f t="shared" si="16"/>
        <v>22721.698759345127</v>
      </c>
      <c r="AH86" s="89">
        <f t="shared" si="17"/>
        <v>3102.743637951608</v>
      </c>
      <c r="AI86" s="89">
        <f t="shared" si="18"/>
        <v>7141.7436379516075</v>
      </c>
      <c r="AJ86"/>
      <c r="AK86" s="90">
        <f t="shared" si="19"/>
        <v>522.99519773477687</v>
      </c>
      <c r="AL86" s="90">
        <f t="shared" si="19"/>
        <v>576.64261571660268</v>
      </c>
      <c r="AM86" s="90">
        <f t="shared" si="19"/>
        <v>22.840416307718776</v>
      </c>
      <c r="AN86" s="76"/>
      <c r="AO86" s="91">
        <f t="shared" si="20"/>
        <v>3102.743637951608</v>
      </c>
      <c r="AP86" s="91">
        <f>AO86+W86+X86</f>
        <v>3102.743637951608</v>
      </c>
      <c r="AQ86" s="90">
        <f t="shared" si="22"/>
        <v>144</v>
      </c>
      <c r="AR86" s="90">
        <f t="shared" si="22"/>
        <v>0</v>
      </c>
      <c r="AW86" s="82">
        <v>22721.698759345127</v>
      </c>
      <c r="AX86" s="82">
        <v>7134.7436379516075</v>
      </c>
      <c r="AY86" s="82">
        <v>-4083.6195954938385</v>
      </c>
      <c r="AZ86" s="82">
        <v>-438.76446337479024</v>
      </c>
      <c r="BB86" s="82" t="s">
        <v>235</v>
      </c>
      <c r="BC86" s="82">
        <v>7134.7436379516075</v>
      </c>
      <c r="BD86" s="82">
        <v>-438.76446337479024</v>
      </c>
      <c r="BF86" s="82">
        <v>29856.442397296734</v>
      </c>
      <c r="BG86" s="82">
        <v>7134.7436379516075</v>
      </c>
    </row>
    <row r="88" spans="1:59" x14ac:dyDescent="0.35">
      <c r="AE88" s="93"/>
      <c r="AG88" s="94"/>
      <c r="AI88" s="94"/>
    </row>
    <row r="89" spans="1:59" x14ac:dyDescent="0.35">
      <c r="AE89" s="93"/>
      <c r="AG89" s="94"/>
      <c r="AI89" s="94"/>
    </row>
    <row r="90" spans="1:59" x14ac:dyDescent="0.35">
      <c r="AE90" s="93"/>
      <c r="AG90" s="94"/>
      <c r="AI90" s="94"/>
    </row>
    <row r="91" spans="1:59" x14ac:dyDescent="0.35">
      <c r="AE91" s="93"/>
      <c r="AG91" s="94"/>
      <c r="AI91" s="94"/>
    </row>
    <row r="93" spans="1:59" x14ac:dyDescent="0.35">
      <c r="AD93" s="87"/>
      <c r="AE93" s="93"/>
    </row>
    <row r="94" spans="1:59" x14ac:dyDescent="0.35">
      <c r="AE94" s="93"/>
    </row>
    <row r="95" spans="1:59" x14ac:dyDescent="0.35">
      <c r="AE95" s="93"/>
    </row>
    <row r="96" spans="1:59" x14ac:dyDescent="0.35">
      <c r="AE96" s="93"/>
    </row>
  </sheetData>
  <mergeCells count="9">
    <mergeCell ref="AH4:AI4"/>
    <mergeCell ref="AK4:AM4"/>
    <mergeCell ref="AO4:AR4"/>
    <mergeCell ref="B4:E4"/>
    <mergeCell ref="H4:K4"/>
    <mergeCell ref="L4:O4"/>
    <mergeCell ref="P4:S4"/>
    <mergeCell ref="Z4:AC4"/>
    <mergeCell ref="AF4:AG4"/>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FFBA6-5452-4C90-B3CF-B47A3B337A72}">
  <dimension ref="A1:AT91"/>
  <sheetViews>
    <sheetView workbookViewId="0"/>
  </sheetViews>
  <sheetFormatPr defaultRowHeight="14.5" x14ac:dyDescent="0.35"/>
  <cols>
    <col min="1" max="25" width="8.7265625" style="82"/>
    <col min="26" max="26" width="10" style="82" bestFit="1" customWidth="1"/>
    <col min="27" max="28" width="8.7265625" style="82"/>
    <col min="29" max="29" width="10" style="82" bestFit="1" customWidth="1"/>
    <col min="30" max="30" width="8.7265625" style="82"/>
    <col min="31" max="31" width="12.54296875" style="82" customWidth="1"/>
    <col min="32" max="33" width="8.7265625" style="83"/>
    <col min="34" max="34" width="16.453125" style="83" bestFit="1" customWidth="1"/>
    <col min="35" max="35" width="17" style="83" bestFit="1" customWidth="1"/>
    <col min="36" max="36" width="8.7265625" style="82"/>
    <col min="37" max="44" width="8.7265625" style="84"/>
    <col min="45" max="16384" width="8.7265625" style="82"/>
  </cols>
  <sheetData>
    <row r="1" spans="1:44" ht="18.5" x14ac:dyDescent="0.45">
      <c r="A1" s="81" t="s">
        <v>261</v>
      </c>
    </row>
    <row r="2" spans="1:44" x14ac:dyDescent="0.35">
      <c r="A2" s="82" t="s">
        <v>204</v>
      </c>
    </row>
    <row r="3" spans="1:44" x14ac:dyDescent="0.35">
      <c r="A3" s="82" t="s">
        <v>205</v>
      </c>
      <c r="Z3" s="82" t="s">
        <v>236</v>
      </c>
    </row>
    <row r="4" spans="1:44" x14ac:dyDescent="0.35">
      <c r="B4" s="104" t="s">
        <v>206</v>
      </c>
      <c r="C4" s="104"/>
      <c r="D4" s="104"/>
      <c r="E4" s="104"/>
      <c r="F4" s="82" t="s">
        <v>207</v>
      </c>
      <c r="G4" s="82" t="s">
        <v>208</v>
      </c>
      <c r="H4" s="104" t="s">
        <v>209</v>
      </c>
      <c r="I4" s="104"/>
      <c r="J4" s="104"/>
      <c r="K4" s="104"/>
      <c r="L4" s="104" t="s">
        <v>210</v>
      </c>
      <c r="M4" s="104"/>
      <c r="N4" s="104"/>
      <c r="O4" s="104"/>
      <c r="P4" s="104" t="s">
        <v>211</v>
      </c>
      <c r="Q4" s="104"/>
      <c r="R4" s="104"/>
      <c r="S4" s="104"/>
      <c r="T4" s="83" t="s">
        <v>212</v>
      </c>
      <c r="U4" s="83" t="s">
        <v>213</v>
      </c>
      <c r="V4" s="83"/>
      <c r="W4" s="83"/>
      <c r="X4" s="83"/>
      <c r="Z4" s="104" t="s">
        <v>214</v>
      </c>
      <c r="AA4" s="104"/>
      <c r="AB4" s="104"/>
      <c r="AC4" s="104"/>
      <c r="AF4" s="102" t="s">
        <v>215</v>
      </c>
      <c r="AG4" s="102"/>
      <c r="AH4" s="102" t="s">
        <v>216</v>
      </c>
      <c r="AI4" s="102"/>
      <c r="AK4" s="103" t="s">
        <v>217</v>
      </c>
      <c r="AL4" s="103"/>
      <c r="AM4" s="103"/>
      <c r="AN4" s="87"/>
      <c r="AO4" s="103" t="s">
        <v>218</v>
      </c>
      <c r="AP4" s="103"/>
      <c r="AQ4" s="103"/>
      <c r="AR4" s="103"/>
    </row>
    <row r="5" spans="1:44" x14ac:dyDescent="0.35">
      <c r="B5" s="82" t="s">
        <v>219</v>
      </c>
      <c r="C5" s="82" t="s">
        <v>220</v>
      </c>
      <c r="D5" s="82" t="s">
        <v>221</v>
      </c>
      <c r="E5" s="82" t="s">
        <v>222</v>
      </c>
      <c r="F5" s="82" t="s">
        <v>222</v>
      </c>
      <c r="G5" s="82" t="s">
        <v>222</v>
      </c>
      <c r="H5" s="82" t="s">
        <v>219</v>
      </c>
      <c r="I5" s="82" t="s">
        <v>220</v>
      </c>
      <c r="J5" s="82" t="s">
        <v>221</v>
      </c>
      <c r="K5" s="82" t="s">
        <v>222</v>
      </c>
      <c r="L5" s="82" t="s">
        <v>219</v>
      </c>
      <c r="M5" s="82" t="s">
        <v>220</v>
      </c>
      <c r="N5" s="82" t="s">
        <v>221</v>
      </c>
      <c r="O5" s="82" t="s">
        <v>222</v>
      </c>
      <c r="P5" s="82" t="s">
        <v>219</v>
      </c>
      <c r="Q5" s="82" t="s">
        <v>220</v>
      </c>
      <c r="R5" s="82" t="s">
        <v>221</v>
      </c>
      <c r="S5" s="82" t="s">
        <v>222</v>
      </c>
      <c r="T5" s="82" t="s">
        <v>222</v>
      </c>
      <c r="U5" s="82" t="s">
        <v>222</v>
      </c>
      <c r="V5" s="82" t="s">
        <v>223</v>
      </c>
      <c r="W5" s="82" t="s">
        <v>224</v>
      </c>
      <c r="X5" s="82" t="s">
        <v>225</v>
      </c>
      <c r="Z5" s="82" t="s">
        <v>219</v>
      </c>
      <c r="AA5" s="82" t="s">
        <v>220</v>
      </c>
      <c r="AB5" s="82" t="s">
        <v>221</v>
      </c>
      <c r="AC5" s="82" t="s">
        <v>222</v>
      </c>
      <c r="AF5" s="85" t="s">
        <v>219</v>
      </c>
      <c r="AG5" s="85" t="s">
        <v>222</v>
      </c>
      <c r="AH5" s="85" t="s">
        <v>219</v>
      </c>
      <c r="AI5" s="85" t="s">
        <v>222</v>
      </c>
      <c r="AK5" s="86" t="s">
        <v>219</v>
      </c>
      <c r="AL5" s="86" t="s">
        <v>220</v>
      </c>
      <c r="AM5" s="86" t="s">
        <v>221</v>
      </c>
      <c r="AO5" s="86" t="s">
        <v>226</v>
      </c>
      <c r="AP5" s="86" t="s">
        <v>227</v>
      </c>
      <c r="AQ5" s="86" t="s">
        <v>220</v>
      </c>
      <c r="AR5" s="86" t="s">
        <v>221</v>
      </c>
    </row>
    <row r="6" spans="1:44" x14ac:dyDescent="0.35">
      <c r="A6" s="88">
        <v>2020</v>
      </c>
      <c r="B6" s="82">
        <v>515.05166188888904</v>
      </c>
      <c r="C6" s="82">
        <v>519.84411334132994</v>
      </c>
      <c r="D6" s="82">
        <v>27.52991566435372</v>
      </c>
      <c r="E6" s="82">
        <v>22366.114486499901</v>
      </c>
      <c r="F6" s="82">
        <v>-2082.3216869941434</v>
      </c>
      <c r="G6" s="82">
        <v>0</v>
      </c>
      <c r="H6" s="82">
        <v>3890</v>
      </c>
      <c r="I6" s="82">
        <v>130</v>
      </c>
      <c r="J6" s="82">
        <v>2.9000000000000001E-2</v>
      </c>
      <c r="K6" s="82">
        <v>7537.6850000000004</v>
      </c>
      <c r="M6" s="82">
        <v>0</v>
      </c>
      <c r="N6" s="82">
        <v>0</v>
      </c>
      <c r="O6" s="82">
        <v>0</v>
      </c>
      <c r="P6" s="82">
        <v>0</v>
      </c>
      <c r="Q6" s="82">
        <v>0</v>
      </c>
      <c r="R6" s="82">
        <v>0</v>
      </c>
      <c r="S6" s="82">
        <v>0</v>
      </c>
      <c r="U6" s="82">
        <v>0</v>
      </c>
      <c r="V6" s="82">
        <v>-809.02</v>
      </c>
      <c r="Z6" s="82">
        <v>1513.7099748947458</v>
      </c>
      <c r="AA6" s="82">
        <v>649.84411334132994</v>
      </c>
      <c r="AB6" s="82">
        <v>27.558915664353719</v>
      </c>
      <c r="AC6" s="82">
        <v>27012.457799505759</v>
      </c>
      <c r="AF6" s="85">
        <v>515.05166188888904</v>
      </c>
      <c r="AG6" s="85">
        <v>22366.114486499901</v>
      </c>
      <c r="AH6" s="85">
        <v>998.65831300585671</v>
      </c>
      <c r="AI6" s="85">
        <v>4646.3433130058584</v>
      </c>
      <c r="AK6" s="84">
        <v>515.05166188888904</v>
      </c>
      <c r="AL6" s="84">
        <v>519.84411334132994</v>
      </c>
      <c r="AM6" s="84">
        <v>27.52991566435372</v>
      </c>
      <c r="AO6" s="84">
        <v>998.6583130058566</v>
      </c>
      <c r="AP6" s="84">
        <v>998.6583130058566</v>
      </c>
      <c r="AQ6" s="84">
        <v>130</v>
      </c>
      <c r="AR6" s="84">
        <v>2.9000000000000001E-2</v>
      </c>
    </row>
    <row r="7" spans="1:44" x14ac:dyDescent="0.35">
      <c r="A7" s="88">
        <v>2021</v>
      </c>
      <c r="B7" s="82">
        <v>515.05166188888904</v>
      </c>
      <c r="C7" s="82">
        <v>519.84411334132994</v>
      </c>
      <c r="D7" s="82">
        <v>27.52991566435372</v>
      </c>
      <c r="E7" s="82">
        <v>22366.114486499901</v>
      </c>
      <c r="F7" s="82">
        <v>-1440.38</v>
      </c>
      <c r="G7" s="82">
        <v>0</v>
      </c>
      <c r="H7" s="82">
        <v>2745</v>
      </c>
      <c r="I7" s="82">
        <v>134</v>
      </c>
      <c r="J7" s="82">
        <v>2.9000000000000001E-2</v>
      </c>
      <c r="K7" s="82">
        <v>6504.6850000000004</v>
      </c>
      <c r="M7" s="82">
        <v>0</v>
      </c>
      <c r="N7" s="82">
        <v>0</v>
      </c>
      <c r="O7" s="82">
        <v>0</v>
      </c>
      <c r="P7" s="82">
        <v>0</v>
      </c>
      <c r="Q7" s="82">
        <v>0</v>
      </c>
      <c r="R7" s="82">
        <v>0</v>
      </c>
      <c r="S7" s="82">
        <v>0</v>
      </c>
      <c r="U7" s="82">
        <v>0</v>
      </c>
      <c r="V7" s="82">
        <v>-963</v>
      </c>
      <c r="Z7" s="82">
        <v>856.67166188888905</v>
      </c>
      <c r="AA7" s="82">
        <v>653.84411334132994</v>
      </c>
      <c r="AB7" s="82">
        <v>27.558915664353719</v>
      </c>
      <c r="AC7" s="82">
        <v>26467.419486499901</v>
      </c>
      <c r="AF7" s="85">
        <v>515.05166188888904</v>
      </c>
      <c r="AG7" s="85">
        <v>22366.114486499901</v>
      </c>
      <c r="AH7" s="85">
        <v>341.62</v>
      </c>
      <c r="AI7" s="85">
        <v>4101.3050000000003</v>
      </c>
      <c r="AK7" s="84">
        <v>515.05166188888904</v>
      </c>
      <c r="AL7" s="84">
        <v>519.84411334132994</v>
      </c>
      <c r="AM7" s="84">
        <v>27.52991566435372</v>
      </c>
      <c r="AO7" s="84">
        <v>341.61999999999989</v>
      </c>
      <c r="AP7" s="84">
        <v>341.61999999999989</v>
      </c>
      <c r="AQ7" s="84">
        <v>134</v>
      </c>
      <c r="AR7" s="84">
        <v>2.9000000000000001E-2</v>
      </c>
    </row>
    <row r="8" spans="1:44" x14ac:dyDescent="0.35">
      <c r="A8" s="88">
        <v>2022</v>
      </c>
      <c r="B8" s="82">
        <v>515.05166188888904</v>
      </c>
      <c r="C8" s="82">
        <v>519.84411334132994</v>
      </c>
      <c r="D8" s="82">
        <v>27.52991566435372</v>
      </c>
      <c r="E8" s="82">
        <v>22366.114486499901</v>
      </c>
      <c r="F8" s="82">
        <v>-1879</v>
      </c>
      <c r="G8" s="82">
        <v>0</v>
      </c>
      <c r="H8" s="82">
        <v>1934</v>
      </c>
      <c r="I8" s="82">
        <v>139</v>
      </c>
      <c r="J8" s="82">
        <v>2.9000000000000001E-2</v>
      </c>
      <c r="K8" s="82">
        <v>5813</v>
      </c>
      <c r="M8" s="82">
        <v>0</v>
      </c>
      <c r="N8" s="82">
        <v>0</v>
      </c>
      <c r="O8" s="82">
        <v>0</v>
      </c>
      <c r="P8" s="82">
        <v>0</v>
      </c>
      <c r="Q8" s="82">
        <v>0</v>
      </c>
      <c r="R8" s="82">
        <v>0</v>
      </c>
      <c r="S8" s="82">
        <v>0</v>
      </c>
      <c r="U8" s="82">
        <v>0</v>
      </c>
      <c r="V8" s="82">
        <v>-866</v>
      </c>
      <c r="Z8" s="82">
        <v>-295.94833811111084</v>
      </c>
      <c r="AA8" s="82">
        <v>658.84411334132994</v>
      </c>
      <c r="AB8" s="82">
        <v>27.558915664353719</v>
      </c>
      <c r="AC8" s="82">
        <v>25434.114486499901</v>
      </c>
      <c r="AF8" s="85">
        <v>515.05166188888904</v>
      </c>
      <c r="AG8" s="85">
        <v>22366.114486499901</v>
      </c>
      <c r="AH8" s="85">
        <v>-810.99999999999989</v>
      </c>
      <c r="AI8" s="85">
        <v>3068</v>
      </c>
      <c r="AK8" s="84">
        <v>515.05166188888904</v>
      </c>
      <c r="AL8" s="84">
        <v>519.84411334132994</v>
      </c>
      <c r="AM8" s="84">
        <v>27.52991566435372</v>
      </c>
      <c r="AO8" s="84">
        <v>-811</v>
      </c>
      <c r="AP8" s="84">
        <v>-811</v>
      </c>
      <c r="AQ8" s="84">
        <v>139</v>
      </c>
      <c r="AR8" s="84">
        <v>2.9000000000000001E-2</v>
      </c>
    </row>
    <row r="9" spans="1:44" x14ac:dyDescent="0.35">
      <c r="A9" s="88">
        <v>2023</v>
      </c>
      <c r="B9" s="82">
        <v>528.24170382707302</v>
      </c>
      <c r="C9" s="82">
        <v>518.05683683417089</v>
      </c>
      <c r="D9" s="82">
        <v>27.190456064328764</v>
      </c>
      <c r="E9" s="82">
        <v>22239.303992231016</v>
      </c>
      <c r="F9" s="82">
        <v>1080.7834079413799</v>
      </c>
      <c r="G9" s="82">
        <v>0</v>
      </c>
      <c r="H9" s="82">
        <v>1758</v>
      </c>
      <c r="I9" s="82">
        <v>140.69999999999999</v>
      </c>
      <c r="J9" s="82">
        <v>2.9000000000000001E-2</v>
      </c>
      <c r="K9" s="82">
        <v>5525.9314999999997</v>
      </c>
      <c r="M9" s="82">
        <v>0</v>
      </c>
      <c r="N9" s="82">
        <v>0</v>
      </c>
      <c r="O9" s="82">
        <v>0</v>
      </c>
      <c r="P9" s="82">
        <v>0</v>
      </c>
      <c r="Q9" s="82">
        <v>0</v>
      </c>
      <c r="R9" s="82">
        <v>0</v>
      </c>
      <c r="S9" s="82">
        <v>0</v>
      </c>
      <c r="U9" s="82">
        <v>0</v>
      </c>
      <c r="V9" s="82">
        <v>-1985.4994442147076</v>
      </c>
      <c r="Z9" s="82">
        <v>1381.5256675537453</v>
      </c>
      <c r="AA9" s="82">
        <v>658.75683683417083</v>
      </c>
      <c r="AB9" s="82">
        <v>27.219456064328764</v>
      </c>
      <c r="AC9" s="82">
        <v>26860.519455957688</v>
      </c>
      <c r="AF9" s="85">
        <v>528.24170382707302</v>
      </c>
      <c r="AG9" s="85">
        <v>22239.303992231016</v>
      </c>
      <c r="AH9" s="85">
        <v>853.28396372667225</v>
      </c>
      <c r="AI9" s="85">
        <v>4621.2154637266722</v>
      </c>
      <c r="AK9" s="84">
        <v>528.24170382707302</v>
      </c>
      <c r="AL9" s="84">
        <v>518.05683683417089</v>
      </c>
      <c r="AM9" s="84">
        <v>27.190456064328764</v>
      </c>
      <c r="AO9" s="84">
        <v>853.28396372667203</v>
      </c>
      <c r="AP9" s="84">
        <v>853.28396372667203</v>
      </c>
      <c r="AQ9" s="84">
        <v>140.69999999999999</v>
      </c>
      <c r="AR9" s="84">
        <v>2.9000000000000001E-2</v>
      </c>
    </row>
    <row r="10" spans="1:44" x14ac:dyDescent="0.35">
      <c r="A10" s="88">
        <v>2024</v>
      </c>
      <c r="B10" s="82">
        <v>541.43174576525701</v>
      </c>
      <c r="C10" s="82">
        <v>516.26956032701185</v>
      </c>
      <c r="D10" s="82">
        <v>26.850996464303808</v>
      </c>
      <c r="E10" s="82">
        <v>22112.493497962132</v>
      </c>
      <c r="F10" s="82">
        <v>-1157.5010781179458</v>
      </c>
      <c r="G10" s="82">
        <v>-2.9956291938026469</v>
      </c>
      <c r="H10" s="82">
        <v>1582</v>
      </c>
      <c r="I10" s="82">
        <v>142.39999999999998</v>
      </c>
      <c r="J10" s="82">
        <v>2.9000000000000001E-2</v>
      </c>
      <c r="K10" s="82">
        <v>5238.8629999999994</v>
      </c>
      <c r="M10" s="82">
        <v>0</v>
      </c>
      <c r="N10" s="82">
        <v>0</v>
      </c>
      <c r="O10" s="82">
        <v>0</v>
      </c>
      <c r="P10" s="82">
        <v>0</v>
      </c>
      <c r="Q10" s="82">
        <v>0</v>
      </c>
      <c r="R10" s="82">
        <v>0</v>
      </c>
      <c r="S10" s="82">
        <v>0</v>
      </c>
      <c r="T10" s="82">
        <v>-3272.493261749014</v>
      </c>
      <c r="U10" s="82">
        <v>0</v>
      </c>
      <c r="V10" s="82">
        <v>-1235.560506199693</v>
      </c>
      <c r="W10" s="82">
        <v>0</v>
      </c>
      <c r="Z10" s="82">
        <v>-272.62546774618443</v>
      </c>
      <c r="AA10" s="82">
        <v>658.66956032701182</v>
      </c>
      <c r="AB10" s="82">
        <v>26.879996464303808</v>
      </c>
      <c r="AC10" s="82">
        <v>24955.299284450692</v>
      </c>
      <c r="AF10" s="85">
        <v>541.43174576525701</v>
      </c>
      <c r="AG10" s="85">
        <v>22112.493497962132</v>
      </c>
      <c r="AH10" s="85">
        <v>-814.05721351144143</v>
      </c>
      <c r="AI10" s="85">
        <v>2842.8057864885595</v>
      </c>
      <c r="AK10" s="84">
        <v>541.43174576525701</v>
      </c>
      <c r="AL10" s="84">
        <v>516.26956032701185</v>
      </c>
      <c r="AM10" s="84">
        <v>26.850996464303808</v>
      </c>
      <c r="AO10" s="84">
        <v>-814.05721351144143</v>
      </c>
      <c r="AP10" s="84">
        <v>-814.05721351144143</v>
      </c>
      <c r="AQ10" s="84">
        <v>142.39999999999998</v>
      </c>
      <c r="AR10" s="84">
        <v>2.9000000000000001E-2</v>
      </c>
    </row>
    <row r="11" spans="1:44" x14ac:dyDescent="0.35">
      <c r="A11" s="88">
        <v>2025</v>
      </c>
      <c r="B11" s="82">
        <v>554.62178770344099</v>
      </c>
      <c r="C11" s="82">
        <v>514.4822838198528</v>
      </c>
      <c r="D11" s="82">
        <v>26.511536864278852</v>
      </c>
      <c r="E11" s="82">
        <v>21985.683003693248</v>
      </c>
      <c r="F11" s="82">
        <v>800.0554784102826</v>
      </c>
      <c r="G11" s="82">
        <v>-11.467947342716005</v>
      </c>
      <c r="H11" s="82">
        <v>1406</v>
      </c>
      <c r="I11" s="82">
        <v>144.09999999999997</v>
      </c>
      <c r="J11" s="82">
        <v>2.9000000000000001E-2</v>
      </c>
      <c r="K11" s="82">
        <v>4951.7944999999991</v>
      </c>
      <c r="M11" s="82">
        <v>1.4683184983884734</v>
      </c>
      <c r="N11" s="82">
        <v>4.6242096344047939E-2</v>
      </c>
      <c r="O11" s="82">
        <v>53.367073486049961</v>
      </c>
      <c r="P11" s="82">
        <v>-127.48960484532009</v>
      </c>
      <c r="Q11" s="82">
        <v>0</v>
      </c>
      <c r="R11" s="82">
        <v>0</v>
      </c>
      <c r="S11" s="82">
        <v>-127.48960484532009</v>
      </c>
      <c r="T11" s="82">
        <v>-4780.7203646918033</v>
      </c>
      <c r="U11" s="82">
        <v>0</v>
      </c>
      <c r="V11" s="82">
        <v>-2145.4745146065966</v>
      </c>
      <c r="W11" s="82">
        <v>0</v>
      </c>
      <c r="X11" s="82">
        <v>0</v>
      </c>
      <c r="Z11" s="82">
        <v>603.73480416441089</v>
      </c>
      <c r="AA11" s="82">
        <v>660.05060231824132</v>
      </c>
      <c r="AB11" s="82">
        <v>26.586778960622901</v>
      </c>
      <c r="AC11" s="82">
        <v>25633.957593640265</v>
      </c>
      <c r="AF11" s="85">
        <v>554.62178770344099</v>
      </c>
      <c r="AG11" s="85">
        <v>21985.683003693248</v>
      </c>
      <c r="AH11" s="85">
        <v>49.113016460969902</v>
      </c>
      <c r="AI11" s="85">
        <v>3648.2745899470174</v>
      </c>
      <c r="AK11" s="84">
        <v>554.62178770344099</v>
      </c>
      <c r="AL11" s="84">
        <v>514.4822838198528</v>
      </c>
      <c r="AM11" s="84">
        <v>26.511536864278852</v>
      </c>
      <c r="AO11" s="84">
        <v>49.113016460969902</v>
      </c>
      <c r="AP11" s="84">
        <v>49.113016460969902</v>
      </c>
      <c r="AQ11" s="84">
        <v>144.09999999999997</v>
      </c>
      <c r="AR11" s="84">
        <v>2.9000000000000001E-2</v>
      </c>
    </row>
    <row r="12" spans="1:44" x14ac:dyDescent="0.35">
      <c r="A12" s="88">
        <v>2026</v>
      </c>
      <c r="B12" s="82">
        <v>567.81182964162497</v>
      </c>
      <c r="C12" s="82">
        <v>512.69500731269375</v>
      </c>
      <c r="D12" s="82">
        <v>26.172077264253897</v>
      </c>
      <c r="E12" s="82">
        <v>21858.872509424364</v>
      </c>
      <c r="F12" s="82">
        <v>415.77327072372668</v>
      </c>
      <c r="G12" s="82">
        <v>-26.450623749893886</v>
      </c>
      <c r="H12" s="82">
        <v>1230</v>
      </c>
      <c r="I12" s="82">
        <v>145.79999999999995</v>
      </c>
      <c r="J12" s="82">
        <v>2.9000000000000001E-2</v>
      </c>
      <c r="K12" s="82">
        <v>4664.7259999999987</v>
      </c>
      <c r="M12" s="82">
        <v>2.1756255898949743</v>
      </c>
      <c r="N12" s="82">
        <v>3.7755752810037291E-2</v>
      </c>
      <c r="O12" s="82">
        <v>70.92279101171917</v>
      </c>
      <c r="P12" s="82">
        <v>-388.64161160047479</v>
      </c>
      <c r="Q12" s="82">
        <v>-0.20666461500000002</v>
      </c>
      <c r="R12" s="82">
        <v>-2.5259612519270336E-2</v>
      </c>
      <c r="S12" s="82">
        <v>-401.12201813808144</v>
      </c>
      <c r="T12" s="82">
        <v>-4196.5089000372336</v>
      </c>
      <c r="U12" s="82">
        <v>0</v>
      </c>
      <c r="V12" s="82">
        <v>-1662.6952291045066</v>
      </c>
      <c r="W12" s="82">
        <v>0</v>
      </c>
      <c r="X12" s="82">
        <v>0</v>
      </c>
      <c r="Z12" s="82">
        <v>524.43924751095142</v>
      </c>
      <c r="AA12" s="82">
        <v>660.46396828758861</v>
      </c>
      <c r="AB12" s="82">
        <v>26.213573404544665</v>
      </c>
      <c r="AC12" s="82">
        <v>25321.148718305409</v>
      </c>
      <c r="AF12" s="85">
        <v>567.81182964162497</v>
      </c>
      <c r="AG12" s="85">
        <v>21858.872509424364</v>
      </c>
      <c r="AH12" s="85">
        <v>-43.37258213067355</v>
      </c>
      <c r="AI12" s="85">
        <v>3462.276208881045</v>
      </c>
      <c r="AK12" s="84">
        <v>567.81182964162497</v>
      </c>
      <c r="AL12" s="84">
        <v>512.69500731269375</v>
      </c>
      <c r="AM12" s="84">
        <v>26.172077264253897</v>
      </c>
      <c r="AO12" s="84">
        <v>-43.372582130673663</v>
      </c>
      <c r="AP12" s="84">
        <v>-43.372582130673663</v>
      </c>
      <c r="AQ12" s="84">
        <v>145.79999999999995</v>
      </c>
      <c r="AR12" s="84">
        <v>2.9000000000000001E-2</v>
      </c>
    </row>
    <row r="13" spans="1:44" x14ac:dyDescent="0.35">
      <c r="A13" s="88">
        <v>2027</v>
      </c>
      <c r="B13" s="82">
        <v>581.00187157980895</v>
      </c>
      <c r="C13" s="82">
        <v>510.90773080553464</v>
      </c>
      <c r="D13" s="82">
        <v>25.832617664228941</v>
      </c>
      <c r="E13" s="82">
        <v>21732.062015155479</v>
      </c>
      <c r="F13" s="82">
        <v>320.2938559214615</v>
      </c>
      <c r="G13" s="82">
        <v>-52.697601102958458</v>
      </c>
      <c r="H13" s="82">
        <v>1054</v>
      </c>
      <c r="I13" s="82">
        <v>147.49999999999994</v>
      </c>
      <c r="J13" s="82">
        <v>2.9000000000000001E-2</v>
      </c>
      <c r="K13" s="82">
        <v>4377.6574999999984</v>
      </c>
      <c r="M13" s="82">
        <v>2.8827730057471812</v>
      </c>
      <c r="N13" s="82">
        <v>2.9269409276026642E-2</v>
      </c>
      <c r="O13" s="82">
        <v>88.474037619068127</v>
      </c>
      <c r="P13" s="82">
        <v>-649.76553050528821</v>
      </c>
      <c r="Q13" s="82">
        <v>-0.41332923000000005</v>
      </c>
      <c r="R13" s="82">
        <v>-5.0519225038540672E-2</v>
      </c>
      <c r="S13" s="82">
        <v>-674.72634358050152</v>
      </c>
      <c r="T13" s="82">
        <v>-4234.9611515945417</v>
      </c>
      <c r="U13" s="82">
        <v>0</v>
      </c>
      <c r="V13" s="82">
        <v>-1679.6491468036663</v>
      </c>
      <c r="W13" s="82">
        <v>0</v>
      </c>
      <c r="X13" s="82">
        <v>0</v>
      </c>
      <c r="Z13" s="82">
        <v>222.94897959464561</v>
      </c>
      <c r="AA13" s="82">
        <v>660.87717458128168</v>
      </c>
      <c r="AB13" s="82">
        <v>25.840367848466425</v>
      </c>
      <c r="AC13" s="82">
        <v>24786.14066078938</v>
      </c>
      <c r="AF13" s="85">
        <v>581.00187157980895</v>
      </c>
      <c r="AG13" s="85">
        <v>21732.062015155479</v>
      </c>
      <c r="AH13" s="85">
        <v>-358.05289198516334</v>
      </c>
      <c r="AI13" s="85">
        <v>3054.078645633901</v>
      </c>
      <c r="AK13" s="84">
        <v>581.00187157980895</v>
      </c>
      <c r="AL13" s="84">
        <v>510.90773080553464</v>
      </c>
      <c r="AM13" s="84">
        <v>25.832617664228941</v>
      </c>
      <c r="AO13" s="84">
        <v>-358.05289198516334</v>
      </c>
      <c r="AP13" s="84">
        <v>-358.05289198516334</v>
      </c>
      <c r="AQ13" s="84">
        <v>147.49999999999994</v>
      </c>
      <c r="AR13" s="84">
        <v>2.9000000000000001E-2</v>
      </c>
    </row>
    <row r="14" spans="1:44" x14ac:dyDescent="0.35">
      <c r="A14" s="88">
        <v>2028</v>
      </c>
      <c r="B14" s="82">
        <v>594.19191351799293</v>
      </c>
      <c r="C14" s="82">
        <v>509.12045429837553</v>
      </c>
      <c r="D14" s="82">
        <v>25.493158064203985</v>
      </c>
      <c r="E14" s="82">
        <v>21605.251520886595</v>
      </c>
      <c r="F14" s="82">
        <v>615.79935660089041</v>
      </c>
      <c r="G14" s="82">
        <v>-90.301885235599343</v>
      </c>
      <c r="H14" s="82">
        <v>878</v>
      </c>
      <c r="I14" s="82">
        <v>149.19999999999993</v>
      </c>
      <c r="J14" s="82">
        <v>2.9000000000000001E-2</v>
      </c>
      <c r="K14" s="82">
        <v>4090.5889999999986</v>
      </c>
      <c r="M14" s="82">
        <v>3.5898990756865357</v>
      </c>
      <c r="N14" s="82">
        <v>2.0783065742016143E-2</v>
      </c>
      <c r="O14" s="82">
        <v>106.02468654085727</v>
      </c>
      <c r="P14" s="82">
        <v>-910.88569454334913</v>
      </c>
      <c r="Q14" s="82">
        <v>-0.61999384499999999</v>
      </c>
      <c r="R14" s="82">
        <v>-7.577883755781098E-2</v>
      </c>
      <c r="S14" s="82">
        <v>-948.32691415616898</v>
      </c>
      <c r="T14" s="82">
        <v>-4166.5383609580813</v>
      </c>
      <c r="U14" s="82">
        <v>0</v>
      </c>
      <c r="V14" s="82">
        <v>-1592.6208054148101</v>
      </c>
      <c r="W14" s="82">
        <v>0</v>
      </c>
      <c r="X14" s="82">
        <v>0</v>
      </c>
      <c r="Z14" s="82">
        <v>405.0685794684739</v>
      </c>
      <c r="AA14" s="82">
        <v>661.29035952906202</v>
      </c>
      <c r="AB14" s="82">
        <v>25.467162292388192</v>
      </c>
      <c r="AC14" s="82">
        <v>24734.741873377934</v>
      </c>
      <c r="AF14" s="85">
        <v>594.19191351799293</v>
      </c>
      <c r="AG14" s="85">
        <v>21605.251520886595</v>
      </c>
      <c r="AH14" s="85">
        <v>-189.12333404951903</v>
      </c>
      <c r="AI14" s="85">
        <v>3129.4903524913389</v>
      </c>
      <c r="AK14" s="84">
        <v>594.19191351799293</v>
      </c>
      <c r="AL14" s="84">
        <v>509.12045429837553</v>
      </c>
      <c r="AM14" s="84">
        <v>25.493158064203985</v>
      </c>
      <c r="AO14" s="84">
        <v>-189.12333404951914</v>
      </c>
      <c r="AP14" s="84">
        <v>-189.12333404951914</v>
      </c>
      <c r="AQ14" s="84">
        <v>149.19999999999993</v>
      </c>
      <c r="AR14" s="84">
        <v>2.9000000000000001E-2</v>
      </c>
    </row>
    <row r="15" spans="1:44" x14ac:dyDescent="0.35">
      <c r="A15" s="88">
        <v>2029</v>
      </c>
      <c r="B15" s="82">
        <v>607.38195545617691</v>
      </c>
      <c r="C15" s="82">
        <v>507.33317779121643</v>
      </c>
      <c r="D15" s="82">
        <v>25.15369846417903</v>
      </c>
      <c r="E15" s="82">
        <v>21478.441026617711</v>
      </c>
      <c r="F15" s="82">
        <v>927.13790853441697</v>
      </c>
      <c r="G15" s="82">
        <v>-139.21677818004758</v>
      </c>
      <c r="H15" s="82">
        <v>702</v>
      </c>
      <c r="I15" s="82">
        <v>150.89999999999992</v>
      </c>
      <c r="J15" s="82">
        <v>2.9000000000000001E-2</v>
      </c>
      <c r="K15" s="82">
        <v>3803.5204999999987</v>
      </c>
      <c r="M15" s="82">
        <v>4.2970181485064609</v>
      </c>
      <c r="N15" s="82">
        <v>1.2296722208005362E-2</v>
      </c>
      <c r="O15" s="82">
        <v>123.57513954330233</v>
      </c>
      <c r="P15" s="82">
        <v>-1172.0046277485428</v>
      </c>
      <c r="Q15" s="82">
        <v>-0.82665846000000009</v>
      </c>
      <c r="R15" s="82">
        <v>-0.10103845007708134</v>
      </c>
      <c r="S15" s="82">
        <v>-1221.9262538989694</v>
      </c>
      <c r="T15" s="82">
        <v>-4482.3267103846438</v>
      </c>
      <c r="U15" s="82">
        <v>0</v>
      </c>
      <c r="V15" s="82">
        <v>-1796.9276913922718</v>
      </c>
      <c r="W15" s="82">
        <v>0</v>
      </c>
      <c r="X15" s="82">
        <v>0</v>
      </c>
      <c r="Z15" s="82">
        <v>300.37539441827448</v>
      </c>
      <c r="AA15" s="82">
        <v>661.70353747972285</v>
      </c>
      <c r="AB15" s="82">
        <v>25.093956736309956</v>
      </c>
      <c r="AC15" s="82">
        <v>24396.530105123111</v>
      </c>
      <c r="AF15" s="85">
        <v>607.38195545617691</v>
      </c>
      <c r="AG15" s="85">
        <v>21478.441026617711</v>
      </c>
      <c r="AH15" s="85">
        <v>-307.00656103790243</v>
      </c>
      <c r="AI15" s="85">
        <v>2918.0890785053998</v>
      </c>
      <c r="AK15" s="84">
        <v>607.38195545617691</v>
      </c>
      <c r="AL15" s="84">
        <v>507.33317779121643</v>
      </c>
      <c r="AM15" s="84">
        <v>25.15369846417903</v>
      </c>
      <c r="AO15" s="84">
        <v>-307.00656103790243</v>
      </c>
      <c r="AP15" s="84">
        <v>-307.00656103790243</v>
      </c>
      <c r="AQ15" s="84">
        <v>150.89999999999992</v>
      </c>
      <c r="AR15" s="84">
        <v>2.9000000000000001E-2</v>
      </c>
    </row>
    <row r="16" spans="1:44" x14ac:dyDescent="0.35">
      <c r="A16" s="88">
        <v>2030</v>
      </c>
      <c r="B16" s="82">
        <v>620.57199739436089</v>
      </c>
      <c r="C16" s="82">
        <v>505.54590128405732</v>
      </c>
      <c r="D16" s="82">
        <v>24.814238864154074</v>
      </c>
      <c r="E16" s="82">
        <v>21351.630532348827</v>
      </c>
      <c r="F16" s="82">
        <v>1691.5245305037524</v>
      </c>
      <c r="G16" s="82">
        <v>-199.21970021331586</v>
      </c>
      <c r="H16" s="82">
        <v>526</v>
      </c>
      <c r="I16" s="82">
        <v>147</v>
      </c>
      <c r="J16" s="82">
        <v>2.9000000000000001E-2</v>
      </c>
      <c r="K16" s="82">
        <v>4667</v>
      </c>
      <c r="M16" s="82">
        <v>5.0041340667122451</v>
      </c>
      <c r="N16" s="82">
        <v>3.810378673994739E-3</v>
      </c>
      <c r="O16" s="82">
        <v>141.12550421655146</v>
      </c>
      <c r="P16" s="82">
        <v>-1433.1230060392736</v>
      </c>
      <c r="Q16" s="82">
        <v>-1.033323075</v>
      </c>
      <c r="R16" s="82">
        <v>-0.12629806259635165</v>
      </c>
      <c r="S16" s="82">
        <v>-1495.5250387273068</v>
      </c>
      <c r="T16" s="82">
        <v>-5454.195864379757</v>
      </c>
      <c r="U16" s="82">
        <v>590</v>
      </c>
      <c r="V16" s="82">
        <v>-1956.4954604826423</v>
      </c>
      <c r="W16" s="82">
        <v>0</v>
      </c>
      <c r="X16" s="82">
        <v>0</v>
      </c>
      <c r="Z16" s="82">
        <v>682.38136720215493</v>
      </c>
      <c r="AA16" s="82">
        <v>656.51671227576958</v>
      </c>
      <c r="AB16" s="82">
        <v>24.720751180231716</v>
      </c>
      <c r="AC16" s="82">
        <v>25695.565406373171</v>
      </c>
      <c r="AF16" s="85">
        <v>620.57199739436089</v>
      </c>
      <c r="AG16" s="85">
        <v>21351.630532348827</v>
      </c>
      <c r="AH16" s="85">
        <v>61.809369807794042</v>
      </c>
      <c r="AI16" s="85">
        <v>4343.934874024344</v>
      </c>
      <c r="AK16" s="84">
        <v>620.57199739436089</v>
      </c>
      <c r="AL16" s="84">
        <v>505.54590128405732</v>
      </c>
      <c r="AM16" s="84">
        <v>24.814238864154074</v>
      </c>
      <c r="AO16" s="84">
        <v>61.809369807794155</v>
      </c>
      <c r="AP16" s="84">
        <v>61.809369807794155</v>
      </c>
      <c r="AQ16" s="84">
        <v>147</v>
      </c>
      <c r="AR16" s="84">
        <v>2.9000000000000001E-2</v>
      </c>
    </row>
    <row r="17" spans="1:44" x14ac:dyDescent="0.35">
      <c r="A17" s="88">
        <v>2031</v>
      </c>
      <c r="B17" s="82">
        <v>633.76203933254487</v>
      </c>
      <c r="C17" s="82">
        <v>503.75862477689822</v>
      </c>
      <c r="D17" s="82">
        <v>24.474779264129118</v>
      </c>
      <c r="E17" s="82">
        <v>21224.820038079943</v>
      </c>
      <c r="F17" s="82">
        <v>2843.6487524301765</v>
      </c>
      <c r="G17" s="82">
        <v>-265.7207223656053</v>
      </c>
      <c r="H17" s="82">
        <v>591.20386924400952</v>
      </c>
      <c r="I17" s="82">
        <v>147.4613410470572</v>
      </c>
      <c r="J17" s="82">
        <v>2.7550000000000002E-2</v>
      </c>
      <c r="K17" s="82">
        <v>4743.9495488901821</v>
      </c>
      <c r="M17" s="82">
        <v>5.0041340667122451</v>
      </c>
      <c r="N17" s="82">
        <v>3.810378673994739E-3</v>
      </c>
      <c r="O17" s="82">
        <v>141.12550421655146</v>
      </c>
      <c r="P17" s="82">
        <v>-1433.1230060392736</v>
      </c>
      <c r="Q17" s="82">
        <v>-1.033323075</v>
      </c>
      <c r="R17" s="82">
        <v>-0.12629806259635165</v>
      </c>
      <c r="S17" s="82">
        <v>-1495.5250387273068</v>
      </c>
      <c r="T17" s="82">
        <v>-5328.048490818479</v>
      </c>
      <c r="U17" s="82">
        <v>590</v>
      </c>
      <c r="V17" s="82">
        <v>-1811.0622432405469</v>
      </c>
      <c r="W17" s="82">
        <v>0</v>
      </c>
      <c r="X17" s="82">
        <v>0</v>
      </c>
      <c r="Z17" s="82">
        <v>1991.8316954005793</v>
      </c>
      <c r="AA17" s="82">
        <v>655.19077681566762</v>
      </c>
      <c r="AB17" s="82">
        <v>24.379841580206762</v>
      </c>
      <c r="AC17" s="82">
        <v>26876.7608780107</v>
      </c>
      <c r="AF17" s="85">
        <v>633.76203933254487</v>
      </c>
      <c r="AG17" s="85">
        <v>21224.820038079943</v>
      </c>
      <c r="AH17" s="85">
        <v>1358.0696560680344</v>
      </c>
      <c r="AI17" s="85">
        <v>5651.9408399307576</v>
      </c>
      <c r="AK17" s="84">
        <v>633.76203933254487</v>
      </c>
      <c r="AL17" s="84">
        <v>503.75862477689822</v>
      </c>
      <c r="AM17" s="84">
        <v>24.474779264129118</v>
      </c>
      <c r="AO17" s="84">
        <v>1358.0696560680342</v>
      </c>
      <c r="AP17" s="84">
        <v>1358.0696560680342</v>
      </c>
      <c r="AQ17" s="84">
        <v>147.4613410470572</v>
      </c>
      <c r="AR17" s="84">
        <v>2.7550000000000002E-2</v>
      </c>
    </row>
    <row r="18" spans="1:44" x14ac:dyDescent="0.35">
      <c r="A18" s="88">
        <v>2032</v>
      </c>
      <c r="B18" s="82">
        <v>646.95208127072885</v>
      </c>
      <c r="C18" s="82">
        <v>501.97134826973911</v>
      </c>
      <c r="D18" s="82">
        <v>24.135319664104163</v>
      </c>
      <c r="E18" s="82">
        <v>21098.009543811058</v>
      </c>
      <c r="F18" s="82">
        <v>3437.8495934354878</v>
      </c>
      <c r="G18" s="82">
        <v>-341.27924718169845</v>
      </c>
      <c r="H18" s="82">
        <v>656.40773848801905</v>
      </c>
      <c r="I18" s="82">
        <v>147.92268209411441</v>
      </c>
      <c r="J18" s="82">
        <v>2.6100000000000002E-2</v>
      </c>
      <c r="K18" s="82">
        <v>4820.8990977803642</v>
      </c>
      <c r="M18" s="82">
        <v>5.0041340667122451</v>
      </c>
      <c r="N18" s="82">
        <v>3.810378673994739E-3</v>
      </c>
      <c r="O18" s="82">
        <v>141.12550421655146</v>
      </c>
      <c r="P18" s="82">
        <v>-1433.1230060392736</v>
      </c>
      <c r="Q18" s="82">
        <v>-1.033323075</v>
      </c>
      <c r="R18" s="82">
        <v>-0.12629806259635165</v>
      </c>
      <c r="S18" s="82">
        <v>-1495.5250387273068</v>
      </c>
      <c r="T18" s="82">
        <v>-5120.9982186034613</v>
      </c>
      <c r="U18" s="82">
        <v>590</v>
      </c>
      <c r="V18" s="82">
        <v>-1634.5771590572442</v>
      </c>
      <c r="W18" s="82">
        <v>0</v>
      </c>
      <c r="X18" s="82">
        <v>0</v>
      </c>
      <c r="Z18" s="82">
        <v>2765.3530069552935</v>
      </c>
      <c r="AA18" s="82">
        <v>653.86484135556577</v>
      </c>
      <c r="AB18" s="82">
        <v>24.038931980181804</v>
      </c>
      <c r="AC18" s="82">
        <v>27522.02733300452</v>
      </c>
      <c r="AF18" s="85">
        <v>646.95208127072885</v>
      </c>
      <c r="AG18" s="85">
        <v>21098.009543811058</v>
      </c>
      <c r="AH18" s="85">
        <v>2118.4009256845648</v>
      </c>
      <c r="AI18" s="85">
        <v>6424.0177891934618</v>
      </c>
      <c r="AK18" s="84">
        <v>646.95208127072885</v>
      </c>
      <c r="AL18" s="84">
        <v>501.97134826973911</v>
      </c>
      <c r="AM18" s="84">
        <v>24.135319664104163</v>
      </c>
      <c r="AO18" s="84">
        <v>2118.4009256845648</v>
      </c>
      <c r="AP18" s="84">
        <v>2118.4009256845648</v>
      </c>
      <c r="AQ18" s="84">
        <v>147.92268209411441</v>
      </c>
      <c r="AR18" s="84">
        <v>2.6100000000000002E-2</v>
      </c>
    </row>
    <row r="19" spans="1:44" x14ac:dyDescent="0.35">
      <c r="A19" s="88">
        <v>2033</v>
      </c>
      <c r="B19" s="82">
        <v>660.14212320891284</v>
      </c>
      <c r="C19" s="82">
        <v>500.18407176258</v>
      </c>
      <c r="D19" s="82">
        <v>23.795860064079207</v>
      </c>
      <c r="E19" s="82">
        <v>20971.199049542174</v>
      </c>
      <c r="F19" s="82">
        <v>3515.0234075075</v>
      </c>
      <c r="G19" s="82">
        <v>-433.46572753497321</v>
      </c>
      <c r="H19" s="82">
        <v>721.61160773202857</v>
      </c>
      <c r="I19" s="82">
        <v>148.38402314117161</v>
      </c>
      <c r="J19" s="82">
        <v>2.4650000000000002E-2</v>
      </c>
      <c r="K19" s="82">
        <v>4897.8486466705463</v>
      </c>
      <c r="M19" s="82">
        <v>5.0041340667122451</v>
      </c>
      <c r="N19" s="82">
        <v>3.810378673994739E-3</v>
      </c>
      <c r="O19" s="82">
        <v>141.12550421655146</v>
      </c>
      <c r="P19" s="82">
        <v>-1433.1230060392736</v>
      </c>
      <c r="Q19" s="82">
        <v>-1.033323075</v>
      </c>
      <c r="R19" s="82">
        <v>-0.12629806259635165</v>
      </c>
      <c r="S19" s="82">
        <v>-1495.5250387273068</v>
      </c>
      <c r="T19" s="82">
        <v>-5609.398782924558</v>
      </c>
      <c r="U19" s="82">
        <v>590</v>
      </c>
      <c r="V19" s="82">
        <v>-1899.9811696992028</v>
      </c>
      <c r="W19" s="82">
        <v>0</v>
      </c>
      <c r="X19" s="82">
        <v>0</v>
      </c>
      <c r="Z19" s="82">
        <v>2563.3302412142657</v>
      </c>
      <c r="AA19" s="82">
        <v>652.53890589546393</v>
      </c>
      <c r="AB19" s="82">
        <v>23.69802238015685</v>
      </c>
      <c r="AC19" s="82">
        <v>27191.749710702596</v>
      </c>
      <c r="AF19" s="85">
        <v>660.14212320891284</v>
      </c>
      <c r="AG19" s="85">
        <v>20971.199049542174</v>
      </c>
      <c r="AH19" s="85">
        <v>1903.1881180053529</v>
      </c>
      <c r="AI19" s="85">
        <v>6220.5506611604214</v>
      </c>
      <c r="AK19" s="84">
        <v>660.14212320891284</v>
      </c>
      <c r="AL19" s="84">
        <v>500.18407176258</v>
      </c>
      <c r="AM19" s="84">
        <v>23.795860064079207</v>
      </c>
      <c r="AO19" s="84">
        <v>1903.1881180053524</v>
      </c>
      <c r="AP19" s="84">
        <v>1903.1881180053524</v>
      </c>
      <c r="AQ19" s="84">
        <v>148.38402314117161</v>
      </c>
      <c r="AR19" s="84">
        <v>2.4650000000000002E-2</v>
      </c>
    </row>
    <row r="20" spans="1:44" x14ac:dyDescent="0.35">
      <c r="A20" s="88">
        <v>2034</v>
      </c>
      <c r="B20" s="82">
        <v>673.33216514709682</v>
      </c>
      <c r="C20" s="82">
        <v>498.3967952554209</v>
      </c>
      <c r="D20" s="82">
        <v>23.456400464054251</v>
      </c>
      <c r="E20" s="82">
        <v>20844.38855527329</v>
      </c>
      <c r="F20" s="82">
        <v>5726.2045940086937</v>
      </c>
      <c r="G20" s="82">
        <v>-530.39910932194118</v>
      </c>
      <c r="H20" s="82">
        <v>786.8154769760381</v>
      </c>
      <c r="I20" s="82">
        <v>148.84536418822881</v>
      </c>
      <c r="J20" s="82">
        <v>2.3200000000000002E-2</v>
      </c>
      <c r="K20" s="82">
        <v>4974.7981955607283</v>
      </c>
      <c r="M20" s="82">
        <v>5.0041340667122451</v>
      </c>
      <c r="N20" s="82">
        <v>3.810378673994739E-3</v>
      </c>
      <c r="O20" s="82">
        <v>141.12550421655146</v>
      </c>
      <c r="P20" s="82">
        <v>-1433.1230060392736</v>
      </c>
      <c r="Q20" s="82">
        <v>-1.033323075</v>
      </c>
      <c r="R20" s="82">
        <v>-0.12629806259635165</v>
      </c>
      <c r="S20" s="82">
        <v>-1495.5250387273068</v>
      </c>
      <c r="T20" s="82">
        <v>-6417.5027102830727</v>
      </c>
      <c r="U20" s="82">
        <v>590</v>
      </c>
      <c r="V20" s="82">
        <v>-2314.343563197599</v>
      </c>
      <c r="W20" s="82">
        <v>0</v>
      </c>
      <c r="X20" s="82">
        <v>0</v>
      </c>
      <c r="Z20" s="82">
        <v>4341.6095636122882</v>
      </c>
      <c r="AA20" s="82">
        <v>651.21297043536197</v>
      </c>
      <c r="AB20" s="82">
        <v>23.357112780131892</v>
      </c>
      <c r="AC20" s="82">
        <v>28841.774176539722</v>
      </c>
      <c r="AF20" s="85">
        <v>673.33216514709682</v>
      </c>
      <c r="AG20" s="85">
        <v>20844.38855527329</v>
      </c>
      <c r="AH20" s="85">
        <v>3668.2773984651913</v>
      </c>
      <c r="AI20" s="85">
        <v>7997.3856212664323</v>
      </c>
      <c r="AK20" s="84">
        <v>673.33216514709682</v>
      </c>
      <c r="AL20" s="84">
        <v>498.3967952554209</v>
      </c>
      <c r="AM20" s="84">
        <v>23.456400464054251</v>
      </c>
      <c r="AO20" s="84">
        <v>3668.2773984651922</v>
      </c>
      <c r="AP20" s="84">
        <v>3668.2773984651922</v>
      </c>
      <c r="AQ20" s="84">
        <v>148.84536418822881</v>
      </c>
      <c r="AR20" s="84">
        <v>2.3200000000000002E-2</v>
      </c>
    </row>
    <row r="21" spans="1:44" x14ac:dyDescent="0.35">
      <c r="A21" s="88">
        <v>2035</v>
      </c>
      <c r="B21" s="82">
        <v>686.5222070852808</v>
      </c>
      <c r="C21" s="82">
        <v>496.60951874826179</v>
      </c>
      <c r="D21" s="82">
        <v>23.116940864029296</v>
      </c>
      <c r="E21" s="82">
        <v>20717.578061004406</v>
      </c>
      <c r="F21" s="82">
        <v>4854.3337586601465</v>
      </c>
      <c r="G21" s="82">
        <v>-645.38833671267321</v>
      </c>
      <c r="H21" s="82">
        <v>852.01934622004762</v>
      </c>
      <c r="I21" s="82">
        <v>149.30670523528602</v>
      </c>
      <c r="J21" s="82">
        <v>2.1750000000000002E-2</v>
      </c>
      <c r="K21" s="82">
        <v>5051.7477444509104</v>
      </c>
      <c r="M21" s="82">
        <v>5.0041340667122451</v>
      </c>
      <c r="N21" s="82">
        <v>3.810378673994739E-3</v>
      </c>
      <c r="O21" s="82">
        <v>141.12550421655146</v>
      </c>
      <c r="P21" s="82">
        <v>-1433.1230060392736</v>
      </c>
      <c r="Q21" s="82">
        <v>-1.033323075</v>
      </c>
      <c r="R21" s="82">
        <v>-0.12629806259635165</v>
      </c>
      <c r="S21" s="82">
        <v>-1495.5250387273068</v>
      </c>
      <c r="T21" s="82">
        <v>-5525.0880856531321</v>
      </c>
      <c r="U21" s="82">
        <v>590</v>
      </c>
      <c r="V21" s="82">
        <v>-1811.8800066471235</v>
      </c>
      <c r="W21" s="82">
        <v>-85.378209607537826</v>
      </c>
      <c r="X21" s="82">
        <v>0</v>
      </c>
      <c r="Z21" s="82">
        <v>3850.2287589981406</v>
      </c>
      <c r="AA21" s="82">
        <v>649.88703497526001</v>
      </c>
      <c r="AB21" s="82">
        <v>23.016203180106938</v>
      </c>
      <c r="AC21" s="82">
        <v>28222.138515364681</v>
      </c>
      <c r="AF21" s="85">
        <v>686.5222070852808</v>
      </c>
      <c r="AG21" s="85">
        <v>20717.578061004406</v>
      </c>
      <c r="AH21" s="85">
        <v>3163.70655191286</v>
      </c>
      <c r="AI21" s="85">
        <v>7504.5604543602749</v>
      </c>
      <c r="AK21" s="84">
        <v>686.5222070852808</v>
      </c>
      <c r="AL21" s="84">
        <v>496.60951874826179</v>
      </c>
      <c r="AM21" s="84">
        <v>23.116940864029296</v>
      </c>
      <c r="AO21" s="84">
        <v>3249.0847615203979</v>
      </c>
      <c r="AP21" s="84">
        <v>3163.70655191286</v>
      </c>
      <c r="AQ21" s="84">
        <v>149.30670523528602</v>
      </c>
      <c r="AR21" s="84">
        <v>2.1750000000000002E-2</v>
      </c>
    </row>
    <row r="22" spans="1:44" x14ac:dyDescent="0.35">
      <c r="A22" s="88">
        <v>2036</v>
      </c>
      <c r="B22" s="82">
        <v>699.71224902346478</v>
      </c>
      <c r="C22" s="82">
        <v>494.82224224110269</v>
      </c>
      <c r="D22" s="82">
        <v>22.77748126400434</v>
      </c>
      <c r="E22" s="82">
        <v>20590.767566735522</v>
      </c>
      <c r="F22" s="82">
        <v>4809.2266540097262</v>
      </c>
      <c r="G22" s="82">
        <v>-761.15728027949388</v>
      </c>
      <c r="H22" s="82">
        <v>917.22321546405715</v>
      </c>
      <c r="I22" s="82">
        <v>149.76804628234322</v>
      </c>
      <c r="J22" s="82">
        <v>2.0300000000000002E-2</v>
      </c>
      <c r="K22" s="82">
        <v>5128.6972933410925</v>
      </c>
      <c r="M22" s="82">
        <v>5.0041340667122451</v>
      </c>
      <c r="N22" s="82">
        <v>3.810378673994739E-3</v>
      </c>
      <c r="O22" s="82">
        <v>141.12550421655146</v>
      </c>
      <c r="P22" s="82">
        <v>-1433.1230060392736</v>
      </c>
      <c r="Q22" s="82">
        <v>-1.033323075</v>
      </c>
      <c r="R22" s="82">
        <v>-0.12629806259635165</v>
      </c>
      <c r="S22" s="82">
        <v>-1495.5250387273068</v>
      </c>
      <c r="T22" s="82">
        <v>-5410.17459073393</v>
      </c>
      <c r="U22" s="82">
        <v>590</v>
      </c>
      <c r="V22" s="82">
        <v>-1778.6989447080155</v>
      </c>
      <c r="W22" s="82">
        <v>-175.62821915468311</v>
      </c>
      <c r="X22" s="82">
        <v>0</v>
      </c>
      <c r="Z22" s="82">
        <v>3710.6776743550554</v>
      </c>
      <c r="AA22" s="82">
        <v>648.56109951515816</v>
      </c>
      <c r="AB22" s="82">
        <v>22.675293580081981</v>
      </c>
      <c r="AC22" s="82">
        <v>27954.332574160697</v>
      </c>
      <c r="AF22" s="85">
        <v>699.71224902346478</v>
      </c>
      <c r="AG22" s="85">
        <v>20590.767566735522</v>
      </c>
      <c r="AH22" s="85">
        <v>3010.9654253315907</v>
      </c>
      <c r="AI22" s="85">
        <v>7363.5650074251753</v>
      </c>
      <c r="AK22" s="84">
        <v>699.71224902346478</v>
      </c>
      <c r="AL22" s="84">
        <v>494.82224224110269</v>
      </c>
      <c r="AM22" s="84">
        <v>22.77748126400434</v>
      </c>
      <c r="AO22" s="84">
        <v>3186.5936444862741</v>
      </c>
      <c r="AP22" s="84">
        <v>3010.9654253315912</v>
      </c>
      <c r="AQ22" s="84">
        <v>149.76804628234322</v>
      </c>
      <c r="AR22" s="84">
        <v>2.0300000000000002E-2</v>
      </c>
    </row>
    <row r="23" spans="1:44" x14ac:dyDescent="0.35">
      <c r="A23" s="88">
        <v>2037</v>
      </c>
      <c r="B23" s="82">
        <v>712.90229096164876</v>
      </c>
      <c r="C23" s="82">
        <v>493.03496573394358</v>
      </c>
      <c r="D23" s="82">
        <v>22.438021663979384</v>
      </c>
      <c r="E23" s="82">
        <v>20463.957072466637</v>
      </c>
      <c r="F23" s="82">
        <v>5262.6975157769302</v>
      </c>
      <c r="G23" s="82">
        <v>-878.79974450700752</v>
      </c>
      <c r="H23" s="82">
        <v>982.42708470806667</v>
      </c>
      <c r="I23" s="82">
        <v>150.22938732940042</v>
      </c>
      <c r="J23" s="82">
        <v>1.8850000000000002E-2</v>
      </c>
      <c r="K23" s="82">
        <v>5205.6468422312746</v>
      </c>
      <c r="M23" s="82">
        <v>5.0041340667122451</v>
      </c>
      <c r="N23" s="82">
        <v>3.810378673994739E-3</v>
      </c>
      <c r="O23" s="82">
        <v>141.12550421655146</v>
      </c>
      <c r="P23" s="82">
        <v>-1433.1230060392736</v>
      </c>
      <c r="Q23" s="82">
        <v>-1.033323075</v>
      </c>
      <c r="R23" s="82">
        <v>-0.12629806259635165</v>
      </c>
      <c r="S23" s="82">
        <v>-1495.5250387273068</v>
      </c>
      <c r="T23" s="82">
        <v>-5506.6051462945215</v>
      </c>
      <c r="U23" s="82">
        <v>590</v>
      </c>
      <c r="V23" s="82">
        <v>-1919.9583818056612</v>
      </c>
      <c r="W23" s="82">
        <v>-271.92992980747886</v>
      </c>
      <c r="X23" s="82">
        <v>0</v>
      </c>
      <c r="Z23" s="82">
        <v>3887.3388353264977</v>
      </c>
      <c r="AA23" s="82">
        <v>647.23516405505632</v>
      </c>
      <c r="AB23" s="82">
        <v>22.334383980057027</v>
      </c>
      <c r="AC23" s="82">
        <v>28002.738878571246</v>
      </c>
      <c r="AF23" s="85">
        <v>712.90229096164876</v>
      </c>
      <c r="AG23" s="85">
        <v>20463.957072466637</v>
      </c>
      <c r="AH23" s="85">
        <v>3174.4365443648489</v>
      </c>
      <c r="AI23" s="85">
        <v>7538.7818061046091</v>
      </c>
      <c r="AK23" s="84">
        <v>712.90229096164876</v>
      </c>
      <c r="AL23" s="84">
        <v>493.03496573394358</v>
      </c>
      <c r="AM23" s="84">
        <v>22.438021663979384</v>
      </c>
      <c r="AO23" s="84">
        <v>3446.3664741723283</v>
      </c>
      <c r="AP23" s="84">
        <v>3174.4365443648494</v>
      </c>
      <c r="AQ23" s="84">
        <v>150.22938732940042</v>
      </c>
      <c r="AR23" s="84">
        <v>1.8850000000000002E-2</v>
      </c>
    </row>
    <row r="24" spans="1:44" x14ac:dyDescent="0.35">
      <c r="A24" s="88">
        <v>2038</v>
      </c>
      <c r="B24" s="82">
        <v>726.09233289983274</v>
      </c>
      <c r="C24" s="82">
        <v>491.24768922678447</v>
      </c>
      <c r="D24" s="82">
        <v>22.098562063954429</v>
      </c>
      <c r="E24" s="82">
        <v>20337.146578197753</v>
      </c>
      <c r="F24" s="82">
        <v>4646.1080675249541</v>
      </c>
      <c r="G24" s="82">
        <v>-999.29157071153236</v>
      </c>
      <c r="H24" s="82">
        <v>1047.6309539520762</v>
      </c>
      <c r="I24" s="82">
        <v>150.69072837645763</v>
      </c>
      <c r="J24" s="82">
        <v>1.7400000000000002E-2</v>
      </c>
      <c r="K24" s="82">
        <v>5282.5963911214567</v>
      </c>
      <c r="M24" s="82">
        <v>5.0041340667122451</v>
      </c>
      <c r="N24" s="82">
        <v>3.810378673994739E-3</v>
      </c>
      <c r="O24" s="82">
        <v>141.12550421655146</v>
      </c>
      <c r="P24" s="82">
        <v>-1433.1230060392736</v>
      </c>
      <c r="Q24" s="82">
        <v>-1.033323075</v>
      </c>
      <c r="R24" s="82">
        <v>-0.12629806259635165</v>
      </c>
      <c r="S24" s="82">
        <v>-1495.5250387273068</v>
      </c>
      <c r="T24" s="82">
        <v>-4903.5087909542717</v>
      </c>
      <c r="U24" s="82">
        <v>590</v>
      </c>
      <c r="V24" s="82">
        <v>-1543.9393942902714</v>
      </c>
      <c r="W24" s="82">
        <v>-353.86887833122535</v>
      </c>
      <c r="X24" s="82">
        <v>0</v>
      </c>
      <c r="Z24" s="82">
        <v>3522.7315110438331</v>
      </c>
      <c r="AA24" s="82">
        <v>645.90922859495436</v>
      </c>
      <c r="AB24" s="82">
        <v>21.993474380032069</v>
      </c>
      <c r="AC24" s="82">
        <v>27509.876697727686</v>
      </c>
      <c r="AF24" s="85">
        <v>726.09233289983274</v>
      </c>
      <c r="AG24" s="85">
        <v>20337.146578197753</v>
      </c>
      <c r="AH24" s="85">
        <v>2796.6391781440002</v>
      </c>
      <c r="AI24" s="85">
        <v>7172.7301195299333</v>
      </c>
      <c r="AK24" s="84">
        <v>726.09233289983274</v>
      </c>
      <c r="AL24" s="84">
        <v>491.24768922678447</v>
      </c>
      <c r="AM24" s="84">
        <v>22.098562063954429</v>
      </c>
      <c r="AO24" s="84">
        <v>3150.5080564752261</v>
      </c>
      <c r="AP24" s="84">
        <v>2796.6391781440007</v>
      </c>
      <c r="AQ24" s="84">
        <v>150.69072837645763</v>
      </c>
      <c r="AR24" s="84">
        <v>1.7400000000000002E-2</v>
      </c>
    </row>
    <row r="25" spans="1:44" x14ac:dyDescent="0.35">
      <c r="A25" s="88">
        <v>2039</v>
      </c>
      <c r="B25" s="82">
        <v>739.28237483801672</v>
      </c>
      <c r="C25" s="82">
        <v>489.46041271962537</v>
      </c>
      <c r="D25" s="82">
        <v>21.759102463929473</v>
      </c>
      <c r="E25" s="82">
        <v>20210.336083928869</v>
      </c>
      <c r="F25" s="82">
        <v>4116.598708149847</v>
      </c>
      <c r="G25" s="82">
        <v>-1119.5903945478171</v>
      </c>
      <c r="H25" s="82">
        <v>1112.8348231960856</v>
      </c>
      <c r="I25" s="82">
        <v>151.15206942351483</v>
      </c>
      <c r="J25" s="82">
        <v>1.5950000000000002E-2</v>
      </c>
      <c r="K25" s="82">
        <v>5359.5459400116388</v>
      </c>
      <c r="M25" s="82">
        <v>5.0041340667122451</v>
      </c>
      <c r="N25" s="82">
        <v>3.810378673994739E-3</v>
      </c>
      <c r="O25" s="82">
        <v>141.12550421655146</v>
      </c>
      <c r="P25" s="82">
        <v>-1433.1230060392736</v>
      </c>
      <c r="Q25" s="82">
        <v>-1.033323075</v>
      </c>
      <c r="R25" s="82">
        <v>-0.12629806259635165</v>
      </c>
      <c r="S25" s="82">
        <v>-1495.5250387273068</v>
      </c>
      <c r="T25" s="82">
        <v>-4812.3228056796315</v>
      </c>
      <c r="U25" s="82">
        <v>590</v>
      </c>
      <c r="V25" s="82">
        <v>-1531.6476555130387</v>
      </c>
      <c r="W25" s="82">
        <v>-457.23160738065161</v>
      </c>
      <c r="X25" s="82">
        <v>0</v>
      </c>
      <c r="Z25" s="82">
        <v>2860.2462487424418</v>
      </c>
      <c r="AA25" s="82">
        <v>644.5832931348524</v>
      </c>
      <c r="AB25" s="82">
        <v>21.652564780007115</v>
      </c>
      <c r="AC25" s="82">
        <v>26719.136578865397</v>
      </c>
      <c r="AF25" s="85">
        <v>739.28237483801672</v>
      </c>
      <c r="AG25" s="85">
        <v>20210.336083928869</v>
      </c>
      <c r="AH25" s="85">
        <v>2120.9638739044249</v>
      </c>
      <c r="AI25" s="85">
        <v>6508.8004949365277</v>
      </c>
      <c r="AK25" s="84">
        <v>739.28237483801672</v>
      </c>
      <c r="AL25" s="84">
        <v>489.46041271962537</v>
      </c>
      <c r="AM25" s="84">
        <v>21.759102463929473</v>
      </c>
      <c r="AO25" s="84">
        <v>2578.1954812850772</v>
      </c>
      <c r="AP25" s="84">
        <v>2120.9638739044258</v>
      </c>
      <c r="AQ25" s="84">
        <v>151.15206942351483</v>
      </c>
      <c r="AR25" s="84">
        <v>1.5950000000000002E-2</v>
      </c>
    </row>
    <row r="26" spans="1:44" x14ac:dyDescent="0.35">
      <c r="A26" s="88">
        <v>2040</v>
      </c>
      <c r="B26" s="82">
        <v>752.4724167762007</v>
      </c>
      <c r="C26" s="82">
        <v>487.67313621246626</v>
      </c>
      <c r="D26" s="82">
        <v>21.419642863904517</v>
      </c>
      <c r="E26" s="82">
        <v>20083.525589659985</v>
      </c>
      <c r="F26" s="82">
        <v>2370.9498067479672</v>
      </c>
      <c r="G26" s="82">
        <v>-1257.4520762305181</v>
      </c>
      <c r="H26" s="82">
        <v>1178.038692440095</v>
      </c>
      <c r="I26" s="82">
        <v>151.61341047057203</v>
      </c>
      <c r="J26" s="82">
        <v>1.4500000000000002E-2</v>
      </c>
      <c r="K26" s="82">
        <v>5436.4954889018209</v>
      </c>
      <c r="M26" s="82">
        <v>5.0041340667122451</v>
      </c>
      <c r="N26" s="82">
        <v>3.810378673994739E-3</v>
      </c>
      <c r="O26" s="82">
        <v>141.12550421655146</v>
      </c>
      <c r="P26" s="82">
        <v>-569.25259497180184</v>
      </c>
      <c r="Q26" s="82">
        <v>-1.033323075</v>
      </c>
      <c r="R26" s="82">
        <v>-0.12629806259635165</v>
      </c>
      <c r="S26" s="82">
        <v>-631.654627659835</v>
      </c>
      <c r="T26" s="82">
        <v>-4111.7591558014301</v>
      </c>
      <c r="U26" s="82">
        <v>590</v>
      </c>
      <c r="V26" s="82">
        <v>-1087.6405839752465</v>
      </c>
      <c r="W26" s="82">
        <v>-515.30731380630414</v>
      </c>
      <c r="X26" s="82">
        <v>-156.17707523251673</v>
      </c>
      <c r="Z26" s="82">
        <v>1284.8838667196776</v>
      </c>
      <c r="AA26" s="82">
        <v>643.25735767475055</v>
      </c>
      <c r="AB26" s="82">
        <v>21.311655179982161</v>
      </c>
      <c r="AC26" s="82">
        <v>25015.519340281739</v>
      </c>
      <c r="AF26" s="85">
        <v>752.4724167762007</v>
      </c>
      <c r="AG26" s="85">
        <v>20083.525589659985</v>
      </c>
      <c r="AH26" s="85">
        <v>532.4114499434769</v>
      </c>
      <c r="AI26" s="85">
        <v>4931.9937506217539</v>
      </c>
      <c r="AK26" s="84">
        <v>752.4724167762007</v>
      </c>
      <c r="AL26" s="84">
        <v>487.67313621246626</v>
      </c>
      <c r="AM26" s="84">
        <v>21.419642863904517</v>
      </c>
      <c r="AO26" s="84">
        <v>1203.8958389822978</v>
      </c>
      <c r="AP26" s="84">
        <v>532.41144994347701</v>
      </c>
      <c r="AQ26" s="84">
        <v>151.61341047057203</v>
      </c>
      <c r="AR26" s="84">
        <v>1.4500000000000002E-2</v>
      </c>
    </row>
    <row r="27" spans="1:44" x14ac:dyDescent="0.35">
      <c r="A27" s="88">
        <v>2041</v>
      </c>
      <c r="B27" s="82">
        <v>765.66245871438468</v>
      </c>
      <c r="C27" s="82">
        <v>485.88585970530715</v>
      </c>
      <c r="D27" s="82">
        <v>21.080183263879562</v>
      </c>
      <c r="E27" s="82">
        <v>19956.7150953911</v>
      </c>
      <c r="F27" s="82">
        <v>3673.0812441022972</v>
      </c>
      <c r="G27" s="82">
        <v>-1385.7747226078554</v>
      </c>
      <c r="H27" s="82">
        <v>1243.2425616841044</v>
      </c>
      <c r="I27" s="82">
        <v>152.07475151762924</v>
      </c>
      <c r="J27" s="82">
        <v>1.3050000000000003E-2</v>
      </c>
      <c r="K27" s="82">
        <v>5513.4450377920029</v>
      </c>
      <c r="M27" s="82">
        <v>5.0041340667122451</v>
      </c>
      <c r="N27" s="82">
        <v>3.810378673994739E-3</v>
      </c>
      <c r="O27" s="82">
        <v>141.12550421655146</v>
      </c>
      <c r="P27" s="82">
        <v>-547.79971009716007</v>
      </c>
      <c r="Q27" s="82">
        <v>-1.033323075</v>
      </c>
      <c r="R27" s="82">
        <v>-0.12629806259635165</v>
      </c>
      <c r="S27" s="82">
        <v>-610.20174278519323</v>
      </c>
      <c r="T27" s="82">
        <v>-5306.5630777527058</v>
      </c>
      <c r="U27" s="82">
        <v>590</v>
      </c>
      <c r="V27" s="82">
        <v>-2103.5552156492245</v>
      </c>
      <c r="W27" s="82">
        <v>-719.72444574504948</v>
      </c>
      <c r="X27" s="82">
        <v>-182.13880927054373</v>
      </c>
      <c r="Z27" s="82">
        <v>1290.7930712281129</v>
      </c>
      <c r="AA27" s="82">
        <v>641.93142221464871</v>
      </c>
      <c r="AB27" s="82">
        <v>20.970745579957203</v>
      </c>
      <c r="AC27" s="82">
        <v>24893.173688229279</v>
      </c>
      <c r="AF27" s="85">
        <v>765.66245871438468</v>
      </c>
      <c r="AG27" s="85">
        <v>19956.7150953911</v>
      </c>
      <c r="AH27" s="85">
        <v>525.13061251372824</v>
      </c>
      <c r="AI27" s="85">
        <v>4936.4585928381784</v>
      </c>
      <c r="AK27" s="84">
        <v>765.66245871438468</v>
      </c>
      <c r="AL27" s="84">
        <v>485.88585970530715</v>
      </c>
      <c r="AM27" s="84">
        <v>21.080183263879562</v>
      </c>
      <c r="AO27" s="84">
        <v>1426.993867529322</v>
      </c>
      <c r="AP27" s="84">
        <v>525.13061251372869</v>
      </c>
      <c r="AQ27" s="84">
        <v>152.07475151762924</v>
      </c>
      <c r="AR27" s="84">
        <v>1.3050000000000003E-2</v>
      </c>
    </row>
    <row r="28" spans="1:44" x14ac:dyDescent="0.35">
      <c r="A28" s="88">
        <v>2042</v>
      </c>
      <c r="B28" s="82">
        <v>778.85250065256866</v>
      </c>
      <c r="C28" s="82">
        <v>484.09858319814805</v>
      </c>
      <c r="D28" s="82">
        <v>20.740723663854606</v>
      </c>
      <c r="E28" s="82">
        <v>19829.904601122216</v>
      </c>
      <c r="F28" s="82">
        <v>2475.497293606611</v>
      </c>
      <c r="G28" s="82">
        <v>-1513.3688007525561</v>
      </c>
      <c r="H28" s="82">
        <v>1308.4464309281138</v>
      </c>
      <c r="I28" s="82">
        <v>152.53609256468644</v>
      </c>
      <c r="J28" s="82">
        <v>1.1600000000000003E-2</v>
      </c>
      <c r="K28" s="82">
        <v>5590.394586682185</v>
      </c>
      <c r="M28" s="82">
        <v>5.0041340667122451</v>
      </c>
      <c r="N28" s="82">
        <v>3.810378673994739E-3</v>
      </c>
      <c r="O28" s="82">
        <v>141.12550421655146</v>
      </c>
      <c r="P28" s="82">
        <v>-526.34682522251831</v>
      </c>
      <c r="Q28" s="82">
        <v>-1.033323075</v>
      </c>
      <c r="R28" s="82">
        <v>-0.12629806259635165</v>
      </c>
      <c r="S28" s="82">
        <v>-588.74885791055146</v>
      </c>
      <c r="T28" s="82">
        <v>-4448.4685334575788</v>
      </c>
      <c r="U28" s="82">
        <v>590</v>
      </c>
      <c r="V28" s="82">
        <v>-1495.7857351219691</v>
      </c>
      <c r="W28" s="82">
        <v>-770.35094011812851</v>
      </c>
      <c r="X28" s="82">
        <v>-208.08117802264908</v>
      </c>
      <c r="Z28" s="82">
        <v>575.20957117199089</v>
      </c>
      <c r="AA28" s="82">
        <v>640.60548675454675</v>
      </c>
      <c r="AB28" s="82">
        <v>20.629835979932249</v>
      </c>
      <c r="AC28" s="82">
        <v>24049.335331612259</v>
      </c>
      <c r="AF28" s="85">
        <v>778.85250065256866</v>
      </c>
      <c r="AG28" s="85">
        <v>19829.904601122216</v>
      </c>
      <c r="AH28" s="85">
        <v>-203.64292948057778</v>
      </c>
      <c r="AI28" s="85">
        <v>4219.4307304900431</v>
      </c>
      <c r="AK28" s="84">
        <v>778.85250065256866</v>
      </c>
      <c r="AL28" s="84">
        <v>484.09858319814805</v>
      </c>
      <c r="AM28" s="84">
        <v>20.740723663854606</v>
      </c>
      <c r="AO28" s="84">
        <v>774.78918866019967</v>
      </c>
      <c r="AP28" s="84">
        <v>-203.64292948057792</v>
      </c>
      <c r="AQ28" s="84">
        <v>152.53609256468644</v>
      </c>
      <c r="AR28" s="84">
        <v>1.1600000000000003E-2</v>
      </c>
    </row>
    <row r="29" spans="1:44" x14ac:dyDescent="0.35">
      <c r="A29" s="88">
        <v>2043</v>
      </c>
      <c r="B29" s="82">
        <v>792.04254259075265</v>
      </c>
      <c r="C29" s="82">
        <v>482.31130669098894</v>
      </c>
      <c r="D29" s="82">
        <v>20.40126406382965</v>
      </c>
      <c r="E29" s="82">
        <v>19703.094106853332</v>
      </c>
      <c r="F29" s="82">
        <v>1833.9077601151728</v>
      </c>
      <c r="G29" s="82">
        <v>-1632.7732768875378</v>
      </c>
      <c r="H29" s="82">
        <v>1373.6503001721233</v>
      </c>
      <c r="I29" s="82">
        <v>152.99743361174365</v>
      </c>
      <c r="J29" s="82">
        <v>1.0150000000000003E-2</v>
      </c>
      <c r="K29" s="82">
        <v>5667.3441355723671</v>
      </c>
      <c r="M29" s="82">
        <v>5.0041340667122451</v>
      </c>
      <c r="N29" s="82">
        <v>3.810378673994739E-3</v>
      </c>
      <c r="O29" s="82">
        <v>141.12550421655146</v>
      </c>
      <c r="P29" s="82">
        <v>-504.89394034787659</v>
      </c>
      <c r="Q29" s="82">
        <v>-1.033323075</v>
      </c>
      <c r="R29" s="82">
        <v>-0.12629806259635165</v>
      </c>
      <c r="S29" s="82">
        <v>-567.29597303590981</v>
      </c>
      <c r="T29" s="82">
        <v>-3993.4199794113729</v>
      </c>
      <c r="U29" s="82">
        <v>590</v>
      </c>
      <c r="V29" s="82">
        <v>-1204.0166703497471</v>
      </c>
      <c r="W29" s="82">
        <v>-846.40234535517538</v>
      </c>
      <c r="X29" s="82">
        <v>-234.00418148883284</v>
      </c>
      <c r="Z29" s="82">
        <v>82.404128796755572</v>
      </c>
      <c r="AA29" s="82">
        <v>639.27955129444479</v>
      </c>
      <c r="AB29" s="82">
        <v>20.288926379907291</v>
      </c>
      <c r="AC29" s="82">
        <v>23428.275032676127</v>
      </c>
      <c r="AF29" s="85">
        <v>792.04254259075265</v>
      </c>
      <c r="AG29" s="85">
        <v>19703.094106853332</v>
      </c>
      <c r="AH29" s="85">
        <v>-709.63841379399707</v>
      </c>
      <c r="AI29" s="85">
        <v>3725.180925822795</v>
      </c>
      <c r="AK29" s="84">
        <v>792.04254259075265</v>
      </c>
      <c r="AL29" s="84">
        <v>482.31130669098894</v>
      </c>
      <c r="AM29" s="84">
        <v>20.40126406382965</v>
      </c>
      <c r="AO29" s="84">
        <v>370.76811305001115</v>
      </c>
      <c r="AP29" s="84">
        <v>-709.63841379399707</v>
      </c>
      <c r="AQ29" s="84">
        <v>152.99743361174365</v>
      </c>
      <c r="AR29" s="84">
        <v>1.0150000000000003E-2</v>
      </c>
    </row>
    <row r="30" spans="1:44" x14ac:dyDescent="0.35">
      <c r="A30" s="88">
        <v>2044</v>
      </c>
      <c r="B30" s="82">
        <v>805.23258452893663</v>
      </c>
      <c r="C30" s="82">
        <v>480.52403018382984</v>
      </c>
      <c r="D30" s="82">
        <v>20.061804463804695</v>
      </c>
      <c r="E30" s="82">
        <v>19576.283612584448</v>
      </c>
      <c r="F30" s="82">
        <v>1876.9310133421493</v>
      </c>
      <c r="G30" s="82">
        <v>-1759.1605334731014</v>
      </c>
      <c r="H30" s="82">
        <v>1438.8541694161327</v>
      </c>
      <c r="I30" s="82">
        <v>153.45877465880085</v>
      </c>
      <c r="J30" s="82">
        <v>8.7000000000000029E-3</v>
      </c>
      <c r="K30" s="82">
        <v>5744.2936844625492</v>
      </c>
      <c r="M30" s="82">
        <v>5.0041340667122451</v>
      </c>
      <c r="N30" s="82">
        <v>3.810378673994739E-3</v>
      </c>
      <c r="O30" s="82">
        <v>141.12550421655146</v>
      </c>
      <c r="P30" s="82">
        <v>-483.44105547323483</v>
      </c>
      <c r="Q30" s="82">
        <v>-1.033323075</v>
      </c>
      <c r="R30" s="82">
        <v>-0.12629806259635165</v>
      </c>
      <c r="S30" s="82">
        <v>-545.84308816126804</v>
      </c>
      <c r="T30" s="82">
        <v>-3699.1924190834698</v>
      </c>
      <c r="U30" s="82">
        <v>590</v>
      </c>
      <c r="V30" s="82">
        <v>-1116.0162411654965</v>
      </c>
      <c r="W30" s="82">
        <v>-886.43807911291788</v>
      </c>
      <c r="X30" s="82">
        <v>-259.90781966909498</v>
      </c>
      <c r="Z30" s="82">
        <v>99.49509386660776</v>
      </c>
      <c r="AA30" s="82">
        <v>637.95361583434294</v>
      </c>
      <c r="AB30" s="82">
        <v>19.948016779882337</v>
      </c>
      <c r="AC30" s="82">
        <v>23317.111141185087</v>
      </c>
      <c r="AF30" s="85">
        <v>805.23258452893663</v>
      </c>
      <c r="AG30" s="85">
        <v>19576.283612584448</v>
      </c>
      <c r="AH30" s="85">
        <v>-705.73749066232881</v>
      </c>
      <c r="AI30" s="85">
        <v>3740.8275286006392</v>
      </c>
      <c r="AK30" s="84">
        <v>805.23258452893663</v>
      </c>
      <c r="AL30" s="84">
        <v>480.52403018382984</v>
      </c>
      <c r="AM30" s="84">
        <v>20.061804463804695</v>
      </c>
      <c r="AO30" s="84">
        <v>440.6084081196841</v>
      </c>
      <c r="AP30" s="84">
        <v>-705.73749066232881</v>
      </c>
      <c r="AQ30" s="84">
        <v>153.45877465880085</v>
      </c>
      <c r="AR30" s="84">
        <v>8.7000000000000029E-3</v>
      </c>
    </row>
    <row r="31" spans="1:44" x14ac:dyDescent="0.35">
      <c r="A31" s="88">
        <v>2045</v>
      </c>
      <c r="B31" s="82">
        <v>818.42262646712061</v>
      </c>
      <c r="C31" s="82">
        <v>478.73675367667073</v>
      </c>
      <c r="D31" s="82">
        <v>19.722344863779739</v>
      </c>
      <c r="E31" s="82">
        <v>19449.473118315564</v>
      </c>
      <c r="F31" s="82">
        <v>1691.8211578093403</v>
      </c>
      <c r="G31" s="82">
        <v>-1879.12930183866</v>
      </c>
      <c r="H31" s="82">
        <v>1504.0580386601421</v>
      </c>
      <c r="I31" s="82">
        <v>153.92011570585805</v>
      </c>
      <c r="J31" s="82">
        <v>7.250000000000003E-3</v>
      </c>
      <c r="K31" s="82">
        <v>5821.2432333527313</v>
      </c>
      <c r="M31" s="82">
        <v>5.0041340667122451</v>
      </c>
      <c r="N31" s="82">
        <v>3.810378673994739E-3</v>
      </c>
      <c r="O31" s="82">
        <v>141.12550421655146</v>
      </c>
      <c r="P31" s="82">
        <v>-461.98817059859311</v>
      </c>
      <c r="Q31" s="82">
        <v>-1.033323075</v>
      </c>
      <c r="R31" s="82">
        <v>-0.12629806259635165</v>
      </c>
      <c r="S31" s="82">
        <v>-524.39020328662627</v>
      </c>
      <c r="T31" s="82">
        <v>-3355.1275892351264</v>
      </c>
      <c r="U31" s="82">
        <v>590</v>
      </c>
      <c r="V31" s="82">
        <v>-916.66605981583587</v>
      </c>
      <c r="W31" s="82">
        <v>-948.15477071271891</v>
      </c>
      <c r="X31" s="82">
        <v>-285.7920925634354</v>
      </c>
      <c r="Z31" s="82">
        <v>-15.440401994047306</v>
      </c>
      <c r="AA31" s="82">
        <v>636.62768037424109</v>
      </c>
      <c r="AB31" s="82">
        <v>19.60710717985738</v>
      </c>
      <c r="AC31" s="82">
        <v>23073.920788763538</v>
      </c>
      <c r="AF31" s="85">
        <v>818.42262646712061</v>
      </c>
      <c r="AG31" s="85">
        <v>19449.473118315564</v>
      </c>
      <c r="AH31" s="85">
        <v>-833.86302846116791</v>
      </c>
      <c r="AI31" s="85">
        <v>3624.4476704479748</v>
      </c>
      <c r="AK31" s="84">
        <v>818.42262646712061</v>
      </c>
      <c r="AL31" s="84">
        <v>478.73675367667073</v>
      </c>
      <c r="AM31" s="84">
        <v>19.722344863779739</v>
      </c>
      <c r="AO31" s="84">
        <v>400.08383481498652</v>
      </c>
      <c r="AP31" s="84">
        <v>-833.8630284611678</v>
      </c>
      <c r="AQ31" s="84">
        <v>153.92011570585805</v>
      </c>
      <c r="AR31" s="84">
        <v>7.250000000000003E-3</v>
      </c>
    </row>
    <row r="32" spans="1:44" x14ac:dyDescent="0.35">
      <c r="A32" s="88">
        <v>2046</v>
      </c>
      <c r="B32" s="82">
        <v>831.61266840530459</v>
      </c>
      <c r="C32" s="82">
        <v>476.94947716951162</v>
      </c>
      <c r="D32" s="82">
        <v>19.382885263754783</v>
      </c>
      <c r="E32" s="82">
        <v>19322.662624046679</v>
      </c>
      <c r="F32" s="82">
        <v>1582.7483572644874</v>
      </c>
      <c r="G32" s="82">
        <v>-2000.7791204629916</v>
      </c>
      <c r="H32" s="82">
        <v>1569.2619079041515</v>
      </c>
      <c r="I32" s="82">
        <v>154.38145675291526</v>
      </c>
      <c r="J32" s="82">
        <v>5.8000000000000031E-3</v>
      </c>
      <c r="K32" s="82">
        <v>5898.1927822429134</v>
      </c>
      <c r="M32" s="82">
        <v>5.0041340667122451</v>
      </c>
      <c r="N32" s="82">
        <v>3.810378673994739E-3</v>
      </c>
      <c r="O32" s="82">
        <v>141.12550421655146</v>
      </c>
      <c r="P32" s="82">
        <v>-440.53528572395146</v>
      </c>
      <c r="Q32" s="82">
        <v>-1.033323075</v>
      </c>
      <c r="R32" s="82">
        <v>-0.12629806259635165</v>
      </c>
      <c r="S32" s="82">
        <v>-502.93731841198468</v>
      </c>
      <c r="T32" s="82">
        <v>-3234.5886295976925</v>
      </c>
      <c r="U32" s="82">
        <v>590</v>
      </c>
      <c r="V32" s="82">
        <v>-902.03656982434688</v>
      </c>
      <c r="W32" s="82">
        <v>-1057.6296831670645</v>
      </c>
      <c r="X32" s="82">
        <v>-311.65700017185418</v>
      </c>
      <c r="Z32" s="82">
        <v>-288.47944005231352</v>
      </c>
      <c r="AA32" s="82">
        <v>635.30174491413914</v>
      </c>
      <c r="AB32" s="82">
        <v>19.266197579832426</v>
      </c>
      <c r="AC32" s="82">
        <v>22672.62689414437</v>
      </c>
      <c r="AF32" s="85">
        <v>831.61266840530459</v>
      </c>
      <c r="AG32" s="85">
        <v>19322.662624046679</v>
      </c>
      <c r="AH32" s="85">
        <v>-1120.092108457618</v>
      </c>
      <c r="AI32" s="85">
        <v>3349.964270097691</v>
      </c>
      <c r="AK32" s="84">
        <v>831.61266840530459</v>
      </c>
      <c r="AL32" s="84">
        <v>476.94947716951162</v>
      </c>
      <c r="AM32" s="84">
        <v>19.382885263754783</v>
      </c>
      <c r="AO32" s="84">
        <v>249.19457488130035</v>
      </c>
      <c r="AP32" s="84">
        <v>-1120.0921084576185</v>
      </c>
      <c r="AQ32" s="84">
        <v>154.38145675291526</v>
      </c>
      <c r="AR32" s="84">
        <v>5.8000000000000031E-3</v>
      </c>
    </row>
    <row r="33" spans="1:46" x14ac:dyDescent="0.35">
      <c r="A33" s="88">
        <v>2047</v>
      </c>
      <c r="B33" s="82">
        <v>844.80271034348857</v>
      </c>
      <c r="C33" s="82">
        <v>475.16220066235252</v>
      </c>
      <c r="D33" s="82">
        <v>19.043425663729828</v>
      </c>
      <c r="E33" s="82">
        <v>19195.852129777795</v>
      </c>
      <c r="F33" s="82">
        <v>1573.3373626683042</v>
      </c>
      <c r="G33" s="82">
        <v>-2114.6523865180611</v>
      </c>
      <c r="H33" s="82">
        <v>1634.4657771481609</v>
      </c>
      <c r="I33" s="82">
        <v>154.84279779997246</v>
      </c>
      <c r="J33" s="82">
        <v>4.3500000000000032E-3</v>
      </c>
      <c r="K33" s="82">
        <v>5975.1423311330955</v>
      </c>
      <c r="M33" s="82">
        <v>5.0041340667122451</v>
      </c>
      <c r="N33" s="82">
        <v>3.810378673994739E-3</v>
      </c>
      <c r="O33" s="82">
        <v>141.12550421655146</v>
      </c>
      <c r="P33" s="82">
        <v>-419.08240084930975</v>
      </c>
      <c r="Q33" s="82">
        <v>-1.033323075</v>
      </c>
      <c r="R33" s="82">
        <v>-0.12629806259635165</v>
      </c>
      <c r="S33" s="82">
        <v>-481.48443353734297</v>
      </c>
      <c r="T33" s="82">
        <v>-3555.5745732398009</v>
      </c>
      <c r="U33" s="82">
        <v>590</v>
      </c>
      <c r="V33" s="82">
        <v>-1333.0265635472515</v>
      </c>
      <c r="W33" s="82">
        <v>-1265.0911606231839</v>
      </c>
      <c r="X33" s="82">
        <v>-337.50254249435147</v>
      </c>
      <c r="Z33" s="82">
        <v>-997.66680302289433</v>
      </c>
      <c r="AA33" s="82">
        <v>633.97580945403718</v>
      </c>
      <c r="AB33" s="82">
        <v>18.925287979807468</v>
      </c>
      <c r="AC33" s="82">
        <v>21835.184674612894</v>
      </c>
      <c r="AF33" s="85">
        <v>844.80271034348857</v>
      </c>
      <c r="AG33" s="85">
        <v>19195.852129777795</v>
      </c>
      <c r="AH33" s="85">
        <v>-1842.4695133663829</v>
      </c>
      <c r="AI33" s="85">
        <v>2639.3325448350988</v>
      </c>
      <c r="AK33" s="84">
        <v>844.80271034348857</v>
      </c>
      <c r="AL33" s="84">
        <v>475.16220066235252</v>
      </c>
      <c r="AM33" s="84">
        <v>19.043425663729828</v>
      </c>
      <c r="AO33" s="84">
        <v>-239.87581024884753</v>
      </c>
      <c r="AP33" s="84">
        <v>-1842.4695133663829</v>
      </c>
      <c r="AQ33" s="84">
        <v>154.84279779997246</v>
      </c>
      <c r="AR33" s="84">
        <v>4.3500000000000032E-3</v>
      </c>
    </row>
    <row r="34" spans="1:46" x14ac:dyDescent="0.35">
      <c r="A34" s="88">
        <v>2048</v>
      </c>
      <c r="B34" s="82">
        <v>857.99275228167255</v>
      </c>
      <c r="C34" s="82">
        <v>473.37492415519341</v>
      </c>
      <c r="D34" s="82">
        <v>18.703966063704872</v>
      </c>
      <c r="E34" s="82">
        <v>19069.041635508911</v>
      </c>
      <c r="F34" s="82">
        <v>2046.1420345952399</v>
      </c>
      <c r="G34" s="82">
        <v>-2222.6292995523472</v>
      </c>
      <c r="H34" s="82">
        <v>1699.6696463921703</v>
      </c>
      <c r="I34" s="82">
        <v>155.30413884702966</v>
      </c>
      <c r="J34" s="82">
        <v>2.9000000000000033E-3</v>
      </c>
      <c r="K34" s="82">
        <v>6052.0918800232776</v>
      </c>
      <c r="M34" s="82">
        <v>5.0041340667122451</v>
      </c>
      <c r="N34" s="82">
        <v>3.810378673994739E-3</v>
      </c>
      <c r="O34" s="82">
        <v>141.12550421655146</v>
      </c>
      <c r="P34" s="82">
        <v>-397.6295159746681</v>
      </c>
      <c r="Q34" s="82">
        <v>-1.033323075</v>
      </c>
      <c r="R34" s="82">
        <v>-0.12629806259635165</v>
      </c>
      <c r="S34" s="82">
        <v>-460.03154866270131</v>
      </c>
      <c r="T34" s="82">
        <v>-3418.7432280209769</v>
      </c>
      <c r="U34" s="82">
        <v>590</v>
      </c>
      <c r="V34" s="82">
        <v>-1340.4046458827381</v>
      </c>
      <c r="W34" s="82">
        <v>-1373.4813274935971</v>
      </c>
      <c r="X34" s="82">
        <v>-363.32871953092695</v>
      </c>
      <c r="Z34" s="82">
        <v>-696.03955919052646</v>
      </c>
      <c r="AA34" s="82">
        <v>632.64987399393533</v>
      </c>
      <c r="AB34" s="82">
        <v>18.584378379782514</v>
      </c>
      <c r="AC34" s="82">
        <v>22008.557061884367</v>
      </c>
      <c r="AF34" s="85">
        <v>857.99275228167255</v>
      </c>
      <c r="AG34" s="85">
        <v>19069.041635508911</v>
      </c>
      <c r="AH34" s="85">
        <v>-1554.0323114721991</v>
      </c>
      <c r="AI34" s="85">
        <v>2939.5154263754557</v>
      </c>
      <c r="AK34" s="84">
        <v>857.99275228167255</v>
      </c>
      <c r="AL34" s="84">
        <v>473.37492415519341</v>
      </c>
      <c r="AM34" s="84">
        <v>18.703966063704872</v>
      </c>
      <c r="AO34" s="84">
        <v>182.77773555232488</v>
      </c>
      <c r="AP34" s="84">
        <v>-1554.0323114721991</v>
      </c>
      <c r="AQ34" s="84">
        <v>155.30413884702966</v>
      </c>
      <c r="AR34" s="84">
        <v>2.9000000000000033E-3</v>
      </c>
    </row>
    <row r="35" spans="1:46" x14ac:dyDescent="0.35">
      <c r="A35" s="88">
        <v>2049</v>
      </c>
      <c r="B35" s="82">
        <v>871.18279421985653</v>
      </c>
      <c r="C35" s="82">
        <v>471.58764764803431</v>
      </c>
      <c r="D35" s="82">
        <v>18.364506463679916</v>
      </c>
      <c r="E35" s="82">
        <v>18942.231141240027</v>
      </c>
      <c r="F35" s="82">
        <v>1406.1180048587325</v>
      </c>
      <c r="G35" s="82">
        <v>-2326.9007906598704</v>
      </c>
      <c r="H35" s="82">
        <v>1764.8735156361797</v>
      </c>
      <c r="I35" s="82">
        <v>155.76547989408687</v>
      </c>
      <c r="J35" s="82">
        <v>1.4500000000000032E-3</v>
      </c>
      <c r="K35" s="82">
        <v>6129.0414289134596</v>
      </c>
      <c r="M35" s="82">
        <v>5.0041340667122451</v>
      </c>
      <c r="N35" s="82">
        <v>3.810378673994739E-3</v>
      </c>
      <c r="O35" s="82">
        <v>141.12550421655146</v>
      </c>
      <c r="P35" s="82">
        <v>-376.17663110002638</v>
      </c>
      <c r="Q35" s="82">
        <v>-1.033323075</v>
      </c>
      <c r="R35" s="82">
        <v>-0.12629806259635165</v>
      </c>
      <c r="S35" s="82">
        <v>-438.5786637880596</v>
      </c>
      <c r="T35" s="82">
        <v>-3022.9768355174028</v>
      </c>
      <c r="U35" s="82">
        <v>590</v>
      </c>
      <c r="V35" s="82">
        <v>-1010.4114117989203</v>
      </c>
      <c r="W35" s="82">
        <v>-1468.1579490765223</v>
      </c>
      <c r="X35" s="82">
        <v>-389.13553128158088</v>
      </c>
      <c r="Z35" s="82">
        <v>-1152.4313681021251</v>
      </c>
      <c r="AA35" s="82">
        <v>631.32393853383348</v>
      </c>
      <c r="AB35" s="82">
        <v>18.243468779757556</v>
      </c>
      <c r="AC35" s="82">
        <v>21423.91039641188</v>
      </c>
      <c r="AF35" s="85">
        <v>871.18279421985653</v>
      </c>
      <c r="AG35" s="85">
        <v>18942.231141240027</v>
      </c>
      <c r="AH35" s="85">
        <v>-2023.6141623219817</v>
      </c>
      <c r="AI35" s="85">
        <v>2481.6792551718536</v>
      </c>
      <c r="AK35" s="84">
        <v>871.18279421985653</v>
      </c>
      <c r="AL35" s="84">
        <v>471.58764764803431</v>
      </c>
      <c r="AM35" s="84">
        <v>18.364506463679916</v>
      </c>
      <c r="AO35" s="84">
        <v>-166.32068196387843</v>
      </c>
      <c r="AP35" s="84">
        <v>-2023.6141623219814</v>
      </c>
      <c r="AQ35" s="84">
        <v>155.76547989408687</v>
      </c>
      <c r="AR35" s="84">
        <v>1.4500000000000032E-3</v>
      </c>
      <c r="AT35" s="92"/>
    </row>
    <row r="36" spans="1:46" x14ac:dyDescent="0.35">
      <c r="A36" s="88">
        <v>2050</v>
      </c>
      <c r="B36" s="82">
        <v>884.37283615804017</v>
      </c>
      <c r="C36" s="82">
        <v>469.8003711408756</v>
      </c>
      <c r="D36" s="82">
        <v>18.025046863654982</v>
      </c>
      <c r="E36" s="82">
        <v>18815.420646971128</v>
      </c>
      <c r="F36" s="82">
        <v>2056.6316419915324</v>
      </c>
      <c r="G36" s="82">
        <v>-2421.8329430090603</v>
      </c>
      <c r="H36" s="82">
        <v>1830.0773848801896</v>
      </c>
      <c r="I36" s="82">
        <v>156.2268209411439</v>
      </c>
      <c r="J36" s="82">
        <v>0</v>
      </c>
      <c r="K36" s="82">
        <v>6205.9909778036472</v>
      </c>
      <c r="M36" s="82">
        <v>5.0041340667122451</v>
      </c>
      <c r="N36" s="82">
        <v>3.810378673994739E-3</v>
      </c>
      <c r="O36" s="82">
        <v>141.12550421655146</v>
      </c>
      <c r="P36" s="82">
        <v>-354.72374622538467</v>
      </c>
      <c r="Q36" s="82">
        <v>-1.033323075</v>
      </c>
      <c r="R36" s="82">
        <v>-0.12629806259635165</v>
      </c>
      <c r="S36" s="82">
        <v>-417.12577891341789</v>
      </c>
      <c r="T36" s="82">
        <v>-2931.8549283222492</v>
      </c>
      <c r="U36" s="82">
        <v>0</v>
      </c>
      <c r="V36" s="82">
        <v>-1120.7011536561051</v>
      </c>
      <c r="W36" s="82">
        <v>-1538.7612219921252</v>
      </c>
      <c r="X36" s="82">
        <v>-414.92297774631305</v>
      </c>
      <c r="Z36" s="82">
        <v>-725.13643337384156</v>
      </c>
      <c r="AA36" s="82">
        <v>629.99800307373175</v>
      </c>
      <c r="AB36" s="82">
        <v>17.902559179732624</v>
      </c>
      <c r="AC36" s="82">
        <v>21722.950474579255</v>
      </c>
      <c r="AF36" s="85">
        <v>884.37283615804017</v>
      </c>
      <c r="AG36" s="85">
        <v>18815.420646971128</v>
      </c>
      <c r="AH36" s="85">
        <v>-1609.5092695318817</v>
      </c>
      <c r="AI36" s="85">
        <v>2907.5298276081267</v>
      </c>
      <c r="AK36" s="84">
        <v>884.37283615804017</v>
      </c>
      <c r="AL36" s="84">
        <v>469.8003711408756</v>
      </c>
      <c r="AM36" s="84">
        <v>18.025046863654982</v>
      </c>
      <c r="AO36" s="84">
        <v>344.17493020655661</v>
      </c>
      <c r="AP36" s="84">
        <v>-1609.5092695318817</v>
      </c>
      <c r="AQ36" s="84">
        <v>156.2268209411439</v>
      </c>
      <c r="AR36" s="84">
        <v>0</v>
      </c>
    </row>
    <row r="37" spans="1:46" x14ac:dyDescent="0.35">
      <c r="A37" s="88">
        <v>2051</v>
      </c>
      <c r="B37" s="82">
        <v>884.37283615804017</v>
      </c>
      <c r="C37" s="82">
        <v>469.8003711408756</v>
      </c>
      <c r="D37" s="82">
        <v>18.025046863654982</v>
      </c>
      <c r="E37" s="82">
        <v>18815.420646971128</v>
      </c>
      <c r="F37" s="82">
        <v>1513.1377928609456</v>
      </c>
      <c r="G37" s="82">
        <v>-2437.1666540601427</v>
      </c>
      <c r="H37" s="82">
        <v>1830.0773848801896</v>
      </c>
      <c r="I37" s="82">
        <v>156.2268209411439</v>
      </c>
      <c r="J37" s="82">
        <v>0</v>
      </c>
      <c r="K37" s="82">
        <v>6205.9909778036472</v>
      </c>
      <c r="M37" s="82">
        <v>5.0041340667122451</v>
      </c>
      <c r="N37" s="82">
        <v>3.810378673994739E-3</v>
      </c>
      <c r="O37" s="82">
        <v>141.12550421655146</v>
      </c>
      <c r="P37" s="82">
        <v>-333.27086135074296</v>
      </c>
      <c r="Q37" s="82">
        <v>-1.033323075</v>
      </c>
      <c r="R37" s="82">
        <v>-0.12629806259635165</v>
      </c>
      <c r="S37" s="82">
        <v>-395.67289403877618</v>
      </c>
      <c r="T37" s="82">
        <v>-3007.6848029417406</v>
      </c>
      <c r="U37" s="82">
        <v>0</v>
      </c>
      <c r="V37" s="82">
        <v>-1435.7279344761791</v>
      </c>
      <c r="W37" s="82">
        <v>-1679.6022285984741</v>
      </c>
      <c r="X37" s="82">
        <v>-440.69105892512374</v>
      </c>
      <c r="Z37" s="82">
        <v>-1765.5998621607444</v>
      </c>
      <c r="AA37" s="82">
        <v>629.99800307373175</v>
      </c>
      <c r="AB37" s="82">
        <v>17.902559179732624</v>
      </c>
      <c r="AC37" s="82">
        <v>20682.487045792357</v>
      </c>
      <c r="AF37" s="85">
        <v>884.37283615804017</v>
      </c>
      <c r="AG37" s="85">
        <v>18815.420646971128</v>
      </c>
      <c r="AH37" s="85">
        <v>-2649.9726983187848</v>
      </c>
      <c r="AI37" s="85">
        <v>1867.0663988212291</v>
      </c>
      <c r="AK37" s="84">
        <v>884.37283615804017</v>
      </c>
      <c r="AL37" s="84">
        <v>469.8003711408756</v>
      </c>
      <c r="AM37" s="84">
        <v>18.025046863654982</v>
      </c>
      <c r="AO37" s="84">
        <v>-529.67941079518664</v>
      </c>
      <c r="AP37" s="84">
        <v>-2649.9726983187848</v>
      </c>
      <c r="AQ37" s="84">
        <v>156.2268209411439</v>
      </c>
      <c r="AR37" s="84">
        <v>0</v>
      </c>
    </row>
    <row r="38" spans="1:46" x14ac:dyDescent="0.35">
      <c r="A38" s="88">
        <v>2052</v>
      </c>
      <c r="B38" s="82">
        <v>884.37283615804017</v>
      </c>
      <c r="C38" s="82">
        <v>469.8003711408756</v>
      </c>
      <c r="D38" s="82">
        <v>18.025046863654982</v>
      </c>
      <c r="E38" s="82">
        <v>18815.420646971128</v>
      </c>
      <c r="F38" s="82">
        <v>136.20449216077219</v>
      </c>
      <c r="G38" s="82">
        <v>-2528.0359074834814</v>
      </c>
      <c r="H38" s="82">
        <v>1830.0773848801896</v>
      </c>
      <c r="I38" s="82">
        <v>156.2268209411439</v>
      </c>
      <c r="J38" s="82">
        <v>0</v>
      </c>
      <c r="K38" s="82">
        <v>6205.9909778036472</v>
      </c>
      <c r="M38" s="82">
        <v>5.0041340667122451</v>
      </c>
      <c r="N38" s="82">
        <v>3.810378673994739E-3</v>
      </c>
      <c r="O38" s="82">
        <v>141.12550421655146</v>
      </c>
      <c r="P38" s="82">
        <v>-311.81797647610114</v>
      </c>
      <c r="Q38" s="82">
        <v>-1.033323075</v>
      </c>
      <c r="R38" s="82">
        <v>-0.12629806259635165</v>
      </c>
      <c r="S38" s="82">
        <v>-374.22000916413435</v>
      </c>
      <c r="T38" s="82">
        <v>-2265.0946667489889</v>
      </c>
      <c r="U38" s="82">
        <v>0</v>
      </c>
      <c r="V38" s="82">
        <v>-633.2747853823887</v>
      </c>
      <c r="W38" s="82">
        <v>-1593.9497644798848</v>
      </c>
      <c r="X38" s="82">
        <v>-466.43977481801267</v>
      </c>
      <c r="Z38" s="82">
        <v>-2371.0455189647655</v>
      </c>
      <c r="AA38" s="82">
        <v>629.99800307373175</v>
      </c>
      <c r="AB38" s="82">
        <v>17.902559179732624</v>
      </c>
      <c r="AC38" s="82">
        <v>20077.041388988328</v>
      </c>
      <c r="AF38" s="85">
        <v>884.37283615804017</v>
      </c>
      <c r="AG38" s="85">
        <v>18815.420646971128</v>
      </c>
      <c r="AH38" s="85">
        <v>-3255.4183551228057</v>
      </c>
      <c r="AI38" s="85">
        <v>1261.6207420171995</v>
      </c>
      <c r="AK38" s="84">
        <v>884.37283615804017</v>
      </c>
      <c r="AL38" s="84">
        <v>469.8003711408756</v>
      </c>
      <c r="AM38" s="84">
        <v>18.025046863654982</v>
      </c>
      <c r="AO38" s="84">
        <v>-1195.0288158249084</v>
      </c>
      <c r="AP38" s="84">
        <v>-3255.4183551228061</v>
      </c>
      <c r="AQ38" s="84">
        <v>156.2268209411439</v>
      </c>
      <c r="AR38" s="84">
        <v>0</v>
      </c>
    </row>
    <row r="39" spans="1:46" x14ac:dyDescent="0.35">
      <c r="A39" s="88">
        <v>2053</v>
      </c>
      <c r="B39" s="82">
        <v>884.37283615804017</v>
      </c>
      <c r="C39" s="82">
        <v>469.8003711408756</v>
      </c>
      <c r="D39" s="82">
        <v>18.025046863654982</v>
      </c>
      <c r="E39" s="82">
        <v>18815.420646971128</v>
      </c>
      <c r="F39" s="82">
        <v>110.35863596411735</v>
      </c>
      <c r="G39" s="82">
        <v>-2527.6492139414891</v>
      </c>
      <c r="H39" s="82">
        <v>1830.0773848801896</v>
      </c>
      <c r="I39" s="82">
        <v>156.2268209411439</v>
      </c>
      <c r="J39" s="82">
        <v>0</v>
      </c>
      <c r="K39" s="82">
        <v>6205.9909778036472</v>
      </c>
      <c r="M39" s="82">
        <v>5.0041340667122451</v>
      </c>
      <c r="N39" s="82">
        <v>3.810378673994739E-3</v>
      </c>
      <c r="O39" s="82">
        <v>141.12550421655146</v>
      </c>
      <c r="P39" s="82">
        <v>-290.36509160145948</v>
      </c>
      <c r="Q39" s="82">
        <v>-1.033323075</v>
      </c>
      <c r="R39" s="82">
        <v>-0.12629806259635165</v>
      </c>
      <c r="S39" s="82">
        <v>-352.7671242894927</v>
      </c>
      <c r="T39" s="82">
        <v>-2187.5266002616759</v>
      </c>
      <c r="U39" s="82">
        <v>0</v>
      </c>
      <c r="V39" s="82">
        <v>-714.88780236111313</v>
      </c>
      <c r="W39" s="82">
        <v>-1718.2078024123077</v>
      </c>
      <c r="X39" s="82">
        <v>-492.16912542497994</v>
      </c>
      <c r="Z39" s="82">
        <v>-2628.1050871375428</v>
      </c>
      <c r="AA39" s="82">
        <v>629.99800307373175</v>
      </c>
      <c r="AB39" s="82">
        <v>17.902559179732624</v>
      </c>
      <c r="AC39" s="82">
        <v>19819.981820815548</v>
      </c>
      <c r="AF39" s="85">
        <v>884.37283615804017</v>
      </c>
      <c r="AG39" s="85">
        <v>18815.420646971128</v>
      </c>
      <c r="AH39" s="85">
        <v>-3512.477923295583</v>
      </c>
      <c r="AI39" s="85">
        <v>1004.5611738444204</v>
      </c>
      <c r="AK39" s="84">
        <v>884.37283615804017</v>
      </c>
      <c r="AL39" s="84">
        <v>469.8003711408756</v>
      </c>
      <c r="AM39" s="84">
        <v>18.025046863654982</v>
      </c>
      <c r="AO39" s="84">
        <v>-1302.1009954582955</v>
      </c>
      <c r="AP39" s="84">
        <v>-3512.4779232955834</v>
      </c>
      <c r="AQ39" s="84">
        <v>156.2268209411439</v>
      </c>
      <c r="AR39" s="84">
        <v>0</v>
      </c>
    </row>
    <row r="40" spans="1:46" x14ac:dyDescent="0.35">
      <c r="A40" s="88">
        <v>2054</v>
      </c>
      <c r="B40" s="82">
        <v>884.37283615804017</v>
      </c>
      <c r="C40" s="82">
        <v>469.8003711408756</v>
      </c>
      <c r="D40" s="82">
        <v>18.025046863654982</v>
      </c>
      <c r="E40" s="82">
        <v>18815.420646971128</v>
      </c>
      <c r="F40" s="82">
        <v>-53.967812637692816</v>
      </c>
      <c r="G40" s="82">
        <v>-2603.9599517357083</v>
      </c>
      <c r="H40" s="82">
        <v>1830.0773848801896</v>
      </c>
      <c r="I40" s="82">
        <v>156.2268209411439</v>
      </c>
      <c r="J40" s="82">
        <v>0</v>
      </c>
      <c r="K40" s="82">
        <v>6205.9909778036472</v>
      </c>
      <c r="M40" s="82">
        <v>5.0041340667122451</v>
      </c>
      <c r="N40" s="82">
        <v>3.810378673994739E-3</v>
      </c>
      <c r="O40" s="82">
        <v>141.12550421655146</v>
      </c>
      <c r="P40" s="82">
        <v>-268.91220672681777</v>
      </c>
      <c r="Q40" s="82">
        <v>-1.033323075</v>
      </c>
      <c r="R40" s="82">
        <v>-0.12629806259635165</v>
      </c>
      <c r="S40" s="82">
        <v>-331.31423941485099</v>
      </c>
      <c r="T40" s="82">
        <v>-2012.01841000186</v>
      </c>
      <c r="U40" s="82">
        <v>0</v>
      </c>
      <c r="V40" s="82">
        <v>-660.31250520460856</v>
      </c>
      <c r="W40" s="82">
        <v>-1801.785738915446</v>
      </c>
      <c r="X40" s="82">
        <v>-517.87911074602562</v>
      </c>
      <c r="Z40" s="82">
        <v>-2923.4548982012516</v>
      </c>
      <c r="AA40" s="82">
        <v>629.99800307373175</v>
      </c>
      <c r="AB40" s="82">
        <v>17.902559179732624</v>
      </c>
      <c r="AC40" s="82">
        <v>19524.63200975184</v>
      </c>
      <c r="AF40" s="85">
        <v>884.37283615804017</v>
      </c>
      <c r="AG40" s="85">
        <v>18815.420646971128</v>
      </c>
      <c r="AH40" s="85">
        <v>-3807.8277343592918</v>
      </c>
      <c r="AI40" s="85">
        <v>709.21136278071208</v>
      </c>
      <c r="AK40" s="84">
        <v>884.37283615804017</v>
      </c>
      <c r="AL40" s="84">
        <v>469.8003711408756</v>
      </c>
      <c r="AM40" s="84">
        <v>18.025046863654982</v>
      </c>
      <c r="AO40" s="84">
        <v>-1488.1628846978201</v>
      </c>
      <c r="AP40" s="84">
        <v>-3807.8277343592918</v>
      </c>
      <c r="AQ40" s="84">
        <v>156.2268209411439</v>
      </c>
      <c r="AR40" s="84">
        <v>0</v>
      </c>
    </row>
    <row r="41" spans="1:46" x14ac:dyDescent="0.35">
      <c r="A41" s="88">
        <v>2055</v>
      </c>
      <c r="B41" s="82">
        <v>884.37283615804017</v>
      </c>
      <c r="C41" s="82">
        <v>469.8003711408756</v>
      </c>
      <c r="D41" s="82">
        <v>18.025046863654982</v>
      </c>
      <c r="E41" s="82">
        <v>18815.420646971128</v>
      </c>
      <c r="F41" s="82">
        <v>-36.991319489088824</v>
      </c>
      <c r="G41" s="82">
        <v>-2473.6032354275553</v>
      </c>
      <c r="H41" s="82">
        <v>1830.0773848801896</v>
      </c>
      <c r="I41" s="82">
        <v>156.2268209411439</v>
      </c>
      <c r="J41" s="82">
        <v>0</v>
      </c>
      <c r="K41" s="82">
        <v>6205.9909778036472</v>
      </c>
      <c r="M41" s="82">
        <v>5.0041340667122451</v>
      </c>
      <c r="N41" s="82">
        <v>3.810378673994739E-3</v>
      </c>
      <c r="O41" s="82">
        <v>141.12550421655146</v>
      </c>
      <c r="P41" s="82">
        <v>-247.45932185217609</v>
      </c>
      <c r="Q41" s="82">
        <v>-1.033323075</v>
      </c>
      <c r="R41" s="82">
        <v>-0.12629806259635165</v>
      </c>
      <c r="S41" s="82">
        <v>-309.86135454020928</v>
      </c>
      <c r="T41" s="82">
        <v>-1943.2996719568623</v>
      </c>
      <c r="U41" s="82">
        <v>0</v>
      </c>
      <c r="V41" s="82">
        <v>-778.82184761490998</v>
      </c>
      <c r="W41" s="82">
        <v>-1941.4645161399994</v>
      </c>
      <c r="X41" s="82">
        <v>-543.56973078114981</v>
      </c>
      <c r="Z41" s="82">
        <v>-3060.0004284144734</v>
      </c>
      <c r="AA41" s="82">
        <v>629.99800307373175</v>
      </c>
      <c r="AB41" s="82">
        <v>17.902559179732624</v>
      </c>
      <c r="AC41" s="82">
        <v>19388.086479538622</v>
      </c>
      <c r="AF41" s="85">
        <v>884.37283615804017</v>
      </c>
      <c r="AG41" s="85">
        <v>18815.420646971128</v>
      </c>
      <c r="AH41" s="85">
        <v>-3944.3732645725136</v>
      </c>
      <c r="AI41" s="85">
        <v>572.66583256749436</v>
      </c>
      <c r="AK41" s="84">
        <v>884.37283615804017</v>
      </c>
      <c r="AL41" s="84">
        <v>469.8003711408756</v>
      </c>
      <c r="AM41" s="84">
        <v>18.025046863654982</v>
      </c>
      <c r="AO41" s="84">
        <v>-1459.3390176513644</v>
      </c>
      <c r="AP41" s="84">
        <v>-3944.3732645725136</v>
      </c>
      <c r="AQ41" s="84">
        <v>156.2268209411439</v>
      </c>
      <c r="AR41" s="84">
        <v>0</v>
      </c>
    </row>
    <row r="42" spans="1:46" x14ac:dyDescent="0.35">
      <c r="A42" s="88">
        <v>2056</v>
      </c>
      <c r="B42" s="82">
        <v>884.37283615804017</v>
      </c>
      <c r="C42" s="82">
        <v>469.8003711408756</v>
      </c>
      <c r="D42" s="82">
        <v>18.025046863654982</v>
      </c>
      <c r="E42" s="82">
        <v>18815.420646971128</v>
      </c>
      <c r="F42" s="82">
        <v>-509.10713777102058</v>
      </c>
      <c r="G42" s="82">
        <v>-2491.5649605945591</v>
      </c>
      <c r="H42" s="82">
        <v>1830.0773848801896</v>
      </c>
      <c r="I42" s="82">
        <v>156.2268209411439</v>
      </c>
      <c r="J42" s="82">
        <v>0</v>
      </c>
      <c r="K42" s="82">
        <v>6205.9909778036472</v>
      </c>
      <c r="M42" s="82">
        <v>5.0041340667122451</v>
      </c>
      <c r="N42" s="82">
        <v>3.810378673994739E-3</v>
      </c>
      <c r="O42" s="82">
        <v>141.12550421655146</v>
      </c>
      <c r="P42" s="82">
        <v>-226.00643697753438</v>
      </c>
      <c r="Q42" s="82">
        <v>-1.033323075</v>
      </c>
      <c r="R42" s="82">
        <v>-0.12629806259635165</v>
      </c>
      <c r="S42" s="82">
        <v>-288.40846966556757</v>
      </c>
      <c r="T42" s="82">
        <v>-1678.5765870830564</v>
      </c>
      <c r="U42" s="82">
        <v>0</v>
      </c>
      <c r="V42" s="82">
        <v>-558.82464327216996</v>
      </c>
      <c r="W42" s="82">
        <v>-1979.0225965737902</v>
      </c>
      <c r="X42" s="82">
        <v>-569.24098553035219</v>
      </c>
      <c r="Z42" s="82">
        <v>-3393.3101027036623</v>
      </c>
      <c r="AA42" s="82">
        <v>629.99800307373175</v>
      </c>
      <c r="AB42" s="82">
        <v>17.902559179732624</v>
      </c>
      <c r="AC42" s="82">
        <v>19054.776805249432</v>
      </c>
      <c r="AF42" s="85">
        <v>884.37283615804017</v>
      </c>
      <c r="AG42" s="85">
        <v>18815.420646971128</v>
      </c>
      <c r="AH42" s="85">
        <v>-4277.6829388617025</v>
      </c>
      <c r="AI42" s="85">
        <v>239.35615827830406</v>
      </c>
      <c r="AK42" s="84">
        <v>884.37283615804017</v>
      </c>
      <c r="AL42" s="84">
        <v>469.8003711408756</v>
      </c>
      <c r="AM42" s="84">
        <v>18.025046863654982</v>
      </c>
      <c r="AO42" s="84">
        <v>-1729.4193567575599</v>
      </c>
      <c r="AP42" s="84">
        <v>-4277.6829388617025</v>
      </c>
      <c r="AQ42" s="84">
        <v>156.2268209411439</v>
      </c>
      <c r="AR42" s="84">
        <v>0</v>
      </c>
    </row>
    <row r="43" spans="1:46" x14ac:dyDescent="0.35">
      <c r="A43" s="88">
        <v>2057</v>
      </c>
      <c r="B43" s="82">
        <v>884.37283615804017</v>
      </c>
      <c r="C43" s="82">
        <v>469.8003711408756</v>
      </c>
      <c r="D43" s="82">
        <v>18.025046863654982</v>
      </c>
      <c r="E43" s="82">
        <v>18815.420646971128</v>
      </c>
      <c r="F43" s="82">
        <v>-571.84780945204523</v>
      </c>
      <c r="G43" s="82">
        <v>-2535.2081239561744</v>
      </c>
      <c r="H43" s="82">
        <v>1830.0773848801896</v>
      </c>
      <c r="I43" s="82">
        <v>156.2268209411439</v>
      </c>
      <c r="J43" s="82">
        <v>0</v>
      </c>
      <c r="K43" s="82">
        <v>6205.9909778036472</v>
      </c>
      <c r="M43" s="82">
        <v>5.0041340667122451</v>
      </c>
      <c r="N43" s="82">
        <v>3.810378673994739E-3</v>
      </c>
      <c r="O43" s="82">
        <v>141.12550421655146</v>
      </c>
      <c r="P43" s="82">
        <v>-204.55355210289272</v>
      </c>
      <c r="Q43" s="82">
        <v>-1.033323075</v>
      </c>
      <c r="R43" s="82">
        <v>-0.12629806259635165</v>
      </c>
      <c r="S43" s="82">
        <v>-266.95558479092591</v>
      </c>
      <c r="T43" s="82">
        <v>-1539.5367941332152</v>
      </c>
      <c r="U43" s="82">
        <v>0</v>
      </c>
      <c r="V43" s="82">
        <v>-560.43776627269528</v>
      </c>
      <c r="W43" s="82">
        <v>-2081.2439503640103</v>
      </c>
      <c r="X43" s="82">
        <v>-594.89287499363286</v>
      </c>
      <c r="Z43" s="82">
        <v>-3629.1803040003279</v>
      </c>
      <c r="AA43" s="82">
        <v>629.99800307373175</v>
      </c>
      <c r="AB43" s="82">
        <v>17.902559179732624</v>
      </c>
      <c r="AC43" s="82">
        <v>18818.906603952772</v>
      </c>
      <c r="AF43" s="85">
        <v>884.37283615804017</v>
      </c>
      <c r="AG43" s="85">
        <v>18815.420646971128</v>
      </c>
      <c r="AH43" s="85">
        <v>-4513.5531401583685</v>
      </c>
      <c r="AI43" s="85">
        <v>3.4859569816435396</v>
      </c>
      <c r="AK43" s="84">
        <v>884.37283615804017</v>
      </c>
      <c r="AL43" s="84">
        <v>469.8003711408756</v>
      </c>
      <c r="AM43" s="84">
        <v>18.025046863654982</v>
      </c>
      <c r="AO43" s="84">
        <v>-1837.4163148007251</v>
      </c>
      <c r="AP43" s="84">
        <v>-4513.5531401583685</v>
      </c>
      <c r="AQ43" s="84">
        <v>156.2268209411439</v>
      </c>
      <c r="AR43" s="84">
        <v>0</v>
      </c>
    </row>
    <row r="44" spans="1:46" x14ac:dyDescent="0.35">
      <c r="A44" s="88">
        <v>2058</v>
      </c>
      <c r="B44" s="82">
        <v>884.37283615804017</v>
      </c>
      <c r="C44" s="82">
        <v>469.8003711408756</v>
      </c>
      <c r="D44" s="82">
        <v>18.025046863654982</v>
      </c>
      <c r="E44" s="82">
        <v>18815.420646971128</v>
      </c>
      <c r="F44" s="82">
        <v>883.97127650939649</v>
      </c>
      <c r="G44" s="82">
        <v>-2589.6905531962125</v>
      </c>
      <c r="H44" s="82">
        <v>1830.0773848801896</v>
      </c>
      <c r="I44" s="82">
        <v>156.2268209411439</v>
      </c>
      <c r="J44" s="82">
        <v>0</v>
      </c>
      <c r="K44" s="82">
        <v>6205.9909778036472</v>
      </c>
      <c r="M44" s="82">
        <v>5.0041340667122451</v>
      </c>
      <c r="N44" s="82">
        <v>3.810378673994739E-3</v>
      </c>
      <c r="O44" s="82">
        <v>141.12550421655146</v>
      </c>
      <c r="P44" s="82">
        <v>-183.10066722825098</v>
      </c>
      <c r="Q44" s="82">
        <v>-1.033323075</v>
      </c>
      <c r="R44" s="82">
        <v>-0.12629806259635165</v>
      </c>
      <c r="S44" s="82">
        <v>-245.5026999162842</v>
      </c>
      <c r="T44" s="82">
        <v>-1725.7296121955728</v>
      </c>
      <c r="U44" s="82">
        <v>0</v>
      </c>
      <c r="V44" s="82">
        <v>-1289.6826827591251</v>
      </c>
      <c r="W44" s="82">
        <v>-2441.042367521864</v>
      </c>
      <c r="X44" s="82">
        <v>-620.52539917099216</v>
      </c>
      <c r="Z44" s="82">
        <v>-3342.5195051005676</v>
      </c>
      <c r="AA44" s="82">
        <v>629.99800307373175</v>
      </c>
      <c r="AB44" s="82">
        <v>17.902559179732624</v>
      </c>
      <c r="AC44" s="82">
        <v>19105.567402852528</v>
      </c>
      <c r="AF44" s="85">
        <v>884.37283615804017</v>
      </c>
      <c r="AG44" s="85">
        <v>18815.420646971128</v>
      </c>
      <c r="AH44" s="85">
        <v>-4226.8923412586082</v>
      </c>
      <c r="AI44" s="85">
        <v>290.14675588140017</v>
      </c>
      <c r="AK44" s="84">
        <v>884.37283615804017</v>
      </c>
      <c r="AL44" s="84">
        <v>469.8003711408756</v>
      </c>
      <c r="AM44" s="84">
        <v>18.025046863654982</v>
      </c>
      <c r="AO44" s="84">
        <v>-1165.3245745657516</v>
      </c>
      <c r="AP44" s="84">
        <v>-4226.8923412586082</v>
      </c>
      <c r="AQ44" s="84">
        <v>156.2268209411439</v>
      </c>
      <c r="AR44" s="84">
        <v>0</v>
      </c>
    </row>
    <row r="45" spans="1:46" x14ac:dyDescent="0.35">
      <c r="A45" s="88">
        <v>2059</v>
      </c>
      <c r="B45" s="82">
        <v>884.37283615804017</v>
      </c>
      <c r="C45" s="82">
        <v>469.8003711408756</v>
      </c>
      <c r="D45" s="82">
        <v>18.025046863654982</v>
      </c>
      <c r="E45" s="82">
        <v>18815.420646971128</v>
      </c>
      <c r="F45" s="82">
        <v>934.14934438767921</v>
      </c>
      <c r="G45" s="82">
        <v>-2652.6660239393832</v>
      </c>
      <c r="H45" s="82">
        <v>1830.0773848801896</v>
      </c>
      <c r="I45" s="82">
        <v>156.2268209411439</v>
      </c>
      <c r="J45" s="82">
        <v>0</v>
      </c>
      <c r="K45" s="82">
        <v>6205.9909778036472</v>
      </c>
      <c r="M45" s="82">
        <v>5.0041340667122451</v>
      </c>
      <c r="N45" s="82">
        <v>3.810378673994739E-3</v>
      </c>
      <c r="O45" s="82">
        <v>141.12550421655146</v>
      </c>
      <c r="P45" s="82">
        <v>-161.64778235360927</v>
      </c>
      <c r="Q45" s="82">
        <v>-1.033323075</v>
      </c>
      <c r="R45" s="82">
        <v>-0.12629806259635165</v>
      </c>
      <c r="S45" s="82">
        <v>-224.04981504164249</v>
      </c>
      <c r="T45" s="82">
        <v>-1536.2829493565016</v>
      </c>
      <c r="U45" s="82">
        <v>0</v>
      </c>
      <c r="V45" s="82">
        <v>-1239.771877439211</v>
      </c>
      <c r="W45" s="82">
        <v>-2553.2815970034244</v>
      </c>
      <c r="X45" s="82">
        <v>-646.13855806242952</v>
      </c>
      <c r="Z45" s="82">
        <v>-3443.2584910185392</v>
      </c>
      <c r="AA45" s="82">
        <v>629.99800307373175</v>
      </c>
      <c r="AB45" s="82">
        <v>17.902559179732624</v>
      </c>
      <c r="AC45" s="82">
        <v>19004.828416934557</v>
      </c>
      <c r="AF45" s="85">
        <v>884.37283615804017</v>
      </c>
      <c r="AG45" s="85">
        <v>18815.420646971128</v>
      </c>
      <c r="AH45" s="85">
        <v>-4327.6313271765794</v>
      </c>
      <c r="AI45" s="85">
        <v>189.40776996342902</v>
      </c>
      <c r="AK45" s="84">
        <v>884.37283615804017</v>
      </c>
      <c r="AL45" s="84">
        <v>469.8003711408756</v>
      </c>
      <c r="AM45" s="84">
        <v>18.025046863654982</v>
      </c>
      <c r="AO45" s="84">
        <v>-1128.2111721107253</v>
      </c>
      <c r="AP45" s="84">
        <v>-4327.6313271765794</v>
      </c>
      <c r="AQ45" s="84">
        <v>156.2268209411439</v>
      </c>
      <c r="AR45" s="84">
        <v>0</v>
      </c>
    </row>
    <row r="46" spans="1:46" x14ac:dyDescent="0.35">
      <c r="A46" s="88">
        <v>2060</v>
      </c>
      <c r="B46" s="82">
        <v>884.37283615804017</v>
      </c>
      <c r="C46" s="82">
        <v>469.8003711408756</v>
      </c>
      <c r="D46" s="82">
        <v>18.025046863654982</v>
      </c>
      <c r="E46" s="82">
        <v>18815.420646971128</v>
      </c>
      <c r="F46" s="82">
        <v>61.212490837973519</v>
      </c>
      <c r="G46" s="82">
        <v>-2431.2506359062586</v>
      </c>
      <c r="H46" s="82">
        <v>1830.0773848801896</v>
      </c>
      <c r="I46" s="82">
        <v>156.2268209411439</v>
      </c>
      <c r="J46" s="82">
        <v>0</v>
      </c>
      <c r="K46" s="82">
        <v>6205.9909778036472</v>
      </c>
      <c r="M46" s="82">
        <v>5.0041340667122451</v>
      </c>
      <c r="N46" s="82">
        <v>3.810378673994739E-3</v>
      </c>
      <c r="O46" s="82">
        <v>141.12550421655146</v>
      </c>
      <c r="P46" s="82">
        <v>-140.19489747896753</v>
      </c>
      <c r="Q46" s="82">
        <v>-1.033323075</v>
      </c>
      <c r="R46" s="82">
        <v>-0.12629806259635165</v>
      </c>
      <c r="S46" s="82">
        <v>-202.59693016700072</v>
      </c>
      <c r="T46" s="82">
        <v>-1222.4394233678711</v>
      </c>
      <c r="U46" s="82">
        <v>0</v>
      </c>
      <c r="V46" s="82">
        <v>-832.25321521652836</v>
      </c>
      <c r="W46" s="82">
        <v>-2536.4159386843621</v>
      </c>
      <c r="X46" s="82">
        <v>-671.73235166794541</v>
      </c>
      <c r="Z46" s="82">
        <v>-3695.9894295988915</v>
      </c>
      <c r="AA46" s="82">
        <v>629.99800307373175</v>
      </c>
      <c r="AB46" s="82">
        <v>17.902559179732624</v>
      </c>
      <c r="AC46" s="82">
        <v>18752.097478354204</v>
      </c>
      <c r="AF46" s="85">
        <v>884.37283615804017</v>
      </c>
      <c r="AG46" s="85">
        <v>18815.420646971128</v>
      </c>
      <c r="AH46" s="85">
        <v>-4580.3622657569322</v>
      </c>
      <c r="AI46" s="85">
        <v>-63.323168616923795</v>
      </c>
      <c r="AK46" s="84">
        <v>884.37283615804017</v>
      </c>
      <c r="AL46" s="84">
        <v>469.8003711408756</v>
      </c>
      <c r="AM46" s="84">
        <v>18.025046863654982</v>
      </c>
      <c r="AO46" s="84">
        <v>-1372.2139754046241</v>
      </c>
      <c r="AP46" s="84">
        <v>-4580.3622657569313</v>
      </c>
      <c r="AQ46" s="84">
        <v>156.2268209411439</v>
      </c>
      <c r="AR46" s="84">
        <v>0</v>
      </c>
    </row>
    <row r="47" spans="1:46" x14ac:dyDescent="0.35">
      <c r="A47" s="88">
        <v>2061</v>
      </c>
      <c r="B47" s="82">
        <v>884.37283615804017</v>
      </c>
      <c r="C47" s="82">
        <v>469.8003711408756</v>
      </c>
      <c r="D47" s="82">
        <v>18.025046863654982</v>
      </c>
      <c r="E47" s="82">
        <v>18815.420646971128</v>
      </c>
      <c r="F47" s="82">
        <v>66.329407997815053</v>
      </c>
      <c r="G47" s="82">
        <v>-2423.8371473122775</v>
      </c>
      <c r="H47" s="82">
        <v>1830.0773848801896</v>
      </c>
      <c r="I47" s="82">
        <v>156.2268209411439</v>
      </c>
      <c r="J47" s="82">
        <v>0</v>
      </c>
      <c r="K47" s="82">
        <v>6205.9909778036472</v>
      </c>
      <c r="M47" s="82">
        <v>5.0041340667122451</v>
      </c>
      <c r="N47" s="82">
        <v>3.810378673994739E-3</v>
      </c>
      <c r="O47" s="82">
        <v>141.12550421655146</v>
      </c>
      <c r="P47" s="82">
        <v>-118.74201260432578</v>
      </c>
      <c r="Q47" s="82">
        <v>-1.033323075</v>
      </c>
      <c r="R47" s="82">
        <v>-0.12629806259635165</v>
      </c>
      <c r="S47" s="82">
        <v>-181.14404529235895</v>
      </c>
      <c r="T47" s="82">
        <v>-1077.2775166204829</v>
      </c>
      <c r="U47" s="82">
        <v>0</v>
      </c>
      <c r="V47" s="82">
        <v>-881.6628752721864</v>
      </c>
      <c r="W47" s="82">
        <v>-2665.7321462825921</v>
      </c>
      <c r="X47" s="82">
        <v>-697.56821134748191</v>
      </c>
      <c r="Z47" s="82">
        <v>-3888.0207511784929</v>
      </c>
      <c r="AA47" s="82">
        <v>629.99800307373175</v>
      </c>
      <c r="AB47" s="82">
        <v>17.902559179732624</v>
      </c>
      <c r="AC47" s="82">
        <v>18560.066156774599</v>
      </c>
      <c r="AF47" s="85">
        <v>884.37283615804017</v>
      </c>
      <c r="AG47" s="85">
        <v>18815.420646971128</v>
      </c>
      <c r="AH47" s="85">
        <v>-4772.3935873365335</v>
      </c>
      <c r="AI47" s="85">
        <v>-255.35449019652879</v>
      </c>
      <c r="AK47" s="84">
        <v>884.37283615804017</v>
      </c>
      <c r="AL47" s="84">
        <v>469.8003711408756</v>
      </c>
      <c r="AM47" s="84">
        <v>18.025046863654982</v>
      </c>
      <c r="AO47" s="84">
        <v>-1409.0932297064592</v>
      </c>
      <c r="AP47" s="84">
        <v>-4772.3935873365335</v>
      </c>
      <c r="AQ47" s="84">
        <v>156.2268209411439</v>
      </c>
      <c r="AR47" s="84">
        <v>0</v>
      </c>
    </row>
    <row r="48" spans="1:46" x14ac:dyDescent="0.35">
      <c r="A48" s="88">
        <v>2062</v>
      </c>
      <c r="B48" s="82">
        <v>884.37283615804017</v>
      </c>
      <c r="C48" s="82">
        <v>469.8003711408756</v>
      </c>
      <c r="D48" s="82">
        <v>18.025046863654982</v>
      </c>
      <c r="E48" s="82">
        <v>18815.420646971128</v>
      </c>
      <c r="F48" s="82">
        <v>-100.95797256602361</v>
      </c>
      <c r="G48" s="82">
        <v>-2456.0267113767482</v>
      </c>
      <c r="H48" s="82">
        <v>1830.0773848801896</v>
      </c>
      <c r="I48" s="82">
        <v>156.2268209411439</v>
      </c>
      <c r="J48" s="82">
        <v>0</v>
      </c>
      <c r="K48" s="82">
        <v>6205.9909778036472</v>
      </c>
      <c r="M48" s="82">
        <v>5.0041340667122451</v>
      </c>
      <c r="N48" s="82">
        <v>3.810378673994739E-3</v>
      </c>
      <c r="O48" s="82">
        <v>141.12550421655146</v>
      </c>
      <c r="P48" s="82">
        <v>-97.289127729684139</v>
      </c>
      <c r="Q48" s="82">
        <v>-1.033323075</v>
      </c>
      <c r="R48" s="82">
        <v>-0.12629806259635165</v>
      </c>
      <c r="S48" s="82">
        <v>-159.69116041771733</v>
      </c>
      <c r="T48" s="82">
        <v>-880.80844101438811</v>
      </c>
      <c r="U48" s="82">
        <v>0</v>
      </c>
      <c r="V48" s="82">
        <v>-744.39476154015858</v>
      </c>
      <c r="W48" s="82">
        <v>-2748.9289045018809</v>
      </c>
      <c r="X48" s="82">
        <v>-723.40407102701818</v>
      </c>
      <c r="Z48" s="82">
        <v>-4059.2621999735998</v>
      </c>
      <c r="AA48" s="82">
        <v>629.99800307373175</v>
      </c>
      <c r="AB48" s="82">
        <v>17.902559179732624</v>
      </c>
      <c r="AC48" s="82">
        <v>18388.824707979496</v>
      </c>
      <c r="AF48" s="85">
        <v>884.37283615804017</v>
      </c>
      <c r="AG48" s="85">
        <v>18815.420646971128</v>
      </c>
      <c r="AH48" s="85">
        <v>-4943.6350361316399</v>
      </c>
      <c r="AI48" s="85">
        <v>-426.59593899163156</v>
      </c>
      <c r="AK48" s="84">
        <v>884.37283615804017</v>
      </c>
      <c r="AL48" s="84">
        <v>469.8003711408756</v>
      </c>
      <c r="AM48" s="84">
        <v>18.025046863654982</v>
      </c>
      <c r="AO48" s="84">
        <v>-1471.3020606027408</v>
      </c>
      <c r="AP48" s="84">
        <v>-4943.6350361316399</v>
      </c>
      <c r="AQ48" s="84">
        <v>156.2268209411439</v>
      </c>
      <c r="AR48" s="84">
        <v>0</v>
      </c>
    </row>
    <row r="49" spans="1:44" x14ac:dyDescent="0.35">
      <c r="A49" s="88">
        <v>2063</v>
      </c>
      <c r="B49" s="82">
        <v>884.37283615804017</v>
      </c>
      <c r="C49" s="82">
        <v>469.8003711408756</v>
      </c>
      <c r="D49" s="82">
        <v>18.025046863654982</v>
      </c>
      <c r="E49" s="82">
        <v>18815.420646971128</v>
      </c>
      <c r="F49" s="82">
        <v>-105.63749744427128</v>
      </c>
      <c r="G49" s="82">
        <v>-2444.6969285358964</v>
      </c>
      <c r="H49" s="82">
        <v>1830.0773848801896</v>
      </c>
      <c r="I49" s="82">
        <v>156.2268209411439</v>
      </c>
      <c r="J49" s="82">
        <v>0</v>
      </c>
      <c r="K49" s="82">
        <v>6205.9909778036472</v>
      </c>
      <c r="M49" s="82">
        <v>5.0041340667122451</v>
      </c>
      <c r="N49" s="82">
        <v>3.810378673994739E-3</v>
      </c>
      <c r="O49" s="82">
        <v>141.12550421655146</v>
      </c>
      <c r="P49" s="82">
        <v>-75.836242855042414</v>
      </c>
      <c r="Q49" s="82">
        <v>-1.033323075</v>
      </c>
      <c r="R49" s="82">
        <v>-0.12629806259635165</v>
      </c>
      <c r="S49" s="82">
        <v>-138.23827554307559</v>
      </c>
      <c r="T49" s="82">
        <v>-722.97550693061794</v>
      </c>
      <c r="U49" s="82">
        <v>0</v>
      </c>
      <c r="V49" s="82">
        <v>-755.7191194227903</v>
      </c>
      <c r="W49" s="82">
        <v>-2875.0750606376591</v>
      </c>
      <c r="X49" s="82">
        <v>-749.23993070655456</v>
      </c>
      <c r="Z49" s="82">
        <v>-4215.9183157089419</v>
      </c>
      <c r="AA49" s="82">
        <v>629.99800307373175</v>
      </c>
      <c r="AB49" s="82">
        <v>17.902559179732624</v>
      </c>
      <c r="AC49" s="82">
        <v>18232.168592244154</v>
      </c>
      <c r="AF49" s="85">
        <v>884.37283615804017</v>
      </c>
      <c r="AG49" s="85">
        <v>18815.420646971128</v>
      </c>
      <c r="AH49" s="85">
        <v>-5100.2911518669825</v>
      </c>
      <c r="AI49" s="85">
        <v>-583.25205472697417</v>
      </c>
      <c r="AK49" s="84">
        <v>884.37283615804017</v>
      </c>
      <c r="AL49" s="84">
        <v>469.8003711408756</v>
      </c>
      <c r="AM49" s="84">
        <v>18.025046863654982</v>
      </c>
      <c r="AO49" s="84">
        <v>-1475.9761605227686</v>
      </c>
      <c r="AP49" s="84">
        <v>-5100.2911518669816</v>
      </c>
      <c r="AQ49" s="84">
        <v>156.2268209411439</v>
      </c>
      <c r="AR49" s="84">
        <v>0</v>
      </c>
    </row>
    <row r="50" spans="1:44" x14ac:dyDescent="0.35">
      <c r="A50" s="88">
        <v>2064</v>
      </c>
      <c r="B50" s="82">
        <v>884.37283615804017</v>
      </c>
      <c r="C50" s="82">
        <v>469.8003711408756</v>
      </c>
      <c r="D50" s="82">
        <v>18.025046863654982</v>
      </c>
      <c r="E50" s="82">
        <v>18815.420646971128</v>
      </c>
      <c r="F50" s="82">
        <v>-1048.4059222148944</v>
      </c>
      <c r="G50" s="82">
        <v>-2488.2396357313264</v>
      </c>
      <c r="H50" s="82">
        <v>1830.0773848801896</v>
      </c>
      <c r="I50" s="82">
        <v>156.2268209411439</v>
      </c>
      <c r="J50" s="82">
        <v>0</v>
      </c>
      <c r="K50" s="82">
        <v>6205.9909778036472</v>
      </c>
      <c r="M50" s="82">
        <v>5.0041340667122451</v>
      </c>
      <c r="N50" s="82">
        <v>3.810378673994739E-3</v>
      </c>
      <c r="O50" s="82">
        <v>141.12550421655146</v>
      </c>
      <c r="P50" s="82">
        <v>-54.383357980400682</v>
      </c>
      <c r="Q50" s="82">
        <v>-1.033323075</v>
      </c>
      <c r="R50" s="82">
        <v>-0.12629806259635165</v>
      </c>
      <c r="S50" s="82">
        <v>-116.78539066843386</v>
      </c>
      <c r="T50" s="82">
        <v>-474.5808783767261</v>
      </c>
      <c r="U50" s="82">
        <v>0</v>
      </c>
      <c r="V50" s="82">
        <v>-216.23847729463927</v>
      </c>
      <c r="W50" s="82">
        <v>-2778.4469853883988</v>
      </c>
      <c r="X50" s="82">
        <v>-775.07579038609106</v>
      </c>
      <c r="Z50" s="82">
        <v>-4591.9565899771205</v>
      </c>
      <c r="AA50" s="82">
        <v>629.99800307373175</v>
      </c>
      <c r="AB50" s="82">
        <v>17.902559179732624</v>
      </c>
      <c r="AC50" s="82">
        <v>17856.130317975974</v>
      </c>
      <c r="AF50" s="85">
        <v>884.37283615804017</v>
      </c>
      <c r="AG50" s="85">
        <v>18815.420646971128</v>
      </c>
      <c r="AH50" s="85">
        <v>-5476.3294261351602</v>
      </c>
      <c r="AI50" s="85">
        <v>-959.29032899515369</v>
      </c>
      <c r="AK50" s="84">
        <v>884.37283615804017</v>
      </c>
      <c r="AL50" s="84">
        <v>469.8003711408756</v>
      </c>
      <c r="AM50" s="84">
        <v>18.025046863654982</v>
      </c>
      <c r="AO50" s="84">
        <v>-1922.8066503606706</v>
      </c>
      <c r="AP50" s="84">
        <v>-5476.3294261351612</v>
      </c>
      <c r="AQ50" s="84">
        <v>156.2268209411439</v>
      </c>
      <c r="AR50" s="84">
        <v>0</v>
      </c>
    </row>
    <row r="51" spans="1:44" x14ac:dyDescent="0.35">
      <c r="A51" s="88">
        <v>2065</v>
      </c>
      <c r="B51" s="82">
        <v>884.37283615804017</v>
      </c>
      <c r="C51" s="82">
        <v>469.8003711408756</v>
      </c>
      <c r="D51" s="82">
        <v>18.025046863654982</v>
      </c>
      <c r="E51" s="82">
        <v>18815.420646971128</v>
      </c>
      <c r="F51" s="82">
        <v>-436.16318511340069</v>
      </c>
      <c r="G51" s="82">
        <v>-2347.8498095701661</v>
      </c>
      <c r="H51" s="82">
        <v>1830.0773848801896</v>
      </c>
      <c r="I51" s="82">
        <v>156.2268209411439</v>
      </c>
      <c r="J51" s="82">
        <v>0</v>
      </c>
      <c r="K51" s="82">
        <v>6205.9909778036472</v>
      </c>
      <c r="M51" s="82">
        <v>5.0041340667122451</v>
      </c>
      <c r="N51" s="82">
        <v>3.810378673994739E-3</v>
      </c>
      <c r="O51" s="82">
        <v>141.12550421655146</v>
      </c>
      <c r="P51" s="82">
        <v>-54.383357980400682</v>
      </c>
      <c r="Q51" s="82">
        <v>-1.033323075</v>
      </c>
      <c r="R51" s="82">
        <v>-0.12629806259635165</v>
      </c>
      <c r="S51" s="82">
        <v>-116.78539066843386</v>
      </c>
      <c r="T51" s="82">
        <v>-553.88975055683068</v>
      </c>
      <c r="U51" s="82">
        <v>0</v>
      </c>
      <c r="V51" s="82">
        <v>-703.87485540205</v>
      </c>
      <c r="W51" s="82">
        <v>-3000.0964420114792</v>
      </c>
      <c r="X51" s="82">
        <v>-775.07579038609106</v>
      </c>
      <c r="Z51" s="82">
        <v>-4548.6098614449575</v>
      </c>
      <c r="AA51" s="82">
        <v>629.99800307373175</v>
      </c>
      <c r="AB51" s="82">
        <v>17.902559179732624</v>
      </c>
      <c r="AC51" s="82">
        <v>17899.477046508138</v>
      </c>
      <c r="AF51" s="85">
        <v>884.37283615804017</v>
      </c>
      <c r="AG51" s="85">
        <v>18815.420646971128</v>
      </c>
      <c r="AH51" s="85">
        <v>-5432.9826976029981</v>
      </c>
      <c r="AI51" s="85">
        <v>-915.94360046298971</v>
      </c>
      <c r="AK51" s="84">
        <v>884.37283615804017</v>
      </c>
      <c r="AL51" s="84">
        <v>469.8003711408756</v>
      </c>
      <c r="AM51" s="84">
        <v>18.025046863654982</v>
      </c>
      <c r="AO51" s="84">
        <v>-1657.8104652054271</v>
      </c>
      <c r="AP51" s="84">
        <v>-5432.9826976029972</v>
      </c>
      <c r="AQ51" s="84">
        <v>156.2268209411439</v>
      </c>
      <c r="AR51" s="84">
        <v>0</v>
      </c>
    </row>
    <row r="52" spans="1:44" x14ac:dyDescent="0.35">
      <c r="A52" s="88">
        <v>2066</v>
      </c>
      <c r="B52" s="82">
        <v>884.37283615804017</v>
      </c>
      <c r="C52" s="82">
        <v>469.8003711408756</v>
      </c>
      <c r="D52" s="82">
        <v>18.025046863654982</v>
      </c>
      <c r="E52" s="82">
        <v>18815.420646971128</v>
      </c>
      <c r="F52" s="82">
        <v>-806.42018969138917</v>
      </c>
      <c r="G52" s="82">
        <v>-2370.6837141545648</v>
      </c>
      <c r="H52" s="82">
        <v>1830.0773848801896</v>
      </c>
      <c r="I52" s="82">
        <v>156.2268209411439</v>
      </c>
      <c r="J52" s="82">
        <v>0</v>
      </c>
      <c r="K52" s="82">
        <v>6205.9909778036472</v>
      </c>
      <c r="M52" s="82">
        <v>5.0041340667122451</v>
      </c>
      <c r="N52" s="82">
        <v>3.810378673994739E-3</v>
      </c>
      <c r="O52" s="82">
        <v>141.12550421655146</v>
      </c>
      <c r="P52" s="82">
        <v>-54.383357980400682</v>
      </c>
      <c r="Q52" s="82">
        <v>-1.033323075</v>
      </c>
      <c r="R52" s="82">
        <v>-0.12629806259635165</v>
      </c>
      <c r="S52" s="82">
        <v>-116.78539066843386</v>
      </c>
      <c r="T52" s="82">
        <v>-527.81625529442863</v>
      </c>
      <c r="U52" s="82">
        <v>0</v>
      </c>
      <c r="V52" s="82">
        <v>-522.52758290355337</v>
      </c>
      <c r="W52" s="82">
        <v>-2934.1596710866779</v>
      </c>
      <c r="X52" s="82">
        <v>-775.07579038609106</v>
      </c>
      <c r="Z52" s="82">
        <v>-4694.416727184047</v>
      </c>
      <c r="AA52" s="82">
        <v>629.99800307373175</v>
      </c>
      <c r="AB52" s="82">
        <v>17.902559179732624</v>
      </c>
      <c r="AC52" s="82">
        <v>17753.670180769052</v>
      </c>
      <c r="AF52" s="85">
        <v>884.37283615804017</v>
      </c>
      <c r="AG52" s="85">
        <v>18815.420646971128</v>
      </c>
      <c r="AH52" s="85">
        <v>-5578.7895633420867</v>
      </c>
      <c r="AI52" s="85">
        <v>-1061.7504662020765</v>
      </c>
      <c r="AK52" s="84">
        <v>884.37283615804017</v>
      </c>
      <c r="AL52" s="84">
        <v>469.8003711408756</v>
      </c>
      <c r="AM52" s="84">
        <v>18.025046863654982</v>
      </c>
      <c r="AO52" s="84">
        <v>-1869.5541018693177</v>
      </c>
      <c r="AP52" s="84">
        <v>-5578.7895633420867</v>
      </c>
      <c r="AQ52" s="84">
        <v>156.2268209411439</v>
      </c>
      <c r="AR52" s="84">
        <v>0</v>
      </c>
    </row>
    <row r="53" spans="1:44" x14ac:dyDescent="0.35">
      <c r="A53" s="88">
        <v>2067</v>
      </c>
      <c r="B53" s="82">
        <v>884.37283615804017</v>
      </c>
      <c r="C53" s="82">
        <v>469.8003711408756</v>
      </c>
      <c r="D53" s="82">
        <v>18.025046863654982</v>
      </c>
      <c r="E53" s="82">
        <v>18815.420646971128</v>
      </c>
      <c r="F53" s="82">
        <v>-575.47205241535312</v>
      </c>
      <c r="G53" s="82">
        <v>-2287.0142329399177</v>
      </c>
      <c r="H53" s="82">
        <v>1830.0773848801896</v>
      </c>
      <c r="I53" s="82">
        <v>156.2268209411439</v>
      </c>
      <c r="J53" s="82">
        <v>0</v>
      </c>
      <c r="K53" s="82">
        <v>6205.9909778036472</v>
      </c>
      <c r="M53" s="82">
        <v>5.0041340667122451</v>
      </c>
      <c r="N53" s="82">
        <v>3.810378673994739E-3</v>
      </c>
      <c r="O53" s="82">
        <v>141.12550421655146</v>
      </c>
      <c r="P53" s="82">
        <v>-54.383357980400682</v>
      </c>
      <c r="Q53" s="82">
        <v>-1.033323075</v>
      </c>
      <c r="R53" s="82">
        <v>-0.12629806259635165</v>
      </c>
      <c r="S53" s="82">
        <v>-116.78539066843386</v>
      </c>
      <c r="T53" s="82">
        <v>-561.85652049642113</v>
      </c>
      <c r="U53" s="82">
        <v>0</v>
      </c>
      <c r="V53" s="82">
        <v>-721.0810493135956</v>
      </c>
      <c r="W53" s="82">
        <v>-3031.0223820149167</v>
      </c>
      <c r="X53" s="82">
        <v>-775.07579038609106</v>
      </c>
      <c r="Z53" s="82">
        <v>-4675.2152860316446</v>
      </c>
      <c r="AA53" s="82">
        <v>629.99800307373175</v>
      </c>
      <c r="AB53" s="82">
        <v>17.902559179732624</v>
      </c>
      <c r="AC53" s="82">
        <v>17772.871621921451</v>
      </c>
      <c r="AF53" s="85">
        <v>884.37283615804017</v>
      </c>
      <c r="AG53" s="85">
        <v>18815.420646971128</v>
      </c>
      <c r="AH53" s="85">
        <v>-5559.5881221896852</v>
      </c>
      <c r="AI53" s="85">
        <v>-1042.5490250496769</v>
      </c>
      <c r="AK53" s="84">
        <v>884.37283615804017</v>
      </c>
      <c r="AL53" s="84">
        <v>469.8003711408756</v>
      </c>
      <c r="AM53" s="84">
        <v>18.025046863654982</v>
      </c>
      <c r="AO53" s="84">
        <v>-1753.4899497886768</v>
      </c>
      <c r="AP53" s="84">
        <v>-5559.5881221896843</v>
      </c>
      <c r="AQ53" s="84">
        <v>156.2268209411439</v>
      </c>
      <c r="AR53" s="84">
        <v>0</v>
      </c>
    </row>
    <row r="54" spans="1:44" x14ac:dyDescent="0.35">
      <c r="A54" s="88">
        <v>2068</v>
      </c>
      <c r="B54" s="82">
        <v>884.37283615804017</v>
      </c>
      <c r="C54" s="82">
        <v>469.8003711408756</v>
      </c>
      <c r="D54" s="82">
        <v>18.025046863654982</v>
      </c>
      <c r="E54" s="82">
        <v>18815.420646971128</v>
      </c>
      <c r="F54" s="82">
        <v>1617.065192746951</v>
      </c>
      <c r="G54" s="82">
        <v>-2319.9023079034132</v>
      </c>
      <c r="H54" s="82">
        <v>1830.0773848801896</v>
      </c>
      <c r="I54" s="82">
        <v>156.2268209411439</v>
      </c>
      <c r="J54" s="82">
        <v>0</v>
      </c>
      <c r="K54" s="82">
        <v>6205.9909778036472</v>
      </c>
      <c r="M54" s="82">
        <v>5.0041340667122451</v>
      </c>
      <c r="N54" s="82">
        <v>3.810378673994739E-3</v>
      </c>
      <c r="O54" s="82">
        <v>141.12550421655146</v>
      </c>
      <c r="P54" s="82">
        <v>-54.383357980400682</v>
      </c>
      <c r="Q54" s="82">
        <v>-1.033323075</v>
      </c>
      <c r="R54" s="82">
        <v>-0.12629806259635165</v>
      </c>
      <c r="S54" s="82">
        <v>-116.78539066843386</v>
      </c>
      <c r="T54" s="82">
        <v>-753.73534642654931</v>
      </c>
      <c r="U54" s="82">
        <v>0</v>
      </c>
      <c r="V54" s="82">
        <v>-1908.1364780108806</v>
      </c>
      <c r="W54" s="82">
        <v>-3541.742227878151</v>
      </c>
      <c r="X54" s="82">
        <v>-775.07579038609106</v>
      </c>
      <c r="Z54" s="82">
        <v>-4213.3413903933551</v>
      </c>
      <c r="AA54" s="82">
        <v>629.99800307373175</v>
      </c>
      <c r="AB54" s="82">
        <v>17.902559179732624</v>
      </c>
      <c r="AC54" s="82">
        <v>18234.745517559742</v>
      </c>
      <c r="AF54" s="85">
        <v>884.37283615804017</v>
      </c>
      <c r="AG54" s="85">
        <v>18815.420646971128</v>
      </c>
      <c r="AH54" s="85">
        <v>-5097.7142265513958</v>
      </c>
      <c r="AI54" s="85">
        <v>-580.67512941138557</v>
      </c>
      <c r="AK54" s="84">
        <v>884.37283615804017</v>
      </c>
      <c r="AL54" s="84">
        <v>469.8003711408756</v>
      </c>
      <c r="AM54" s="84">
        <v>18.025046863654982</v>
      </c>
      <c r="AO54" s="84">
        <v>-780.89620828715329</v>
      </c>
      <c r="AP54" s="84">
        <v>-5097.7142265513958</v>
      </c>
      <c r="AQ54" s="84">
        <v>156.2268209411439</v>
      </c>
      <c r="AR54" s="84">
        <v>0</v>
      </c>
    </row>
    <row r="55" spans="1:44" x14ac:dyDescent="0.35">
      <c r="A55" s="88">
        <v>2069</v>
      </c>
      <c r="B55" s="82">
        <v>884.37283615804017</v>
      </c>
      <c r="C55" s="82">
        <v>469.8003711408756</v>
      </c>
      <c r="D55" s="82">
        <v>18.025046863654982</v>
      </c>
      <c r="E55" s="82">
        <v>18815.420646971128</v>
      </c>
      <c r="F55" s="82">
        <v>876.26005795995184</v>
      </c>
      <c r="G55" s="82">
        <v>-2354.2319124626451</v>
      </c>
      <c r="H55" s="82">
        <v>1830.0773848801896</v>
      </c>
      <c r="I55" s="82">
        <v>156.2268209411439</v>
      </c>
      <c r="J55" s="82">
        <v>0</v>
      </c>
      <c r="K55" s="82">
        <v>6205.9909778036472</v>
      </c>
      <c r="M55" s="82">
        <v>5.0041340667122451</v>
      </c>
      <c r="N55" s="82">
        <v>3.810378673994739E-3</v>
      </c>
      <c r="O55" s="82">
        <v>141.12550421655146</v>
      </c>
      <c r="P55" s="82">
        <v>-54.383357980400682</v>
      </c>
      <c r="Q55" s="82">
        <v>-1.033323075</v>
      </c>
      <c r="R55" s="82">
        <v>-0.12629806259635165</v>
      </c>
      <c r="S55" s="82">
        <v>-116.78539066843386</v>
      </c>
      <c r="T55" s="82">
        <v>-662.63876880451119</v>
      </c>
      <c r="U55" s="82">
        <v>0</v>
      </c>
      <c r="V55" s="82">
        <v>-1265.4848457013784</v>
      </c>
      <c r="W55" s="82">
        <v>-3352.9748320929498</v>
      </c>
      <c r="X55" s="82">
        <v>-775.07579038609106</v>
      </c>
      <c r="Z55" s="82">
        <v>-4157.057101644883</v>
      </c>
      <c r="AA55" s="82">
        <v>629.99800307373175</v>
      </c>
      <c r="AB55" s="82">
        <v>17.902559179732624</v>
      </c>
      <c r="AC55" s="82">
        <v>18291.029806308212</v>
      </c>
      <c r="AF55" s="85">
        <v>884.37283615804017</v>
      </c>
      <c r="AG55" s="85">
        <v>18815.420646971128</v>
      </c>
      <c r="AH55" s="85">
        <v>-5041.4299378029227</v>
      </c>
      <c r="AI55" s="85">
        <v>-524.39084066291616</v>
      </c>
      <c r="AK55" s="84">
        <v>884.37283615804017</v>
      </c>
      <c r="AL55" s="84">
        <v>469.8003711408756</v>
      </c>
      <c r="AM55" s="84">
        <v>18.025046863654982</v>
      </c>
      <c r="AO55" s="84">
        <v>-913.37931532388211</v>
      </c>
      <c r="AP55" s="84">
        <v>-5041.4299378029236</v>
      </c>
      <c r="AQ55" s="84">
        <v>156.2268209411439</v>
      </c>
      <c r="AR55" s="84">
        <v>0</v>
      </c>
    </row>
    <row r="56" spans="1:44" x14ac:dyDescent="0.35">
      <c r="A56" s="88">
        <v>2070</v>
      </c>
      <c r="B56" s="82">
        <v>884.37283615804017</v>
      </c>
      <c r="C56" s="82">
        <v>469.8003711408756</v>
      </c>
      <c r="D56" s="82">
        <v>18.025046863654982</v>
      </c>
      <c r="E56" s="82">
        <v>18815.420646971128</v>
      </c>
      <c r="F56" s="82">
        <v>1933.3206366330155</v>
      </c>
      <c r="G56" s="82">
        <v>-2408.6472679289536</v>
      </c>
      <c r="H56" s="82">
        <v>1830.0773848801896</v>
      </c>
      <c r="I56" s="82">
        <v>156.2268209411439</v>
      </c>
      <c r="J56" s="82">
        <v>0</v>
      </c>
      <c r="K56" s="82">
        <v>6205.9909778036472</v>
      </c>
      <c r="M56" s="82">
        <v>5.0041340667122451</v>
      </c>
      <c r="N56" s="82">
        <v>3.810378673994739E-3</v>
      </c>
      <c r="O56" s="82">
        <v>141.12550421655146</v>
      </c>
      <c r="P56" s="82">
        <v>-54.383357980400682</v>
      </c>
      <c r="Q56" s="82">
        <v>-1.033323075</v>
      </c>
      <c r="R56" s="82">
        <v>-0.12629806259635165</v>
      </c>
      <c r="S56" s="82">
        <v>-116.78539066843386</v>
      </c>
      <c r="T56" s="82">
        <v>-749.20764609789194</v>
      </c>
      <c r="U56" s="82">
        <v>0</v>
      </c>
      <c r="V56" s="82">
        <v>-1773.6737696763735</v>
      </c>
      <c r="W56" s="82">
        <v>-3594.5365332511906</v>
      </c>
      <c r="X56" s="82">
        <v>-775.07579038609106</v>
      </c>
      <c r="Z56" s="82">
        <v>-3904.1625035713632</v>
      </c>
      <c r="AA56" s="82">
        <v>629.99800307373175</v>
      </c>
      <c r="AB56" s="82">
        <v>17.902559179732624</v>
      </c>
      <c r="AC56" s="82">
        <v>18543.924404381731</v>
      </c>
      <c r="AF56" s="85">
        <v>884.37283615804017</v>
      </c>
      <c r="AG56" s="85">
        <v>18815.420646971128</v>
      </c>
      <c r="AH56" s="85">
        <v>-4788.5353397294039</v>
      </c>
      <c r="AI56" s="85">
        <v>-271.4962425893973</v>
      </c>
      <c r="AK56" s="84">
        <v>884.37283615804017</v>
      </c>
      <c r="AL56" s="84">
        <v>469.8003711408756</v>
      </c>
      <c r="AM56" s="84">
        <v>18.025046863654982</v>
      </c>
      <c r="AO56" s="84">
        <v>-418.923016092122</v>
      </c>
      <c r="AP56" s="84">
        <v>-4788.5353397294039</v>
      </c>
      <c r="AQ56" s="84">
        <v>156.2268209411439</v>
      </c>
      <c r="AR56" s="84">
        <v>0</v>
      </c>
    </row>
    <row r="57" spans="1:44" x14ac:dyDescent="0.35">
      <c r="A57" s="88">
        <v>2071</v>
      </c>
      <c r="B57" s="82">
        <v>884.37283615804017</v>
      </c>
      <c r="C57" s="82">
        <v>469.8003711408756</v>
      </c>
      <c r="D57" s="82">
        <v>18.025046863654982</v>
      </c>
      <c r="E57" s="82">
        <v>18815.420646971128</v>
      </c>
      <c r="F57" s="82">
        <v>484.01228586910685</v>
      </c>
      <c r="G57" s="82">
        <v>-2464.0620248249038</v>
      </c>
      <c r="H57" s="82">
        <v>1830.0773848801896</v>
      </c>
      <c r="I57" s="82">
        <v>156.2268209411439</v>
      </c>
      <c r="J57" s="82">
        <v>0</v>
      </c>
      <c r="K57" s="82">
        <v>6205.9909778036472</v>
      </c>
      <c r="M57" s="82">
        <v>5.0041340667122451</v>
      </c>
      <c r="N57" s="82">
        <v>3.810378673994739E-3</v>
      </c>
      <c r="O57" s="82">
        <v>141.12550421655146</v>
      </c>
      <c r="P57" s="82">
        <v>-54.383357980400682</v>
      </c>
      <c r="Q57" s="82">
        <v>-1.033323075</v>
      </c>
      <c r="R57" s="82">
        <v>-0.12629806259635165</v>
      </c>
      <c r="S57" s="82">
        <v>-116.78539066843386</v>
      </c>
      <c r="T57" s="82">
        <v>-615.96624151051674</v>
      </c>
      <c r="U57" s="82">
        <v>0</v>
      </c>
      <c r="V57" s="82">
        <v>-882.76169233881262</v>
      </c>
      <c r="W57" s="82">
        <v>-3267.6830976094279</v>
      </c>
      <c r="X57" s="82">
        <v>-775.07579038609106</v>
      </c>
      <c r="Z57" s="82">
        <v>-4191.1200982518985</v>
      </c>
      <c r="AA57" s="82">
        <v>629.99800307373175</v>
      </c>
      <c r="AB57" s="82">
        <v>17.902559179732624</v>
      </c>
      <c r="AC57" s="82">
        <v>18256.9668097012</v>
      </c>
      <c r="AF57" s="85">
        <v>884.37283615804017</v>
      </c>
      <c r="AG57" s="85">
        <v>18815.420646971128</v>
      </c>
      <c r="AH57" s="85">
        <v>-5075.4929344099382</v>
      </c>
      <c r="AI57" s="85">
        <v>-558.45383726992804</v>
      </c>
      <c r="AK57" s="84">
        <v>884.37283615804017</v>
      </c>
      <c r="AL57" s="84">
        <v>469.8003711408756</v>
      </c>
      <c r="AM57" s="84">
        <v>18.025046863654982</v>
      </c>
      <c r="AO57" s="84">
        <v>-1032.7340464144199</v>
      </c>
      <c r="AP57" s="84">
        <v>-5075.4929344099392</v>
      </c>
      <c r="AQ57" s="84">
        <v>156.2268209411439</v>
      </c>
      <c r="AR57" s="84">
        <v>0</v>
      </c>
    </row>
    <row r="58" spans="1:44" x14ac:dyDescent="0.35">
      <c r="A58" s="88">
        <v>2072</v>
      </c>
      <c r="B58" s="82">
        <v>884.37283615804017</v>
      </c>
      <c r="C58" s="82">
        <v>469.8003711408756</v>
      </c>
      <c r="D58" s="82">
        <v>18.025046863654982</v>
      </c>
      <c r="E58" s="82">
        <v>18815.420646971128</v>
      </c>
      <c r="F58" s="82">
        <v>270.92361354926493</v>
      </c>
      <c r="G58" s="82">
        <v>-2527.2807399191729</v>
      </c>
      <c r="H58" s="82">
        <v>1830.0773848801896</v>
      </c>
      <c r="I58" s="82">
        <v>156.2268209411439</v>
      </c>
      <c r="J58" s="82">
        <v>0</v>
      </c>
      <c r="K58" s="82">
        <v>6205.9909778036472</v>
      </c>
      <c r="M58" s="82">
        <v>5.0041340667122451</v>
      </c>
      <c r="N58" s="82">
        <v>3.810378673994739E-3</v>
      </c>
      <c r="O58" s="82">
        <v>141.12550421655146</v>
      </c>
      <c r="P58" s="82">
        <v>-54.383357980400682</v>
      </c>
      <c r="Q58" s="82">
        <v>-1.033323075</v>
      </c>
      <c r="R58" s="82">
        <v>-0.12629806259635165</v>
      </c>
      <c r="S58" s="82">
        <v>-116.78539066843386</v>
      </c>
      <c r="T58" s="82">
        <v>-599.82662496372916</v>
      </c>
      <c r="U58" s="82">
        <v>0</v>
      </c>
      <c r="V58" s="82">
        <v>-749.86322579973853</v>
      </c>
      <c r="W58" s="82">
        <v>-3247.4844211973673</v>
      </c>
      <c r="X58" s="82">
        <v>-775.07579038609106</v>
      </c>
      <c r="Z58" s="82">
        <v>-4314.3303427148749</v>
      </c>
      <c r="AA58" s="82">
        <v>629.99800307373175</v>
      </c>
      <c r="AB58" s="82">
        <v>17.902559179732624</v>
      </c>
      <c r="AC58" s="82">
        <v>18133.756565238222</v>
      </c>
      <c r="AF58" s="85">
        <v>884.37283615804017</v>
      </c>
      <c r="AG58" s="85">
        <v>18815.420646971128</v>
      </c>
      <c r="AH58" s="85">
        <v>-5198.7031788729146</v>
      </c>
      <c r="AI58" s="85">
        <v>-681.6640817329062</v>
      </c>
      <c r="AK58" s="84">
        <v>884.37283615804017</v>
      </c>
      <c r="AL58" s="84">
        <v>469.8003711408756</v>
      </c>
      <c r="AM58" s="84">
        <v>18.025046863654982</v>
      </c>
      <c r="AO58" s="84">
        <v>-1176.1429672894567</v>
      </c>
      <c r="AP58" s="84">
        <v>-5198.7031788729155</v>
      </c>
      <c r="AQ58" s="84">
        <v>156.2268209411439</v>
      </c>
      <c r="AR58" s="84">
        <v>0</v>
      </c>
    </row>
    <row r="59" spans="1:44" x14ac:dyDescent="0.35">
      <c r="A59" s="88">
        <v>2073</v>
      </c>
      <c r="B59" s="82">
        <v>884.37283615804017</v>
      </c>
      <c r="C59" s="82">
        <v>469.8003711408756</v>
      </c>
      <c r="D59" s="82">
        <v>18.025046863654982</v>
      </c>
      <c r="E59" s="82">
        <v>18815.420646971128</v>
      </c>
      <c r="F59" s="82">
        <v>79.625193142269865</v>
      </c>
      <c r="G59" s="82">
        <v>-2587.1851106234617</v>
      </c>
      <c r="H59" s="82">
        <v>1830.0773848801896</v>
      </c>
      <c r="I59" s="82">
        <v>156.2268209411439</v>
      </c>
      <c r="J59" s="82">
        <v>0</v>
      </c>
      <c r="K59" s="82">
        <v>6205.9909778036472</v>
      </c>
      <c r="M59" s="82">
        <v>5.0041340667122451</v>
      </c>
      <c r="N59" s="82">
        <v>3.810378673994739E-3</v>
      </c>
      <c r="O59" s="82">
        <v>141.12550421655146</v>
      </c>
      <c r="P59" s="82">
        <v>-54.383357980400682</v>
      </c>
      <c r="Q59" s="82">
        <v>-1.033323075</v>
      </c>
      <c r="R59" s="82">
        <v>-0.12629806259635165</v>
      </c>
      <c r="S59" s="82">
        <v>-116.78539066843386</v>
      </c>
      <c r="T59" s="82">
        <v>-585.3878040435311</v>
      </c>
      <c r="U59" s="82">
        <v>0</v>
      </c>
      <c r="V59" s="82">
        <v>-633.56656644289285</v>
      </c>
      <c r="W59" s="82">
        <v>-3226.2439714475354</v>
      </c>
      <c r="X59" s="82">
        <v>-775.07579038609106</v>
      </c>
      <c r="Z59" s="82">
        <v>-4427.9960247194813</v>
      </c>
      <c r="AA59" s="82">
        <v>629.99800307373175</v>
      </c>
      <c r="AB59" s="82">
        <v>17.902559179732624</v>
      </c>
      <c r="AC59" s="82">
        <v>18020.090883233614</v>
      </c>
      <c r="AF59" s="85">
        <v>884.37283615804017</v>
      </c>
      <c r="AG59" s="85">
        <v>18815.420646971128</v>
      </c>
      <c r="AH59" s="85">
        <v>-5312.368860877521</v>
      </c>
      <c r="AI59" s="85">
        <v>-795.32976373751444</v>
      </c>
      <c r="AK59" s="84">
        <v>884.37283615804017</v>
      </c>
      <c r="AL59" s="84">
        <v>469.8003711408756</v>
      </c>
      <c r="AM59" s="84">
        <v>18.025046863654982</v>
      </c>
      <c r="AO59" s="84">
        <v>-1311.0490990438952</v>
      </c>
      <c r="AP59" s="84">
        <v>-5312.3688608775219</v>
      </c>
      <c r="AQ59" s="84">
        <v>156.2268209411439</v>
      </c>
      <c r="AR59" s="84">
        <v>0</v>
      </c>
    </row>
    <row r="60" spans="1:44" x14ac:dyDescent="0.35">
      <c r="A60" s="88">
        <v>2074</v>
      </c>
      <c r="B60" s="82">
        <v>884.37283615804017</v>
      </c>
      <c r="C60" s="82">
        <v>469.8003711408756</v>
      </c>
      <c r="D60" s="82">
        <v>18.025046863654982</v>
      </c>
      <c r="E60" s="82">
        <v>18815.420646971128</v>
      </c>
      <c r="F60" s="82">
        <v>1025.7943105017725</v>
      </c>
      <c r="G60" s="82">
        <v>-2653.7163103557391</v>
      </c>
      <c r="H60" s="82">
        <v>1830.0773848801896</v>
      </c>
      <c r="I60" s="82">
        <v>156.2268209411439</v>
      </c>
      <c r="J60" s="82">
        <v>0</v>
      </c>
      <c r="K60" s="82">
        <v>6205.9909778036472</v>
      </c>
      <c r="M60" s="82">
        <v>5.0041340667122451</v>
      </c>
      <c r="N60" s="82">
        <v>3.810378673994739E-3</v>
      </c>
      <c r="O60" s="82">
        <v>141.12550421655146</v>
      </c>
      <c r="P60" s="82">
        <v>-54.383357980400682</v>
      </c>
      <c r="Q60" s="82">
        <v>-1.033323075</v>
      </c>
      <c r="R60" s="82">
        <v>-0.12629806259635165</v>
      </c>
      <c r="S60" s="82">
        <v>-116.78539066843386</v>
      </c>
      <c r="T60" s="82">
        <v>-663.38044779643917</v>
      </c>
      <c r="U60" s="82">
        <v>0</v>
      </c>
      <c r="V60" s="82">
        <v>-1101.6312802814191</v>
      </c>
      <c r="W60" s="82">
        <v>-3447.405108110896</v>
      </c>
      <c r="X60" s="82">
        <v>-775.07579038609106</v>
      </c>
      <c r="Z60" s="82">
        <v>-4237.5839575941427</v>
      </c>
      <c r="AA60" s="82">
        <v>629.99800307373175</v>
      </c>
      <c r="AB60" s="82">
        <v>17.902559179732624</v>
      </c>
      <c r="AC60" s="82">
        <v>18210.502950358954</v>
      </c>
      <c r="AF60" s="85">
        <v>884.37283615804017</v>
      </c>
      <c r="AG60" s="85">
        <v>18815.420646971128</v>
      </c>
      <c r="AH60" s="85">
        <v>-5121.9567937521824</v>
      </c>
      <c r="AI60" s="85">
        <v>-604.91769661217404</v>
      </c>
      <c r="AK60" s="84">
        <v>884.37283615804017</v>
      </c>
      <c r="AL60" s="84">
        <v>469.8003711408756</v>
      </c>
      <c r="AM60" s="84">
        <v>18.025046863654982</v>
      </c>
      <c r="AO60" s="84">
        <v>-899.47589525519606</v>
      </c>
      <c r="AP60" s="84">
        <v>-5121.9567937521833</v>
      </c>
      <c r="AQ60" s="84">
        <v>156.2268209411439</v>
      </c>
      <c r="AR60" s="84">
        <v>0</v>
      </c>
    </row>
    <row r="61" spans="1:44" x14ac:dyDescent="0.35">
      <c r="A61" s="88">
        <v>2075</v>
      </c>
      <c r="B61" s="82">
        <v>884.37283615804017</v>
      </c>
      <c r="C61" s="82">
        <v>469.8003711408756</v>
      </c>
      <c r="D61" s="82">
        <v>18.025046863654982</v>
      </c>
      <c r="E61" s="82">
        <v>18815.420646971128</v>
      </c>
      <c r="F61" s="82">
        <v>1464.2654716766365</v>
      </c>
      <c r="G61" s="82">
        <v>-2721.5671840930299</v>
      </c>
      <c r="H61" s="82">
        <v>1830.0773848801896</v>
      </c>
      <c r="I61" s="82">
        <v>156.2268209411439</v>
      </c>
      <c r="J61" s="82">
        <v>0</v>
      </c>
      <c r="K61" s="82">
        <v>6205.9909778036472</v>
      </c>
      <c r="M61" s="82">
        <v>5.0041340667122451</v>
      </c>
      <c r="N61" s="82">
        <v>3.810378673994739E-3</v>
      </c>
      <c r="O61" s="82">
        <v>141.12550421655146</v>
      </c>
      <c r="P61" s="82">
        <v>-54.383357980400682</v>
      </c>
      <c r="Q61" s="82">
        <v>-1.033323075</v>
      </c>
      <c r="R61" s="82">
        <v>-0.12629806259635165</v>
      </c>
      <c r="S61" s="82">
        <v>-116.78539066843386</v>
      </c>
      <c r="T61" s="82">
        <v>-707.12036151940401</v>
      </c>
      <c r="U61" s="82">
        <v>0</v>
      </c>
      <c r="V61" s="82">
        <v>-1346.0092774748559</v>
      </c>
      <c r="W61" s="82">
        <v>-3573.0197457875415</v>
      </c>
      <c r="X61" s="82">
        <v>-775.07579038609106</v>
      </c>
      <c r="Z61" s="82">
        <v>-4236.9563050266524</v>
      </c>
      <c r="AA61" s="82">
        <v>629.99800307373175</v>
      </c>
      <c r="AB61" s="82">
        <v>17.902559179732624</v>
      </c>
      <c r="AC61" s="82">
        <v>18211.130602926449</v>
      </c>
      <c r="AF61" s="85">
        <v>884.37283615804017</v>
      </c>
      <c r="AG61" s="85">
        <v>18815.420646971128</v>
      </c>
      <c r="AH61" s="85">
        <v>-5121.3291411846931</v>
      </c>
      <c r="AI61" s="85">
        <v>-604.29004404467923</v>
      </c>
      <c r="AK61" s="84">
        <v>884.37283615804017</v>
      </c>
      <c r="AL61" s="84">
        <v>469.8003711408756</v>
      </c>
      <c r="AM61" s="84">
        <v>18.025046863654982</v>
      </c>
      <c r="AO61" s="84">
        <v>-773.23360501105981</v>
      </c>
      <c r="AP61" s="84">
        <v>-5121.3291411846922</v>
      </c>
      <c r="AQ61" s="84">
        <v>156.2268209411439</v>
      </c>
      <c r="AR61" s="84">
        <v>0</v>
      </c>
    </row>
    <row r="62" spans="1:44" x14ac:dyDescent="0.35">
      <c r="A62" s="88">
        <v>2076</v>
      </c>
      <c r="B62" s="82">
        <v>884.37283615804017</v>
      </c>
      <c r="C62" s="82">
        <v>469.8003711408756</v>
      </c>
      <c r="D62" s="82">
        <v>18.025046863654982</v>
      </c>
      <c r="E62" s="82">
        <v>18815.420646971128</v>
      </c>
      <c r="F62" s="82">
        <v>2516.4487908882002</v>
      </c>
      <c r="G62" s="82">
        <v>-2788.1872873794618</v>
      </c>
      <c r="H62" s="82">
        <v>1830.0773848801896</v>
      </c>
      <c r="I62" s="82">
        <v>156.2268209411439</v>
      </c>
      <c r="J62" s="82">
        <v>0</v>
      </c>
      <c r="K62" s="82">
        <v>6205.9909778036472</v>
      </c>
      <c r="M62" s="82">
        <v>5.0041340667122451</v>
      </c>
      <c r="N62" s="82">
        <v>3.810378673994739E-3</v>
      </c>
      <c r="O62" s="82">
        <v>141.12550421655146</v>
      </c>
      <c r="P62" s="82">
        <v>-54.383357980400682</v>
      </c>
      <c r="Q62" s="82">
        <v>-1.033323075</v>
      </c>
      <c r="R62" s="82">
        <v>-0.12629806259635165</v>
      </c>
      <c r="S62" s="82">
        <v>-116.78539066843386</v>
      </c>
      <c r="T62" s="82">
        <v>-780.33637707806702</v>
      </c>
      <c r="U62" s="82">
        <v>0</v>
      </c>
      <c r="V62" s="82">
        <v>-1762.8592291395767</v>
      </c>
      <c r="W62" s="82">
        <v>-3790.4413686318999</v>
      </c>
      <c r="X62" s="82">
        <v>-775.07579038609106</v>
      </c>
      <c r="Z62" s="82">
        <v>-3885.6646636105997</v>
      </c>
      <c r="AA62" s="82">
        <v>629.99800307373175</v>
      </c>
      <c r="AB62" s="82">
        <v>17.902559179732624</v>
      </c>
      <c r="AC62" s="82">
        <v>18562.422244342495</v>
      </c>
      <c r="AF62" s="85">
        <v>884.37283615804017</v>
      </c>
      <c r="AG62" s="85">
        <v>18815.420646971128</v>
      </c>
      <c r="AH62" s="85">
        <v>-4770.0374997686395</v>
      </c>
      <c r="AI62" s="85">
        <v>-252.9984026286329</v>
      </c>
      <c r="AK62" s="84">
        <v>884.37283615804017</v>
      </c>
      <c r="AL62" s="84">
        <v>469.8003711408756</v>
      </c>
      <c r="AM62" s="84">
        <v>18.025046863654982</v>
      </c>
      <c r="AO62" s="84">
        <v>-204.52034075064876</v>
      </c>
      <c r="AP62" s="84">
        <v>-4770.0374997686395</v>
      </c>
      <c r="AQ62" s="84">
        <v>156.2268209411439</v>
      </c>
      <c r="AR62" s="84">
        <v>0</v>
      </c>
    </row>
    <row r="63" spans="1:44" x14ac:dyDescent="0.35">
      <c r="A63" s="88">
        <v>2077</v>
      </c>
      <c r="B63" s="82">
        <v>884.37283615804017</v>
      </c>
      <c r="C63" s="82">
        <v>469.8003711408756</v>
      </c>
      <c r="D63" s="82">
        <v>18.025046863654982</v>
      </c>
      <c r="E63" s="82">
        <v>18815.420646971128</v>
      </c>
      <c r="F63" s="82">
        <v>2026.0614278392866</v>
      </c>
      <c r="G63" s="82">
        <v>-2824.0517929315265</v>
      </c>
      <c r="H63" s="82">
        <v>1830.0773848801896</v>
      </c>
      <c r="I63" s="82">
        <v>156.2268209411439</v>
      </c>
      <c r="J63" s="82">
        <v>0</v>
      </c>
      <c r="K63" s="82">
        <v>6205.9909778036472</v>
      </c>
      <c r="M63" s="82">
        <v>5.0041340667122451</v>
      </c>
      <c r="N63" s="82">
        <v>3.810378673994739E-3</v>
      </c>
      <c r="O63" s="82">
        <v>141.12550421655146</v>
      </c>
      <c r="P63" s="82">
        <v>-54.383357980400682</v>
      </c>
      <c r="Q63" s="82">
        <v>-1.033323075</v>
      </c>
      <c r="R63" s="82">
        <v>-0.12629806259635165</v>
      </c>
      <c r="S63" s="82">
        <v>-116.78539066843386</v>
      </c>
      <c r="T63" s="82">
        <v>-731.07728615170299</v>
      </c>
      <c r="U63" s="82">
        <v>0</v>
      </c>
      <c r="V63" s="82">
        <v>-1395.873866330182</v>
      </c>
      <c r="W63" s="82">
        <v>-3693.4869789476038</v>
      </c>
      <c r="X63" s="82">
        <v>-775.07579038609106</v>
      </c>
      <c r="Z63" s="82">
        <v>-3947.9767797178874</v>
      </c>
      <c r="AA63" s="82">
        <v>629.99800307373175</v>
      </c>
      <c r="AB63" s="82">
        <v>17.902559179732624</v>
      </c>
      <c r="AC63" s="82">
        <v>18500.110128235214</v>
      </c>
      <c r="AF63" s="85">
        <v>884.37283615804017</v>
      </c>
      <c r="AG63" s="85">
        <v>18815.420646971128</v>
      </c>
      <c r="AH63" s="85">
        <v>-4832.3496158759281</v>
      </c>
      <c r="AI63" s="85">
        <v>-315.31051873591423</v>
      </c>
      <c r="AK63" s="84">
        <v>884.37283615804017</v>
      </c>
      <c r="AL63" s="84">
        <v>469.8003711408756</v>
      </c>
      <c r="AM63" s="84">
        <v>18.025046863654982</v>
      </c>
      <c r="AO63" s="84">
        <v>-363.7868465422323</v>
      </c>
      <c r="AP63" s="84">
        <v>-4832.3496158759272</v>
      </c>
      <c r="AQ63" s="84">
        <v>156.2268209411439</v>
      </c>
      <c r="AR63" s="84">
        <v>0</v>
      </c>
    </row>
    <row r="64" spans="1:44" x14ac:dyDescent="0.35">
      <c r="A64" s="88">
        <v>2078</v>
      </c>
      <c r="B64" s="82">
        <v>884.37283615804017</v>
      </c>
      <c r="C64" s="82">
        <v>469.8003711408756</v>
      </c>
      <c r="D64" s="82">
        <v>18.025046863654982</v>
      </c>
      <c r="E64" s="82">
        <v>18815.420646971128</v>
      </c>
      <c r="F64" s="82">
        <v>1623.4448354941615</v>
      </c>
      <c r="G64" s="82">
        <v>-2862.9773308247777</v>
      </c>
      <c r="H64" s="82">
        <v>1830.0773848801896</v>
      </c>
      <c r="I64" s="82">
        <v>156.2268209411439</v>
      </c>
      <c r="J64" s="82">
        <v>0</v>
      </c>
      <c r="K64" s="82">
        <v>6205.9909778036472</v>
      </c>
      <c r="M64" s="82">
        <v>5.0041340667122451</v>
      </c>
      <c r="N64" s="82">
        <v>3.810378673994739E-3</v>
      </c>
      <c r="O64" s="82">
        <v>141.12550421655146</v>
      </c>
      <c r="P64" s="82">
        <v>-54.383357980400682</v>
      </c>
      <c r="Q64" s="82">
        <v>-1.033323075</v>
      </c>
      <c r="R64" s="82">
        <v>-0.12629806259635165</v>
      </c>
      <c r="S64" s="82">
        <v>-116.78539066843386</v>
      </c>
      <c r="T64" s="82">
        <v>-705.51690018708973</v>
      </c>
      <c r="U64" s="82">
        <v>0</v>
      </c>
      <c r="V64" s="82">
        <v>-1190.8707399778277</v>
      </c>
      <c r="W64" s="82">
        <v>-3650.2174873754971</v>
      </c>
      <c r="X64" s="82">
        <v>-775.07579038609106</v>
      </c>
      <c r="Z64" s="82">
        <v>-4141.2462920318021</v>
      </c>
      <c r="AA64" s="82">
        <v>629.99800307373175</v>
      </c>
      <c r="AB64" s="82">
        <v>17.902559179732624</v>
      </c>
      <c r="AC64" s="82">
        <v>18306.840615921297</v>
      </c>
      <c r="AF64" s="85">
        <v>884.37283615804017</v>
      </c>
      <c r="AG64" s="85">
        <v>18815.420646971128</v>
      </c>
      <c r="AH64" s="85">
        <v>-5025.6191281898427</v>
      </c>
      <c r="AI64" s="85">
        <v>-508.58003104983072</v>
      </c>
      <c r="AK64" s="84">
        <v>884.37283615804017</v>
      </c>
      <c r="AL64" s="84">
        <v>469.8003711408756</v>
      </c>
      <c r="AM64" s="84">
        <v>18.025046863654982</v>
      </c>
      <c r="AO64" s="84">
        <v>-600.3258504282544</v>
      </c>
      <c r="AP64" s="84">
        <v>-5025.6191281898427</v>
      </c>
      <c r="AQ64" s="84">
        <v>156.2268209411439</v>
      </c>
      <c r="AR64" s="84">
        <v>0</v>
      </c>
    </row>
    <row r="65" spans="1:44" x14ac:dyDescent="0.35">
      <c r="A65" s="88">
        <v>2079</v>
      </c>
      <c r="B65" s="82">
        <v>884.37283615804017</v>
      </c>
      <c r="C65" s="82">
        <v>469.8003711408756</v>
      </c>
      <c r="D65" s="82">
        <v>18.025046863654982</v>
      </c>
      <c r="E65" s="82">
        <v>18815.420646971128</v>
      </c>
      <c r="F65" s="82">
        <v>1606.6859155239331</v>
      </c>
      <c r="G65" s="82">
        <v>-2706.4956997873278</v>
      </c>
      <c r="H65" s="82">
        <v>1830.0773848801896</v>
      </c>
      <c r="I65" s="82">
        <v>156.2268209411439</v>
      </c>
      <c r="J65" s="82">
        <v>0</v>
      </c>
      <c r="K65" s="82">
        <v>6205.9909778036472</v>
      </c>
      <c r="M65" s="82">
        <v>5.0041340667122451</v>
      </c>
      <c r="N65" s="82">
        <v>3.810378673994739E-3</v>
      </c>
      <c r="O65" s="82">
        <v>141.12550421655146</v>
      </c>
      <c r="P65" s="82">
        <v>-54.383357980400682</v>
      </c>
      <c r="Q65" s="82">
        <v>-1.033323075</v>
      </c>
      <c r="R65" s="82">
        <v>-0.12629806259635165</v>
      </c>
      <c r="S65" s="82">
        <v>-116.78539066843386</v>
      </c>
      <c r="T65" s="82">
        <v>-713.7781218583242</v>
      </c>
      <c r="U65" s="82">
        <v>0</v>
      </c>
      <c r="V65" s="82">
        <v>-1199.2974500784353</v>
      </c>
      <c r="W65" s="82">
        <v>-3704.0949633120781</v>
      </c>
      <c r="X65" s="82">
        <v>-775.07579038609106</v>
      </c>
      <c r="Z65" s="82">
        <v>-4063.8277670017696</v>
      </c>
      <c r="AA65" s="82">
        <v>629.99800307373175</v>
      </c>
      <c r="AB65" s="82">
        <v>17.902559179732624</v>
      </c>
      <c r="AC65" s="82">
        <v>18384.259140951322</v>
      </c>
      <c r="AF65" s="85">
        <v>884.37283615804017</v>
      </c>
      <c r="AG65" s="85">
        <v>18815.420646971128</v>
      </c>
      <c r="AH65" s="85">
        <v>-4948.2006031598103</v>
      </c>
      <c r="AI65" s="85">
        <v>-431.16150601980553</v>
      </c>
      <c r="AK65" s="84">
        <v>884.37283615804017</v>
      </c>
      <c r="AL65" s="84">
        <v>469.8003711408756</v>
      </c>
      <c r="AM65" s="84">
        <v>18.025046863654982</v>
      </c>
      <c r="AO65" s="84">
        <v>-469.02984946164042</v>
      </c>
      <c r="AP65" s="84">
        <v>-4948.2006031598094</v>
      </c>
      <c r="AQ65" s="84">
        <v>156.2268209411439</v>
      </c>
      <c r="AR65" s="84">
        <v>0</v>
      </c>
    </row>
    <row r="66" spans="1:44" x14ac:dyDescent="0.35">
      <c r="A66" s="88">
        <v>2080</v>
      </c>
      <c r="B66" s="82">
        <v>884.37283615804017</v>
      </c>
      <c r="C66" s="82">
        <v>469.8003711408756</v>
      </c>
      <c r="D66" s="82">
        <v>18.025046863654982</v>
      </c>
      <c r="E66" s="82">
        <v>18815.420646971128</v>
      </c>
      <c r="F66" s="82">
        <v>1995.1766015271062</v>
      </c>
      <c r="G66" s="82">
        <v>-2747.1235680488662</v>
      </c>
      <c r="H66" s="82">
        <v>1830.0773848801896</v>
      </c>
      <c r="I66" s="82">
        <v>156.2268209411439</v>
      </c>
      <c r="J66" s="82">
        <v>0</v>
      </c>
      <c r="K66" s="82">
        <v>6205.9909778036472</v>
      </c>
      <c r="M66" s="82">
        <v>5.0041340667122451</v>
      </c>
      <c r="N66" s="82">
        <v>3.810378673994739E-3</v>
      </c>
      <c r="O66" s="82">
        <v>141.12550421655146</v>
      </c>
      <c r="P66" s="82">
        <v>-54.383357980400682</v>
      </c>
      <c r="Q66" s="82">
        <v>-1.033323075</v>
      </c>
      <c r="R66" s="82">
        <v>-0.12629806259635165</v>
      </c>
      <c r="S66" s="82">
        <v>-116.78539066843386</v>
      </c>
      <c r="T66" s="82">
        <v>-754.46134635145802</v>
      </c>
      <c r="U66" s="82">
        <v>0</v>
      </c>
      <c r="V66" s="82">
        <v>-1418.3549197557718</v>
      </c>
      <c r="W66" s="82">
        <v>-3829.353557229922</v>
      </c>
      <c r="X66" s="82">
        <v>-775.07579038609106</v>
      </c>
      <c r="Z66" s="82">
        <v>-4060.2810128553156</v>
      </c>
      <c r="AA66" s="82">
        <v>629.99800307373175</v>
      </c>
      <c r="AB66" s="82">
        <v>17.902559179732624</v>
      </c>
      <c r="AC66" s="82">
        <v>18387.805895097783</v>
      </c>
      <c r="AF66" s="85">
        <v>884.37283615804017</v>
      </c>
      <c r="AG66" s="85">
        <v>18815.420646971128</v>
      </c>
      <c r="AH66" s="85">
        <v>-4944.6538490133553</v>
      </c>
      <c r="AI66" s="85">
        <v>-427.61475187334509</v>
      </c>
      <c r="AK66" s="84">
        <v>884.37283615804017</v>
      </c>
      <c r="AL66" s="84">
        <v>469.8003711408756</v>
      </c>
      <c r="AM66" s="84">
        <v>18.025046863654982</v>
      </c>
      <c r="AO66" s="84">
        <v>-340.22450139734224</v>
      </c>
      <c r="AP66" s="84">
        <v>-4944.6538490133553</v>
      </c>
      <c r="AQ66" s="84">
        <v>156.2268209411439</v>
      </c>
      <c r="AR66" s="84">
        <v>0</v>
      </c>
    </row>
    <row r="67" spans="1:44" x14ac:dyDescent="0.35">
      <c r="A67" s="88">
        <v>2081</v>
      </c>
      <c r="B67" s="82">
        <v>884.37283615804017</v>
      </c>
      <c r="C67" s="82">
        <v>469.8003711408756</v>
      </c>
      <c r="D67" s="82">
        <v>18.025046863654982</v>
      </c>
      <c r="E67" s="82">
        <v>18815.420646971128</v>
      </c>
      <c r="F67" s="82">
        <v>2315.1614209448508</v>
      </c>
      <c r="G67" s="82">
        <v>-2603.817759181808</v>
      </c>
      <c r="H67" s="82">
        <v>1830.0773848801896</v>
      </c>
      <c r="I67" s="82">
        <v>156.2268209411439</v>
      </c>
      <c r="J67" s="82">
        <v>0</v>
      </c>
      <c r="K67" s="82">
        <v>6205.9909778036472</v>
      </c>
      <c r="M67" s="82">
        <v>5.0041340667122451</v>
      </c>
      <c r="N67" s="82">
        <v>3.810378673994739E-3</v>
      </c>
      <c r="O67" s="82">
        <v>141.12550421655146</v>
      </c>
      <c r="P67" s="82">
        <v>-54.383357980400682</v>
      </c>
      <c r="Q67" s="82">
        <v>-1.033323075</v>
      </c>
      <c r="R67" s="82">
        <v>-0.12629806259635165</v>
      </c>
      <c r="S67" s="82">
        <v>-116.78539066843386</v>
      </c>
      <c r="T67" s="82">
        <v>-778.01675128332249</v>
      </c>
      <c r="U67" s="82">
        <v>0</v>
      </c>
      <c r="V67" s="82">
        <v>-1517.9013203868997</v>
      </c>
      <c r="W67" s="82">
        <v>-3922.8906770318908</v>
      </c>
      <c r="X67" s="82">
        <v>-775.07579038609106</v>
      </c>
      <c r="Z67" s="82">
        <v>-3790.0739050036091</v>
      </c>
      <c r="AA67" s="82">
        <v>629.99800307373175</v>
      </c>
      <c r="AB67" s="82">
        <v>17.902559179732624</v>
      </c>
      <c r="AC67" s="82">
        <v>18658.013002949487</v>
      </c>
      <c r="AF67" s="85">
        <v>884.37283615804017</v>
      </c>
      <c r="AG67" s="85">
        <v>18815.420646971128</v>
      </c>
      <c r="AH67" s="85">
        <v>-4674.4467411616497</v>
      </c>
      <c r="AI67" s="85">
        <v>-157.40764402164132</v>
      </c>
      <c r="AK67" s="84">
        <v>884.37283615804017</v>
      </c>
      <c r="AL67" s="84">
        <v>469.8003711408756</v>
      </c>
      <c r="AM67" s="84">
        <v>18.025046863654982</v>
      </c>
      <c r="AO67" s="84">
        <v>23.51972625633266</v>
      </c>
      <c r="AP67" s="84">
        <v>-4674.4467411616497</v>
      </c>
      <c r="AQ67" s="84">
        <v>156.2268209411439</v>
      </c>
      <c r="AR67" s="84">
        <v>0</v>
      </c>
    </row>
    <row r="68" spans="1:44" x14ac:dyDescent="0.35">
      <c r="A68" s="88">
        <v>2082</v>
      </c>
      <c r="B68" s="82">
        <v>884.37283615804017</v>
      </c>
      <c r="C68" s="82">
        <v>469.8003711408756</v>
      </c>
      <c r="D68" s="82">
        <v>18.025046863654982</v>
      </c>
      <c r="E68" s="82">
        <v>18815.420646971128</v>
      </c>
      <c r="F68" s="82">
        <v>1719.5853601262593</v>
      </c>
      <c r="G68" s="82">
        <v>-2625.4765417137382</v>
      </c>
      <c r="H68" s="82">
        <v>1830.0773848801896</v>
      </c>
      <c r="I68" s="82">
        <v>156.2268209411439</v>
      </c>
      <c r="J68" s="82">
        <v>0</v>
      </c>
      <c r="K68" s="82">
        <v>6205.9909778036472</v>
      </c>
      <c r="M68" s="82">
        <v>5.0041340667122451</v>
      </c>
      <c r="N68" s="82">
        <v>3.810378673994739E-3</v>
      </c>
      <c r="O68" s="82">
        <v>141.12550421655146</v>
      </c>
      <c r="P68" s="82">
        <v>-54.383357980400682</v>
      </c>
      <c r="Q68" s="82">
        <v>-1.033323075</v>
      </c>
      <c r="R68" s="82">
        <v>-0.12629806259635165</v>
      </c>
      <c r="S68" s="82">
        <v>-116.78539066843386</v>
      </c>
      <c r="T68" s="82">
        <v>-726.72045602195158</v>
      </c>
      <c r="U68" s="82">
        <v>0</v>
      </c>
      <c r="V68" s="82">
        <v>-1149.5668467595713</v>
      </c>
      <c r="W68" s="82">
        <v>-3809.2050428998859</v>
      </c>
      <c r="X68" s="82">
        <v>-775.07579038609106</v>
      </c>
      <c r="Z68" s="82">
        <v>-3925.2886405947975</v>
      </c>
      <c r="AA68" s="82">
        <v>629.99800307373175</v>
      </c>
      <c r="AB68" s="82">
        <v>17.902559179732624</v>
      </c>
      <c r="AC68" s="82">
        <v>18522.798267358303</v>
      </c>
      <c r="AF68" s="85">
        <v>884.37283615804017</v>
      </c>
      <c r="AG68" s="85">
        <v>18815.420646971128</v>
      </c>
      <c r="AH68" s="85">
        <v>-4809.6614767528372</v>
      </c>
      <c r="AI68" s="85">
        <v>-292.62237961282517</v>
      </c>
      <c r="AK68" s="84">
        <v>884.37283615804017</v>
      </c>
      <c r="AL68" s="84">
        <v>469.8003711408756</v>
      </c>
      <c r="AM68" s="84">
        <v>18.025046863654982</v>
      </c>
      <c r="AO68" s="84">
        <v>-225.38064346686065</v>
      </c>
      <c r="AP68" s="84">
        <v>-4809.6614767528381</v>
      </c>
      <c r="AQ68" s="84">
        <v>156.2268209411439</v>
      </c>
      <c r="AR68" s="84">
        <v>0</v>
      </c>
    </row>
    <row r="69" spans="1:44" x14ac:dyDescent="0.35">
      <c r="A69" s="88">
        <v>2083</v>
      </c>
      <c r="B69" s="82">
        <v>884.37283615804017</v>
      </c>
      <c r="C69" s="82">
        <v>469.8003711408756</v>
      </c>
      <c r="D69" s="82">
        <v>18.025046863654982</v>
      </c>
      <c r="E69" s="82">
        <v>18815.420646971128</v>
      </c>
      <c r="F69" s="82">
        <v>1254.1977662558982</v>
      </c>
      <c r="G69" s="82">
        <v>-2657.3850494994231</v>
      </c>
      <c r="H69" s="82">
        <v>1830.0773848801896</v>
      </c>
      <c r="I69" s="82">
        <v>156.2268209411439</v>
      </c>
      <c r="J69" s="82">
        <v>0</v>
      </c>
      <c r="K69" s="82">
        <v>6205.9909778036472</v>
      </c>
      <c r="M69" s="82">
        <v>5.0041340667122451</v>
      </c>
      <c r="N69" s="82">
        <v>3.810378673994739E-3</v>
      </c>
      <c r="O69" s="82">
        <v>141.12550421655146</v>
      </c>
      <c r="P69" s="82">
        <v>-54.383357980400682</v>
      </c>
      <c r="Q69" s="82">
        <v>-1.033323075</v>
      </c>
      <c r="R69" s="82">
        <v>-0.12629806259635165</v>
      </c>
      <c r="S69" s="82">
        <v>-116.78539066843386</v>
      </c>
      <c r="T69" s="82">
        <v>-692.77142344899312</v>
      </c>
      <c r="U69" s="82">
        <v>0</v>
      </c>
      <c r="V69" s="82">
        <v>-903.20556067692212</v>
      </c>
      <c r="W69" s="82">
        <v>-3732.6260817197194</v>
      </c>
      <c r="X69" s="82">
        <v>-775.07579038609106</v>
      </c>
      <c r="Z69" s="82">
        <v>-4099.6444949880279</v>
      </c>
      <c r="AA69" s="82">
        <v>629.99800307373175</v>
      </c>
      <c r="AB69" s="82">
        <v>17.902559179732624</v>
      </c>
      <c r="AC69" s="82">
        <v>18348.442412965069</v>
      </c>
      <c r="AF69" s="85">
        <v>884.37283615804017</v>
      </c>
      <c r="AG69" s="85">
        <v>18815.420646971128</v>
      </c>
      <c r="AH69" s="85">
        <v>-4984.0173311460676</v>
      </c>
      <c r="AI69" s="85">
        <v>-466.97823400605921</v>
      </c>
      <c r="AK69" s="84">
        <v>884.37283615804017</v>
      </c>
      <c r="AL69" s="84">
        <v>469.8003711408756</v>
      </c>
      <c r="AM69" s="84">
        <v>18.025046863654982</v>
      </c>
      <c r="AO69" s="84">
        <v>-476.31545904025745</v>
      </c>
      <c r="AP69" s="84">
        <v>-4984.0173311460685</v>
      </c>
      <c r="AQ69" s="84">
        <v>156.2268209411439</v>
      </c>
      <c r="AR69" s="84">
        <v>0</v>
      </c>
    </row>
    <row r="70" spans="1:44" x14ac:dyDescent="0.35">
      <c r="A70" s="88">
        <v>2084</v>
      </c>
      <c r="B70" s="82">
        <v>884.37283615804017</v>
      </c>
      <c r="C70" s="82">
        <v>469.8003711408756</v>
      </c>
      <c r="D70" s="82">
        <v>18.025046863654982</v>
      </c>
      <c r="E70" s="82">
        <v>18815.420646971128</v>
      </c>
      <c r="F70" s="82">
        <v>1037.9503175195082</v>
      </c>
      <c r="G70" s="82">
        <v>-2704.441760583682</v>
      </c>
      <c r="H70" s="82">
        <v>1830.0773848801896</v>
      </c>
      <c r="I70" s="82">
        <v>156.2268209411439</v>
      </c>
      <c r="J70" s="82">
        <v>0</v>
      </c>
      <c r="K70" s="82">
        <v>6205.9909778036472</v>
      </c>
      <c r="M70" s="82">
        <v>5.0041340667122451</v>
      </c>
      <c r="N70" s="82">
        <v>3.810378673994739E-3</v>
      </c>
      <c r="O70" s="82">
        <v>141.12550421655146</v>
      </c>
      <c r="P70" s="82">
        <v>-54.383357980400682</v>
      </c>
      <c r="Q70" s="82">
        <v>-1.033323075</v>
      </c>
      <c r="R70" s="82">
        <v>-0.12629806259635165</v>
      </c>
      <c r="S70" s="82">
        <v>-116.78539066843386</v>
      </c>
      <c r="T70" s="82">
        <v>-670.82755063798891</v>
      </c>
      <c r="U70" s="82">
        <v>0</v>
      </c>
      <c r="V70" s="82">
        <v>-735.4348814045303</v>
      </c>
      <c r="W70" s="82">
        <v>-3693.002101444567</v>
      </c>
      <c r="X70" s="82">
        <v>-775.07579038609106</v>
      </c>
      <c r="Z70" s="82">
        <v>-4155.5539952611325</v>
      </c>
      <c r="AA70" s="82">
        <v>629.99800307373175</v>
      </c>
      <c r="AB70" s="82">
        <v>17.902559179732624</v>
      </c>
      <c r="AC70" s="82">
        <v>18292.532912691964</v>
      </c>
      <c r="AF70" s="85">
        <v>884.37283615804017</v>
      </c>
      <c r="AG70" s="85">
        <v>18815.420646971128</v>
      </c>
      <c r="AH70" s="85">
        <v>-5039.9268314191722</v>
      </c>
      <c r="AI70" s="85">
        <v>-522.88773427916385</v>
      </c>
      <c r="AK70" s="84">
        <v>884.37283615804017</v>
      </c>
      <c r="AL70" s="84">
        <v>469.8003711408756</v>
      </c>
      <c r="AM70" s="84">
        <v>18.025046863654982</v>
      </c>
      <c r="AO70" s="84">
        <v>-571.84893958851455</v>
      </c>
      <c r="AP70" s="84">
        <v>-5039.9268314191731</v>
      </c>
      <c r="AQ70" s="84">
        <v>156.2268209411439</v>
      </c>
      <c r="AR70" s="84">
        <v>0</v>
      </c>
    </row>
    <row r="71" spans="1:44" x14ac:dyDescent="0.35">
      <c r="A71" s="88">
        <v>2085</v>
      </c>
      <c r="B71" s="82">
        <v>884.37283615804017</v>
      </c>
      <c r="C71" s="82">
        <v>469.8003711408756</v>
      </c>
      <c r="D71" s="82">
        <v>18.025046863654982</v>
      </c>
      <c r="E71" s="82">
        <v>18815.420646971128</v>
      </c>
      <c r="F71" s="82">
        <v>2719.4097412284609</v>
      </c>
      <c r="G71" s="82">
        <v>-2758.1545505964864</v>
      </c>
      <c r="H71" s="82">
        <v>1830.0773848801896</v>
      </c>
      <c r="I71" s="82">
        <v>156.2268209411439</v>
      </c>
      <c r="J71" s="82">
        <v>0</v>
      </c>
      <c r="K71" s="82">
        <v>6205.9909778036472</v>
      </c>
      <c r="M71" s="82">
        <v>5.0041340667122451</v>
      </c>
      <c r="N71" s="82">
        <v>3.810378673994739E-3</v>
      </c>
      <c r="O71" s="82">
        <v>141.12550421655146</v>
      </c>
      <c r="P71" s="82">
        <v>-54.383357980400682</v>
      </c>
      <c r="Q71" s="82">
        <v>-1.033323075</v>
      </c>
      <c r="R71" s="82">
        <v>-0.12629806259635165</v>
      </c>
      <c r="S71" s="82">
        <v>-116.78539066843386</v>
      </c>
      <c r="T71" s="82">
        <v>-830.27539881072994</v>
      </c>
      <c r="U71" s="82">
        <v>0</v>
      </c>
      <c r="V71" s="82">
        <v>-1718.4426475556184</v>
      </c>
      <c r="W71" s="82">
        <v>-4118.1105690037703</v>
      </c>
      <c r="X71" s="82">
        <v>-775.07579038609106</v>
      </c>
      <c r="Z71" s="82">
        <v>-3935.9235952752751</v>
      </c>
      <c r="AA71" s="82">
        <v>629.99800307373175</v>
      </c>
      <c r="AB71" s="82">
        <v>17.902559179732624</v>
      </c>
      <c r="AC71" s="82">
        <v>18512.163312677825</v>
      </c>
      <c r="AF71" s="85">
        <v>884.37283615804017</v>
      </c>
      <c r="AG71" s="85">
        <v>18815.420646971128</v>
      </c>
      <c r="AH71" s="85">
        <v>-4820.2964314333149</v>
      </c>
      <c r="AI71" s="85">
        <v>-303.25733429330285</v>
      </c>
      <c r="AK71" s="84">
        <v>884.37283615804017</v>
      </c>
      <c r="AL71" s="84">
        <v>469.8003711408756</v>
      </c>
      <c r="AM71" s="84">
        <v>18.025046863654982</v>
      </c>
      <c r="AO71" s="84">
        <v>72.889927956545762</v>
      </c>
      <c r="AP71" s="84">
        <v>-4820.2964314333158</v>
      </c>
      <c r="AQ71" s="84">
        <v>156.2268209411439</v>
      </c>
      <c r="AR71" s="84">
        <v>0</v>
      </c>
    </row>
    <row r="72" spans="1:44" x14ac:dyDescent="0.35">
      <c r="A72" s="88">
        <v>2086</v>
      </c>
      <c r="B72" s="82">
        <v>884.37283615804017</v>
      </c>
      <c r="C72" s="82">
        <v>469.8003711408756</v>
      </c>
      <c r="D72" s="82">
        <v>18.025046863654982</v>
      </c>
      <c r="E72" s="82">
        <v>18815.420646971128</v>
      </c>
      <c r="F72" s="82">
        <v>2689.1262362494508</v>
      </c>
      <c r="G72" s="82">
        <v>-2802.4708232201351</v>
      </c>
      <c r="H72" s="82">
        <v>1830.0773848801896</v>
      </c>
      <c r="I72" s="82">
        <v>156.2268209411439</v>
      </c>
      <c r="J72" s="82">
        <v>0</v>
      </c>
      <c r="K72" s="82">
        <v>6205.9909778036472</v>
      </c>
      <c r="M72" s="82">
        <v>5.0041340667122451</v>
      </c>
      <c r="N72" s="82">
        <v>3.810378673994739E-3</v>
      </c>
      <c r="O72" s="82">
        <v>141.12550421655146</v>
      </c>
      <c r="P72" s="82">
        <v>-54.383357980400682</v>
      </c>
      <c r="Q72" s="82">
        <v>-1.033323075</v>
      </c>
      <c r="R72" s="82">
        <v>-0.12629806259635165</v>
      </c>
      <c r="S72" s="82">
        <v>-116.78539066843386</v>
      </c>
      <c r="T72" s="82">
        <v>-803.87872929336618</v>
      </c>
      <c r="U72" s="82">
        <v>0</v>
      </c>
      <c r="V72" s="82">
        <v>-1493.031497804544</v>
      </c>
      <c r="W72" s="82">
        <v>-4087.7566483294718</v>
      </c>
      <c r="X72" s="82">
        <v>-775.07579038609106</v>
      </c>
      <c r="Z72" s="82">
        <v>-3754.7583024525611</v>
      </c>
      <c r="AA72" s="82">
        <v>629.99800307373175</v>
      </c>
      <c r="AB72" s="82">
        <v>17.902559179732624</v>
      </c>
      <c r="AC72" s="82">
        <v>18693.328605500534</v>
      </c>
      <c r="AF72" s="85">
        <v>884.37283615804017</v>
      </c>
      <c r="AG72" s="85">
        <v>18815.420646971128</v>
      </c>
      <c r="AH72" s="85">
        <v>-4639.1311386106008</v>
      </c>
      <c r="AI72" s="85">
        <v>-122.09204147059427</v>
      </c>
      <c r="AK72" s="84">
        <v>884.37283615804017</v>
      </c>
      <c r="AL72" s="84">
        <v>469.8003711408756</v>
      </c>
      <c r="AM72" s="84">
        <v>18.025046863654982</v>
      </c>
      <c r="AO72" s="84">
        <v>223.70130010496132</v>
      </c>
      <c r="AP72" s="84">
        <v>-4639.1311386106017</v>
      </c>
      <c r="AQ72" s="84">
        <v>156.2268209411439</v>
      </c>
      <c r="AR72" s="84">
        <v>0</v>
      </c>
    </row>
    <row r="73" spans="1:44" x14ac:dyDescent="0.35">
      <c r="A73" s="88">
        <v>2087</v>
      </c>
      <c r="B73" s="82">
        <v>884.37283615804017</v>
      </c>
      <c r="C73" s="82">
        <v>469.8003711408756</v>
      </c>
      <c r="D73" s="82">
        <v>18.025046863654982</v>
      </c>
      <c r="E73" s="82">
        <v>18815.420646971128</v>
      </c>
      <c r="F73" s="82">
        <v>2354.8642083499867</v>
      </c>
      <c r="G73" s="82">
        <v>-2854.5325087621236</v>
      </c>
      <c r="H73" s="82">
        <v>1830.0773848801896</v>
      </c>
      <c r="I73" s="82">
        <v>156.2268209411439</v>
      </c>
      <c r="J73" s="82">
        <v>0</v>
      </c>
      <c r="K73" s="82">
        <v>6205.9909778036472</v>
      </c>
      <c r="M73" s="82">
        <v>5.0041340667122451</v>
      </c>
      <c r="N73" s="82">
        <v>3.810378673994739E-3</v>
      </c>
      <c r="O73" s="82">
        <v>141.12550421655146</v>
      </c>
      <c r="P73" s="82">
        <v>-54.383357980400682</v>
      </c>
      <c r="Q73" s="82">
        <v>-1.033323075</v>
      </c>
      <c r="R73" s="82">
        <v>-0.12629806259635165</v>
      </c>
      <c r="S73" s="82">
        <v>-116.78539066843386</v>
      </c>
      <c r="T73" s="82">
        <v>-765.74132409766025</v>
      </c>
      <c r="U73" s="82">
        <v>0</v>
      </c>
      <c r="V73" s="82">
        <v>-1206.3341383973027</v>
      </c>
      <c r="W73" s="82">
        <v>-4012.0710684615469</v>
      </c>
      <c r="X73" s="82">
        <v>-775.07579038609106</v>
      </c>
      <c r="Z73" s="82">
        <v>-3778.6990766188483</v>
      </c>
      <c r="AA73" s="82">
        <v>629.99800307373175</v>
      </c>
      <c r="AB73" s="82">
        <v>17.902559179732624</v>
      </c>
      <c r="AC73" s="82">
        <v>18669.387831334247</v>
      </c>
      <c r="AF73" s="85">
        <v>884.37283615804017</v>
      </c>
      <c r="AG73" s="85">
        <v>18815.420646971128</v>
      </c>
      <c r="AH73" s="85">
        <v>-4663.071912776888</v>
      </c>
      <c r="AI73" s="85">
        <v>-146.03281563688142</v>
      </c>
      <c r="AK73" s="84">
        <v>884.37283615804017</v>
      </c>
      <c r="AL73" s="84">
        <v>469.8003711408756</v>
      </c>
      <c r="AM73" s="84">
        <v>18.025046863654982</v>
      </c>
      <c r="AO73" s="84">
        <v>124.07494607075</v>
      </c>
      <c r="AP73" s="84">
        <v>-4663.071912776888</v>
      </c>
      <c r="AQ73" s="84">
        <v>156.2268209411439</v>
      </c>
      <c r="AR73" s="84">
        <v>0</v>
      </c>
    </row>
    <row r="74" spans="1:44" x14ac:dyDescent="0.35">
      <c r="A74" s="88">
        <v>2088</v>
      </c>
      <c r="B74" s="82">
        <v>884.37283615804017</v>
      </c>
      <c r="C74" s="82">
        <v>469.8003711408756</v>
      </c>
      <c r="D74" s="82">
        <v>18.025046863654982</v>
      </c>
      <c r="E74" s="82">
        <v>18815.420646971128</v>
      </c>
      <c r="F74" s="82">
        <v>2073.9236493537837</v>
      </c>
      <c r="G74" s="82">
        <v>-2910.9267582573466</v>
      </c>
      <c r="H74" s="82">
        <v>1830.0773848801896</v>
      </c>
      <c r="I74" s="82">
        <v>156.2268209411439</v>
      </c>
      <c r="J74" s="82">
        <v>0</v>
      </c>
      <c r="K74" s="82">
        <v>6205.9909778036472</v>
      </c>
      <c r="M74" s="82">
        <v>5.0041340667122451</v>
      </c>
      <c r="N74" s="82">
        <v>3.810378673994739E-3</v>
      </c>
      <c r="O74" s="82">
        <v>141.12550421655146</v>
      </c>
      <c r="P74" s="82">
        <v>-54.383357980400682</v>
      </c>
      <c r="Q74" s="82">
        <v>-1.033323075</v>
      </c>
      <c r="R74" s="82">
        <v>-0.12629806259635165</v>
      </c>
      <c r="S74" s="82">
        <v>-116.78539066843386</v>
      </c>
      <c r="T74" s="82">
        <v>-743.75257334411822</v>
      </c>
      <c r="U74" s="82">
        <v>0</v>
      </c>
      <c r="V74" s="82">
        <v>-1028.6171090837852</v>
      </c>
      <c r="W74" s="82">
        <v>-3977.4961755413856</v>
      </c>
      <c r="X74" s="82">
        <v>-775.07579038609106</v>
      </c>
      <c r="Z74" s="82">
        <v>-3903.7419628765947</v>
      </c>
      <c r="AA74" s="82">
        <v>629.99800307373175</v>
      </c>
      <c r="AB74" s="82">
        <v>17.902559179732624</v>
      </c>
      <c r="AC74" s="82">
        <v>18544.3449450765</v>
      </c>
      <c r="AF74" s="85">
        <v>884.37283615804017</v>
      </c>
      <c r="AG74" s="85">
        <v>18815.420646971128</v>
      </c>
      <c r="AH74" s="85">
        <v>-4788.1147990346344</v>
      </c>
      <c r="AI74" s="85">
        <v>-271.07570189462785</v>
      </c>
      <c r="AK74" s="84">
        <v>884.37283615804017</v>
      </c>
      <c r="AL74" s="84">
        <v>469.8003711408756</v>
      </c>
      <c r="AM74" s="84">
        <v>18.025046863654982</v>
      </c>
      <c r="AO74" s="84">
        <v>-35.542833107158458</v>
      </c>
      <c r="AP74" s="84">
        <v>-4788.1147990346353</v>
      </c>
      <c r="AQ74" s="84">
        <v>156.2268209411439</v>
      </c>
      <c r="AR74" s="84">
        <v>0</v>
      </c>
    </row>
    <row r="75" spans="1:44" x14ac:dyDescent="0.35">
      <c r="A75" s="88">
        <v>2089</v>
      </c>
      <c r="B75" s="82">
        <v>884.37283615804017</v>
      </c>
      <c r="C75" s="82">
        <v>469.8003711408756</v>
      </c>
      <c r="D75" s="82">
        <v>18.025046863654982</v>
      </c>
      <c r="E75" s="82">
        <v>18815.420646971128</v>
      </c>
      <c r="F75" s="82">
        <v>2274.40962117547</v>
      </c>
      <c r="G75" s="82">
        <v>-2981.3503867534632</v>
      </c>
      <c r="H75" s="82">
        <v>1830.0773848801896</v>
      </c>
      <c r="I75" s="82">
        <v>156.2268209411439</v>
      </c>
      <c r="J75" s="82">
        <v>0</v>
      </c>
      <c r="K75" s="82">
        <v>6205.9909778036472</v>
      </c>
      <c r="M75" s="82">
        <v>5.0041340667122451</v>
      </c>
      <c r="N75" s="82">
        <v>3.810378673994739E-3</v>
      </c>
      <c r="O75" s="82">
        <v>141.12550421655146</v>
      </c>
      <c r="P75" s="82">
        <v>-54.383357980400682</v>
      </c>
      <c r="Q75" s="82">
        <v>-1.033323075</v>
      </c>
      <c r="R75" s="82">
        <v>-0.12629806259635165</v>
      </c>
      <c r="S75" s="82">
        <v>-116.78539066843386</v>
      </c>
      <c r="T75" s="82">
        <v>-769.77966300191861</v>
      </c>
      <c r="U75" s="82">
        <v>0</v>
      </c>
      <c r="V75" s="82">
        <v>-1163.1407422519901</v>
      </c>
      <c r="W75" s="82">
        <v>-4056.9425122685916</v>
      </c>
      <c r="X75" s="82">
        <v>-775.07579038609106</v>
      </c>
      <c r="Z75" s="82">
        <v>-3987.649589446436</v>
      </c>
      <c r="AA75" s="82">
        <v>629.99800307373175</v>
      </c>
      <c r="AB75" s="82">
        <v>17.902559179732624</v>
      </c>
      <c r="AC75" s="82">
        <v>18460.437318506654</v>
      </c>
      <c r="AF75" s="85">
        <v>884.37283615804017</v>
      </c>
      <c r="AG75" s="85">
        <v>18815.420646971128</v>
      </c>
      <c r="AH75" s="85">
        <v>-4872.0224256044767</v>
      </c>
      <c r="AI75" s="85">
        <v>-354.98332846447374</v>
      </c>
      <c r="AK75" s="84">
        <v>884.37283615804017</v>
      </c>
      <c r="AL75" s="84">
        <v>469.8003711408756</v>
      </c>
      <c r="AM75" s="84">
        <v>18.025046863654982</v>
      </c>
      <c r="AO75" s="84">
        <v>-40.004122949793782</v>
      </c>
      <c r="AP75" s="84">
        <v>-4872.0224256044767</v>
      </c>
      <c r="AQ75" s="84">
        <v>156.2268209411439</v>
      </c>
      <c r="AR75" s="84">
        <v>0</v>
      </c>
    </row>
    <row r="76" spans="1:44" x14ac:dyDescent="0.35">
      <c r="A76" s="88">
        <v>2090</v>
      </c>
      <c r="B76" s="82">
        <v>884.37283615804017</v>
      </c>
      <c r="C76" s="82">
        <v>469.8003711408756</v>
      </c>
      <c r="D76" s="82">
        <v>18.025046863654982</v>
      </c>
      <c r="E76" s="82">
        <v>18815.420646971128</v>
      </c>
      <c r="F76" s="82">
        <v>1894.3440197947648</v>
      </c>
      <c r="G76" s="82">
        <v>-3038.9313602993893</v>
      </c>
      <c r="H76" s="82">
        <v>1830.0773848801896</v>
      </c>
      <c r="I76" s="82">
        <v>156.2268209411439</v>
      </c>
      <c r="J76" s="82">
        <v>0</v>
      </c>
      <c r="K76" s="82">
        <v>6205.9909778036472</v>
      </c>
      <c r="M76" s="82">
        <v>5.0041340667122451</v>
      </c>
      <c r="N76" s="82">
        <v>3.810378673994739E-3</v>
      </c>
      <c r="O76" s="82">
        <v>141.12550421655146</v>
      </c>
      <c r="P76" s="82">
        <v>-54.383357980400682</v>
      </c>
      <c r="Q76" s="82">
        <v>-1.033323075</v>
      </c>
      <c r="R76" s="82">
        <v>-0.12629806259635165</v>
      </c>
      <c r="S76" s="82">
        <v>-116.78539066843386</v>
      </c>
      <c r="T76" s="82">
        <v>-737.04388022052399</v>
      </c>
      <c r="U76" s="82">
        <v>0</v>
      </c>
      <c r="V76" s="82">
        <v>-917.82028776804054</v>
      </c>
      <c r="W76" s="82">
        <v>-3996.1594465746853</v>
      </c>
      <c r="X76" s="82">
        <v>-775.07579038609106</v>
      </c>
      <c r="Z76" s="82">
        <v>-4119.1926441952119</v>
      </c>
      <c r="AA76" s="82">
        <v>629.99800307373175</v>
      </c>
      <c r="AB76" s="82">
        <v>17.902559179732624</v>
      </c>
      <c r="AC76" s="82">
        <v>18328.894263757884</v>
      </c>
      <c r="AF76" s="85">
        <v>884.37283615804017</v>
      </c>
      <c r="AG76" s="85">
        <v>18815.420646971128</v>
      </c>
      <c r="AH76" s="85">
        <v>-5003.5654803532525</v>
      </c>
      <c r="AI76" s="85">
        <v>-486.52638321324412</v>
      </c>
      <c r="AK76" s="84">
        <v>884.37283615804017</v>
      </c>
      <c r="AL76" s="84">
        <v>469.8003711408756</v>
      </c>
      <c r="AM76" s="84">
        <v>18.025046863654982</v>
      </c>
      <c r="AO76" s="84">
        <v>-232.3302433924755</v>
      </c>
      <c r="AP76" s="84">
        <v>-5003.5654803532516</v>
      </c>
      <c r="AQ76" s="84">
        <v>156.2268209411439</v>
      </c>
      <c r="AR76" s="84">
        <v>0</v>
      </c>
    </row>
    <row r="77" spans="1:44" x14ac:dyDescent="0.35">
      <c r="A77" s="88">
        <v>2091</v>
      </c>
      <c r="B77" s="82">
        <v>884.37283615804017</v>
      </c>
      <c r="C77" s="82">
        <v>469.8003711408756</v>
      </c>
      <c r="D77" s="82">
        <v>18.025046863654982</v>
      </c>
      <c r="E77" s="82">
        <v>18815.420646971128</v>
      </c>
      <c r="F77" s="82">
        <v>1781.7761519381775</v>
      </c>
      <c r="G77" s="82">
        <v>-3069.6938805343179</v>
      </c>
      <c r="H77" s="82">
        <v>1830.0773848801896</v>
      </c>
      <c r="I77" s="82">
        <v>156.2268209411439</v>
      </c>
      <c r="J77" s="82">
        <v>0</v>
      </c>
      <c r="K77" s="82">
        <v>6205.9909778036472</v>
      </c>
      <c r="M77" s="82">
        <v>5.0041340667122451</v>
      </c>
      <c r="N77" s="82">
        <v>3.810378673994739E-3</v>
      </c>
      <c r="O77" s="82">
        <v>141.12550421655146</v>
      </c>
      <c r="P77" s="82">
        <v>-54.383357980400682</v>
      </c>
      <c r="Q77" s="82">
        <v>-1.033323075</v>
      </c>
      <c r="R77" s="82">
        <v>-0.12629806259635165</v>
      </c>
      <c r="S77" s="82">
        <v>-116.78539066843386</v>
      </c>
      <c r="T77" s="82">
        <v>-726.78067007058667</v>
      </c>
      <c r="U77" s="82">
        <v>0</v>
      </c>
      <c r="V77" s="82">
        <v>-823.70614208144411</v>
      </c>
      <c r="W77" s="82">
        <v>-3986.2593505424384</v>
      </c>
      <c r="X77" s="82">
        <v>-775.07579038609106</v>
      </c>
      <c r="Z77" s="82">
        <v>-4158.5087905678847</v>
      </c>
      <c r="AA77" s="82">
        <v>629.99800307373175</v>
      </c>
      <c r="AB77" s="82">
        <v>17.902559179732624</v>
      </c>
      <c r="AC77" s="82">
        <v>18289.578117385212</v>
      </c>
      <c r="AF77" s="85">
        <v>884.37283615804017</v>
      </c>
      <c r="AG77" s="85">
        <v>18815.420646971128</v>
      </c>
      <c r="AH77" s="85">
        <v>-5042.8816267259244</v>
      </c>
      <c r="AI77" s="85">
        <v>-525.84252958591605</v>
      </c>
      <c r="AK77" s="84">
        <v>884.37283615804017</v>
      </c>
      <c r="AL77" s="84">
        <v>469.8003711408756</v>
      </c>
      <c r="AM77" s="84">
        <v>18.025046863654982</v>
      </c>
      <c r="AO77" s="84">
        <v>-281.54648579739501</v>
      </c>
      <c r="AP77" s="84">
        <v>-5042.8816267259244</v>
      </c>
      <c r="AQ77" s="84">
        <v>156.2268209411439</v>
      </c>
      <c r="AR77" s="84">
        <v>0</v>
      </c>
    </row>
    <row r="78" spans="1:44" x14ac:dyDescent="0.35">
      <c r="A78" s="88">
        <v>2092</v>
      </c>
      <c r="B78" s="82">
        <v>884.37283615804017</v>
      </c>
      <c r="C78" s="82">
        <v>469.8003711408756</v>
      </c>
      <c r="D78" s="82">
        <v>18.025046863654982</v>
      </c>
      <c r="E78" s="82">
        <v>18815.420646971128</v>
      </c>
      <c r="F78" s="82">
        <v>2635.0824500988665</v>
      </c>
      <c r="G78" s="82">
        <v>-3130.7012958749719</v>
      </c>
      <c r="H78" s="82">
        <v>1830.0773848801896</v>
      </c>
      <c r="I78" s="82">
        <v>156.2268209411439</v>
      </c>
      <c r="J78" s="82">
        <v>0</v>
      </c>
      <c r="K78" s="82">
        <v>6205.9909778036472</v>
      </c>
      <c r="M78" s="82">
        <v>5.0041340667122451</v>
      </c>
      <c r="N78" s="82">
        <v>3.810378673994739E-3</v>
      </c>
      <c r="O78" s="82">
        <v>141.12550421655146</v>
      </c>
      <c r="P78" s="82">
        <v>-54.383357980400682</v>
      </c>
      <c r="Q78" s="82">
        <v>-1.033323075</v>
      </c>
      <c r="R78" s="82">
        <v>-0.12629806259635165</v>
      </c>
      <c r="S78" s="82">
        <v>-116.78539066843386</v>
      </c>
      <c r="T78" s="82">
        <v>-797.06667914037575</v>
      </c>
      <c r="U78" s="82">
        <v>0</v>
      </c>
      <c r="V78" s="82">
        <v>-1238.6713081201274</v>
      </c>
      <c r="W78" s="82">
        <v>-4187.5559788836763</v>
      </c>
      <c r="X78" s="82">
        <v>-775.07579038609106</v>
      </c>
      <c r="Z78" s="82">
        <v>-3982.4717021277702</v>
      </c>
      <c r="AA78" s="82">
        <v>629.99800307373175</v>
      </c>
      <c r="AB78" s="82">
        <v>17.902559179732624</v>
      </c>
      <c r="AC78" s="82">
        <v>18465.615205825328</v>
      </c>
      <c r="AF78" s="85">
        <v>884.37283615804017</v>
      </c>
      <c r="AG78" s="85">
        <v>18815.420646971128</v>
      </c>
      <c r="AH78" s="85">
        <v>-4866.8445382858099</v>
      </c>
      <c r="AI78" s="85">
        <v>-349.8054411457997</v>
      </c>
      <c r="AK78" s="84">
        <v>884.37283615804017</v>
      </c>
      <c r="AL78" s="84">
        <v>469.8003711408756</v>
      </c>
      <c r="AM78" s="84">
        <v>18.025046863654982</v>
      </c>
      <c r="AO78" s="84">
        <v>95.787230983956761</v>
      </c>
      <c r="AP78" s="84">
        <v>-4866.8445382858108</v>
      </c>
      <c r="AQ78" s="84">
        <v>156.2268209411439</v>
      </c>
      <c r="AR78" s="84">
        <v>0</v>
      </c>
    </row>
    <row r="79" spans="1:44" x14ac:dyDescent="0.35">
      <c r="A79" s="88">
        <v>2093</v>
      </c>
      <c r="B79" s="82">
        <v>884.37283615804017</v>
      </c>
      <c r="C79" s="82">
        <v>469.8003711408756</v>
      </c>
      <c r="D79" s="82">
        <v>18.025046863654982</v>
      </c>
      <c r="E79" s="82">
        <v>18815.420646971128</v>
      </c>
      <c r="F79" s="82">
        <v>2913.9254310961878</v>
      </c>
      <c r="G79" s="82">
        <v>-3156.9827560980871</v>
      </c>
      <c r="H79" s="82">
        <v>1830.0773848801896</v>
      </c>
      <c r="I79" s="82">
        <v>156.2268209411439</v>
      </c>
      <c r="J79" s="82">
        <v>0</v>
      </c>
      <c r="K79" s="82">
        <v>6205.9909778036472</v>
      </c>
      <c r="M79" s="82">
        <v>5.0041340667122451</v>
      </c>
      <c r="N79" s="82">
        <v>3.810378673994739E-3</v>
      </c>
      <c r="O79" s="82">
        <v>141.12550421655146</v>
      </c>
      <c r="P79" s="82">
        <v>-54.383357980400682</v>
      </c>
      <c r="Q79" s="82">
        <v>-1.033323075</v>
      </c>
      <c r="R79" s="82">
        <v>-0.12629806259635165</v>
      </c>
      <c r="S79" s="82">
        <v>-116.78539066843386</v>
      </c>
      <c r="T79" s="82">
        <v>-822.81794344301807</v>
      </c>
      <c r="U79" s="82">
        <v>0</v>
      </c>
      <c r="V79" s="82">
        <v>-1362.8857635660224</v>
      </c>
      <c r="W79" s="82">
        <v>-4273.5939753284265</v>
      </c>
      <c r="X79" s="82">
        <v>-775.07579038609106</v>
      </c>
      <c r="Z79" s="82">
        <v>-3940.1626332442092</v>
      </c>
      <c r="AA79" s="82">
        <v>629.99800307373175</v>
      </c>
      <c r="AB79" s="82">
        <v>17.902559179732624</v>
      </c>
      <c r="AC79" s="82">
        <v>18507.924274708883</v>
      </c>
      <c r="AF79" s="85">
        <v>884.37283615804017</v>
      </c>
      <c r="AG79" s="85">
        <v>18815.420646971128</v>
      </c>
      <c r="AH79" s="85">
        <v>-4824.5354694022499</v>
      </c>
      <c r="AI79" s="85">
        <v>-307.49637226224513</v>
      </c>
      <c r="AK79" s="84">
        <v>884.37283615804017</v>
      </c>
      <c r="AL79" s="84">
        <v>469.8003711408756</v>
      </c>
      <c r="AM79" s="84">
        <v>18.025046863654982</v>
      </c>
      <c r="AO79" s="84">
        <v>224.13429631226791</v>
      </c>
      <c r="AP79" s="84">
        <v>-4824.5354694022499</v>
      </c>
      <c r="AQ79" s="84">
        <v>156.2268209411439</v>
      </c>
      <c r="AR79" s="84">
        <v>0</v>
      </c>
    </row>
    <row r="80" spans="1:44" x14ac:dyDescent="0.35">
      <c r="A80" s="88">
        <v>2094</v>
      </c>
      <c r="B80" s="82">
        <v>884.37283615804017</v>
      </c>
      <c r="C80" s="82">
        <v>469.8003711408756</v>
      </c>
      <c r="D80" s="82">
        <v>18.025046863654982</v>
      </c>
      <c r="E80" s="82">
        <v>18815.420646971128</v>
      </c>
      <c r="F80" s="82">
        <v>2061.2807374538038</v>
      </c>
      <c r="G80" s="82">
        <v>-3221.3339628695117</v>
      </c>
      <c r="H80" s="82">
        <v>1830.0773848801896</v>
      </c>
      <c r="I80" s="82">
        <v>156.2268209411439</v>
      </c>
      <c r="J80" s="82">
        <v>0</v>
      </c>
      <c r="K80" s="82">
        <v>6205.9909778036472</v>
      </c>
      <c r="M80" s="82">
        <v>5.0041340667122451</v>
      </c>
      <c r="N80" s="82">
        <v>3.810378673994739E-3</v>
      </c>
      <c r="O80" s="82">
        <v>141.12550421655146</v>
      </c>
      <c r="P80" s="82">
        <v>-54.383357980400682</v>
      </c>
      <c r="Q80" s="82">
        <v>-1.033323075</v>
      </c>
      <c r="R80" s="82">
        <v>-0.12629806259635165</v>
      </c>
      <c r="S80" s="82">
        <v>-116.78539066843386</v>
      </c>
      <c r="T80" s="82">
        <v>-741.62281798683375</v>
      </c>
      <c r="U80" s="82">
        <v>0</v>
      </c>
      <c r="V80" s="82">
        <v>-812.56830615903527</v>
      </c>
      <c r="W80" s="82">
        <v>-4076.4593164761309</v>
      </c>
      <c r="X80" s="82">
        <v>-775.07579038609106</v>
      </c>
      <c r="Z80" s="82">
        <v>-4109.7064173987355</v>
      </c>
      <c r="AA80" s="82">
        <v>629.99800307373175</v>
      </c>
      <c r="AB80" s="82">
        <v>17.902559179732624</v>
      </c>
      <c r="AC80" s="82">
        <v>18338.380490554358</v>
      </c>
      <c r="AF80" s="85">
        <v>884.37283615804017</v>
      </c>
      <c r="AG80" s="85">
        <v>18815.420646971128</v>
      </c>
      <c r="AH80" s="85">
        <v>-4994.0792535567762</v>
      </c>
      <c r="AI80" s="85">
        <v>-477.04015641676961</v>
      </c>
      <c r="AK80" s="84">
        <v>884.37283615804017</v>
      </c>
      <c r="AL80" s="84">
        <v>469.8003711408756</v>
      </c>
      <c r="AM80" s="84">
        <v>18.025046863654982</v>
      </c>
      <c r="AO80" s="84">
        <v>-142.54414669455355</v>
      </c>
      <c r="AP80" s="84">
        <v>-4994.0792535567753</v>
      </c>
      <c r="AQ80" s="84">
        <v>156.2268209411439</v>
      </c>
      <c r="AR80" s="84">
        <v>0</v>
      </c>
    </row>
    <row r="81" spans="1:44" x14ac:dyDescent="0.35">
      <c r="A81" s="88">
        <v>2095</v>
      </c>
      <c r="B81" s="82">
        <v>884.37283615804017</v>
      </c>
      <c r="C81" s="82">
        <v>469.8003711408756</v>
      </c>
      <c r="D81" s="82">
        <v>18.025046863654982</v>
      </c>
      <c r="E81" s="82">
        <v>18815.420646971128</v>
      </c>
      <c r="F81" s="82">
        <v>2160.7010520364774</v>
      </c>
      <c r="G81" s="82">
        <v>-3272.1484129185837</v>
      </c>
      <c r="H81" s="82">
        <v>1830.0773848801896</v>
      </c>
      <c r="I81" s="82">
        <v>156.2268209411439</v>
      </c>
      <c r="J81" s="82">
        <v>0</v>
      </c>
      <c r="K81" s="82">
        <v>6205.9909778036472</v>
      </c>
      <c r="M81" s="82">
        <v>5.0041340667122451</v>
      </c>
      <c r="N81" s="82">
        <v>3.810378673994739E-3</v>
      </c>
      <c r="O81" s="82">
        <v>141.12550421655146</v>
      </c>
      <c r="P81" s="82">
        <v>-54.383357980400682</v>
      </c>
      <c r="Q81" s="82">
        <v>-1.033323075</v>
      </c>
      <c r="R81" s="82">
        <v>-0.12629806259635165</v>
      </c>
      <c r="S81" s="82">
        <v>-116.78539066843386</v>
      </c>
      <c r="T81" s="82">
        <v>-751.00618711456787</v>
      </c>
      <c r="U81" s="82">
        <v>0</v>
      </c>
      <c r="V81" s="82">
        <v>-845.0023910717556</v>
      </c>
      <c r="W81" s="82">
        <v>-4117.111719870727</v>
      </c>
      <c r="X81" s="82">
        <v>-775.07579038609106</v>
      </c>
      <c r="Z81" s="82">
        <v>-4134.1870411724503</v>
      </c>
      <c r="AA81" s="82">
        <v>629.99800307373175</v>
      </c>
      <c r="AB81" s="82">
        <v>17.902559179732624</v>
      </c>
      <c r="AC81" s="82">
        <v>18313.899866780641</v>
      </c>
      <c r="AF81" s="85">
        <v>884.37283615804017</v>
      </c>
      <c r="AG81" s="85">
        <v>18815.420646971128</v>
      </c>
      <c r="AH81" s="85">
        <v>-5018.5598773304901</v>
      </c>
      <c r="AI81" s="85">
        <v>-501.52078019048713</v>
      </c>
      <c r="AK81" s="84">
        <v>884.37283615804017</v>
      </c>
      <c r="AL81" s="84">
        <v>469.8003711408756</v>
      </c>
      <c r="AM81" s="84">
        <v>18.025046863654982</v>
      </c>
      <c r="AO81" s="84">
        <v>-126.37236707367231</v>
      </c>
      <c r="AP81" s="84">
        <v>-5018.559877330491</v>
      </c>
      <c r="AQ81" s="84">
        <v>156.2268209411439</v>
      </c>
      <c r="AR81" s="84">
        <v>0</v>
      </c>
    </row>
    <row r="82" spans="1:44" x14ac:dyDescent="0.35">
      <c r="A82" s="88">
        <v>2096</v>
      </c>
      <c r="B82" s="82">
        <v>884.37283615804017</v>
      </c>
      <c r="C82" s="82">
        <v>469.8003711408756</v>
      </c>
      <c r="D82" s="82">
        <v>18.025046863654982</v>
      </c>
      <c r="E82" s="82">
        <v>18815.420646971128</v>
      </c>
      <c r="F82" s="82">
        <v>2675.2523812859063</v>
      </c>
      <c r="G82" s="82">
        <v>-3057.4165690099226</v>
      </c>
      <c r="H82" s="82">
        <v>1830.0773848801896</v>
      </c>
      <c r="I82" s="82">
        <v>156.2268209411439</v>
      </c>
      <c r="J82" s="82">
        <v>0</v>
      </c>
      <c r="K82" s="82">
        <v>6205.9909778036472</v>
      </c>
      <c r="M82" s="82">
        <v>5.0041340667122451</v>
      </c>
      <c r="N82" s="82">
        <v>3.810378673994739E-3</v>
      </c>
      <c r="O82" s="82">
        <v>141.12550421655146</v>
      </c>
      <c r="P82" s="82">
        <v>-54.383357980400682</v>
      </c>
      <c r="Q82" s="82">
        <v>-1.033323075</v>
      </c>
      <c r="R82" s="82">
        <v>-0.12629806259635165</v>
      </c>
      <c r="S82" s="82">
        <v>-116.78539066843386</v>
      </c>
      <c r="T82" s="82">
        <v>-825.24081212023873</v>
      </c>
      <c r="U82" s="82">
        <v>0</v>
      </c>
      <c r="V82" s="82">
        <v>-1287.4044484105948</v>
      </c>
      <c r="W82" s="82">
        <v>-4322.4271906424738</v>
      </c>
      <c r="X82" s="82">
        <v>-775.07579038609106</v>
      </c>
      <c r="Z82" s="82">
        <v>-4052.6213961249459</v>
      </c>
      <c r="AA82" s="82">
        <v>629.99800307373175</v>
      </c>
      <c r="AB82" s="82">
        <v>17.902559179732624</v>
      </c>
      <c r="AC82" s="82">
        <v>18395.465511828148</v>
      </c>
      <c r="AF82" s="85">
        <v>884.37283615804017</v>
      </c>
      <c r="AG82" s="85">
        <v>18815.420646971128</v>
      </c>
      <c r="AH82" s="85">
        <v>-4936.9942322829866</v>
      </c>
      <c r="AI82" s="85">
        <v>-419.95513514298</v>
      </c>
      <c r="AK82" s="84">
        <v>884.37283615804017</v>
      </c>
      <c r="AL82" s="84">
        <v>469.8003711408756</v>
      </c>
      <c r="AM82" s="84">
        <v>18.025046863654982</v>
      </c>
      <c r="AO82" s="84">
        <v>160.50874874557849</v>
      </c>
      <c r="AP82" s="84">
        <v>-4936.9942322829866</v>
      </c>
      <c r="AQ82" s="84">
        <v>156.2268209411439</v>
      </c>
      <c r="AR82" s="84">
        <v>0</v>
      </c>
    </row>
    <row r="83" spans="1:44" x14ac:dyDescent="0.35">
      <c r="A83" s="88">
        <v>2097</v>
      </c>
      <c r="B83" s="82">
        <v>884.37283615804017</v>
      </c>
      <c r="C83" s="82">
        <v>469.8003711408756</v>
      </c>
      <c r="D83" s="82">
        <v>18.025046863654982</v>
      </c>
      <c r="E83" s="82">
        <v>18815.420646971128</v>
      </c>
      <c r="F83" s="82">
        <v>2760.5233441578316</v>
      </c>
      <c r="G83" s="82">
        <v>-3062.2686662637921</v>
      </c>
      <c r="H83" s="82">
        <v>1830.0773848801896</v>
      </c>
      <c r="I83" s="82">
        <v>156.2268209411439</v>
      </c>
      <c r="J83" s="82">
        <v>0</v>
      </c>
      <c r="K83" s="82">
        <v>6205.9909778036472</v>
      </c>
      <c r="M83" s="82">
        <v>5.0041340667122451</v>
      </c>
      <c r="N83" s="82">
        <v>3.810378673994739E-3</v>
      </c>
      <c r="O83" s="82">
        <v>141.12550421655146</v>
      </c>
      <c r="P83" s="82">
        <v>-54.383357980400682</v>
      </c>
      <c r="Q83" s="82">
        <v>-1.033323075</v>
      </c>
      <c r="R83" s="82">
        <v>-0.12629806259635165</v>
      </c>
      <c r="S83" s="82">
        <v>-116.78539066843386</v>
      </c>
      <c r="T83" s="82">
        <v>-827.46720969485079</v>
      </c>
      <c r="U83" s="82">
        <v>0</v>
      </c>
      <c r="V83" s="82">
        <v>-1256.5674881865548</v>
      </c>
      <c r="W83" s="82">
        <v>-4358.3864178037147</v>
      </c>
      <c r="X83" s="82">
        <v>-775.07579038609106</v>
      </c>
      <c r="Z83" s="82">
        <v>-3977.324797444091</v>
      </c>
      <c r="AA83" s="82">
        <v>629.99800307373175</v>
      </c>
      <c r="AB83" s="82">
        <v>17.902559179732624</v>
      </c>
      <c r="AC83" s="82">
        <v>18470.762110509</v>
      </c>
      <c r="AF83" s="85">
        <v>884.37283615804017</v>
      </c>
      <c r="AG83" s="85">
        <v>18815.420646971128</v>
      </c>
      <c r="AH83" s="85">
        <v>-4861.6976336021307</v>
      </c>
      <c r="AI83" s="85">
        <v>-344.65853646212781</v>
      </c>
      <c r="AK83" s="84">
        <v>884.37283615804017</v>
      </c>
      <c r="AL83" s="84">
        <v>469.8003711408756</v>
      </c>
      <c r="AM83" s="84">
        <v>18.025046863654982</v>
      </c>
      <c r="AO83" s="84">
        <v>271.76457458767436</v>
      </c>
      <c r="AP83" s="84">
        <v>-4861.6976336021316</v>
      </c>
      <c r="AQ83" s="84">
        <v>156.2268209411439</v>
      </c>
      <c r="AR83" s="84">
        <v>0</v>
      </c>
    </row>
    <row r="84" spans="1:44" x14ac:dyDescent="0.35">
      <c r="A84" s="88">
        <v>2098</v>
      </c>
      <c r="B84" s="82">
        <v>884.37283615804017</v>
      </c>
      <c r="C84" s="82">
        <v>469.8003711408756</v>
      </c>
      <c r="D84" s="82">
        <v>18.025046863654982</v>
      </c>
      <c r="E84" s="82">
        <v>18815.420646971128</v>
      </c>
      <c r="F84" s="82">
        <v>2754.6425753711646</v>
      </c>
      <c r="G84" s="82">
        <v>-3082.9205511632035</v>
      </c>
      <c r="H84" s="82">
        <v>1830.0773848801896</v>
      </c>
      <c r="I84" s="82">
        <v>156.2268209411439</v>
      </c>
      <c r="J84" s="82">
        <v>0</v>
      </c>
      <c r="K84" s="82">
        <v>6205.9909778036472</v>
      </c>
      <c r="M84" s="82">
        <v>5.0041340667122451</v>
      </c>
      <c r="N84" s="82">
        <v>3.810378673994739E-3</v>
      </c>
      <c r="O84" s="82">
        <v>141.12550421655146</v>
      </c>
      <c r="P84" s="82">
        <v>-54.383357980400682</v>
      </c>
      <c r="Q84" s="82">
        <v>-1.033323075</v>
      </c>
      <c r="R84" s="82">
        <v>-0.12629806259635165</v>
      </c>
      <c r="S84" s="82">
        <v>-116.78539066843386</v>
      </c>
      <c r="T84" s="82">
        <v>-825.38219674661036</v>
      </c>
      <c r="U84" s="82">
        <v>0</v>
      </c>
      <c r="V84" s="82">
        <v>-1206.5869107873377</v>
      </c>
      <c r="W84" s="82">
        <v>-4368.5157777040558</v>
      </c>
      <c r="X84" s="82">
        <v>-775.07579038609106</v>
      </c>
      <c r="Z84" s="82">
        <v>-3964.006233631294</v>
      </c>
      <c r="AA84" s="82">
        <v>629.99800307373175</v>
      </c>
      <c r="AB84" s="82">
        <v>17.902559179732624</v>
      </c>
      <c r="AC84" s="82">
        <v>18484.080674321805</v>
      </c>
      <c r="AF84" s="85">
        <v>884.37283615804017</v>
      </c>
      <c r="AG84" s="85">
        <v>18815.420646971128</v>
      </c>
      <c r="AH84" s="85">
        <v>-4848.3790697893346</v>
      </c>
      <c r="AI84" s="85">
        <v>-331.33997264932259</v>
      </c>
      <c r="AK84" s="84">
        <v>884.37283615804017</v>
      </c>
      <c r="AL84" s="84">
        <v>469.8003711408756</v>
      </c>
      <c r="AM84" s="84">
        <v>18.025046863654982</v>
      </c>
      <c r="AO84" s="84">
        <v>295.21249830081297</v>
      </c>
      <c r="AP84" s="84">
        <v>-4848.3790697893337</v>
      </c>
      <c r="AQ84" s="84">
        <v>156.2268209411439</v>
      </c>
      <c r="AR84" s="84">
        <v>0</v>
      </c>
    </row>
    <row r="85" spans="1:44" x14ac:dyDescent="0.35">
      <c r="A85" s="88">
        <v>2099</v>
      </c>
      <c r="B85" s="82">
        <v>884.37283615804017</v>
      </c>
      <c r="C85" s="82">
        <v>469.8003711408756</v>
      </c>
      <c r="D85" s="82">
        <v>18.025046863654982</v>
      </c>
      <c r="E85" s="82">
        <v>18815.420646971128</v>
      </c>
      <c r="F85" s="82">
        <v>1454.2551026181141</v>
      </c>
      <c r="G85" s="82">
        <v>-3081.6456555243058</v>
      </c>
      <c r="H85" s="82">
        <v>1830.0773848801896</v>
      </c>
      <c r="I85" s="82">
        <v>156.2268209411439</v>
      </c>
      <c r="J85" s="82">
        <v>0</v>
      </c>
      <c r="K85" s="82">
        <v>6205.9909778036472</v>
      </c>
      <c r="M85" s="82">
        <v>5.0041340667122451</v>
      </c>
      <c r="N85" s="82">
        <v>3.810378673994739E-3</v>
      </c>
      <c r="O85" s="82">
        <v>141.12550421655146</v>
      </c>
      <c r="P85" s="82">
        <v>-54.383357980400682</v>
      </c>
      <c r="Q85" s="82">
        <v>-1.033323075</v>
      </c>
      <c r="R85" s="82">
        <v>-0.12629806259635165</v>
      </c>
      <c r="S85" s="82">
        <v>-116.78539066843386</v>
      </c>
      <c r="T85" s="82">
        <v>-713.9788936304667</v>
      </c>
      <c r="U85" s="82">
        <v>0</v>
      </c>
      <c r="V85" s="82">
        <v>-464.19031686007622</v>
      </c>
      <c r="W85" s="82">
        <v>-4103.4436744989007</v>
      </c>
      <c r="X85" s="82">
        <v>-775.07579038609106</v>
      </c>
      <c r="Z85" s="82">
        <v>-4255.65011361303</v>
      </c>
      <c r="AA85" s="82">
        <v>629.99800307373175</v>
      </c>
      <c r="AB85" s="82">
        <v>17.902559179732624</v>
      </c>
      <c r="AC85" s="82">
        <v>18192.436794340068</v>
      </c>
      <c r="AF85" s="85">
        <v>884.37283615804017</v>
      </c>
      <c r="AG85" s="85">
        <v>18815.420646971128</v>
      </c>
      <c r="AH85" s="85">
        <v>-5140.0229497710698</v>
      </c>
      <c r="AI85" s="85">
        <v>-622.98385263105956</v>
      </c>
      <c r="AK85" s="84">
        <v>884.37283615804017</v>
      </c>
      <c r="AL85" s="84">
        <v>469.8003711408756</v>
      </c>
      <c r="AM85" s="84">
        <v>18.025046863654982</v>
      </c>
      <c r="AO85" s="84">
        <v>-261.50348488607835</v>
      </c>
      <c r="AP85" s="84">
        <v>-5140.0229497710707</v>
      </c>
      <c r="AQ85" s="84">
        <v>156.2268209411439</v>
      </c>
      <c r="AR85" s="84">
        <v>0</v>
      </c>
    </row>
    <row r="86" spans="1:44" x14ac:dyDescent="0.35">
      <c r="A86" s="88">
        <v>2100</v>
      </c>
      <c r="B86" s="82">
        <v>884.37283615804017</v>
      </c>
      <c r="C86" s="82">
        <v>469.8003711408756</v>
      </c>
      <c r="D86" s="82">
        <v>18.025046863654982</v>
      </c>
      <c r="E86" s="82">
        <v>18815.420646971128</v>
      </c>
      <c r="F86" s="82">
        <v>663.60433393581877</v>
      </c>
      <c r="G86" s="82">
        <v>-3095.1461719136137</v>
      </c>
      <c r="H86" s="82">
        <v>1830.0773848801896</v>
      </c>
      <c r="I86" s="82">
        <v>156.2268209411439</v>
      </c>
      <c r="J86" s="82">
        <v>0</v>
      </c>
      <c r="K86" s="82">
        <v>6205.9909778036472</v>
      </c>
      <c r="M86" s="82">
        <v>5.0041340667122451</v>
      </c>
      <c r="N86" s="82">
        <v>3.810378673994739E-3</v>
      </c>
      <c r="O86" s="82">
        <v>141.12550421655146</v>
      </c>
      <c r="P86" s="82">
        <v>-54.383357980400682</v>
      </c>
      <c r="Q86" s="82">
        <v>-1.033323075</v>
      </c>
      <c r="R86" s="82">
        <v>-0.12629806259635165</v>
      </c>
      <c r="S86" s="82">
        <v>-116.78539066843386</v>
      </c>
      <c r="T86" s="82">
        <v>-630.39597079389796</v>
      </c>
      <c r="U86" s="82">
        <v>0</v>
      </c>
      <c r="V86" s="82">
        <v>71.533926892180489</v>
      </c>
      <c r="W86" s="82">
        <v>-3882.9406622614197</v>
      </c>
      <c r="X86" s="82">
        <v>-775.07579038609106</v>
      </c>
      <c r="Z86" s="82">
        <v>-4303.5741426948953</v>
      </c>
      <c r="AA86" s="82">
        <v>629.99800307373175</v>
      </c>
      <c r="AB86" s="82">
        <v>17.902559179732624</v>
      </c>
      <c r="AC86" s="82">
        <v>18144.512765258205</v>
      </c>
      <c r="AF86" s="85">
        <v>884.37283615804017</v>
      </c>
      <c r="AG86" s="85">
        <v>18815.420646971128</v>
      </c>
      <c r="AH86" s="85">
        <v>-5187.946978852935</v>
      </c>
      <c r="AI86" s="85">
        <v>-670.90788171292297</v>
      </c>
      <c r="AK86" s="84">
        <v>884.37283615804017</v>
      </c>
      <c r="AL86" s="84">
        <v>469.8003711408756</v>
      </c>
      <c r="AM86" s="84">
        <v>18.025046863654982</v>
      </c>
      <c r="AO86" s="84">
        <v>-529.93052620542471</v>
      </c>
      <c r="AP86" s="84">
        <v>-5187.9469788529359</v>
      </c>
      <c r="AQ86" s="84">
        <v>156.2268209411439</v>
      </c>
      <c r="AR86" s="84">
        <v>0</v>
      </c>
    </row>
    <row r="88" spans="1:44" x14ac:dyDescent="0.35">
      <c r="AE88" s="93"/>
      <c r="AG88" s="94"/>
      <c r="AI88" s="94"/>
    </row>
    <row r="89" spans="1:44" x14ac:dyDescent="0.35">
      <c r="AE89" s="93"/>
      <c r="AG89" s="94"/>
      <c r="AI89" s="94"/>
    </row>
    <row r="90" spans="1:44" x14ac:dyDescent="0.35">
      <c r="AE90" s="93"/>
      <c r="AG90" s="94"/>
      <c r="AI90" s="94"/>
    </row>
    <row r="91" spans="1:44" x14ac:dyDescent="0.35">
      <c r="AE91" s="93"/>
      <c r="AG91" s="94"/>
      <c r="AI91" s="94"/>
    </row>
  </sheetData>
  <mergeCells count="9">
    <mergeCell ref="AH4:AI4"/>
    <mergeCell ref="AK4:AM4"/>
    <mergeCell ref="AO4:AR4"/>
    <mergeCell ref="B4:E4"/>
    <mergeCell ref="H4:K4"/>
    <mergeCell ref="L4:O4"/>
    <mergeCell ref="P4:S4"/>
    <mergeCell ref="Z4:AC4"/>
    <mergeCell ref="AF4:AG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8D41A-2A1B-4B40-BE2F-40BD03E7F972}">
  <dimension ref="A1:BG91"/>
  <sheetViews>
    <sheetView workbookViewId="0">
      <selection activeCell="J19" sqref="J19"/>
    </sheetView>
  </sheetViews>
  <sheetFormatPr defaultRowHeight="14.5" x14ac:dyDescent="0.35"/>
  <cols>
    <col min="1" max="30" width="8.7265625" style="82"/>
    <col min="31" max="31" width="12.54296875" style="82" customWidth="1"/>
    <col min="32" max="33" width="8.7265625" style="83"/>
    <col min="34" max="34" width="16.453125" style="83" bestFit="1" customWidth="1"/>
    <col min="35" max="35" width="17" style="83" bestFit="1" customWidth="1"/>
    <col min="36" max="36" width="8.7265625" style="82"/>
    <col min="37" max="44" width="8.7265625" style="84"/>
    <col min="45" max="16384" width="8.7265625" style="82"/>
  </cols>
  <sheetData>
    <row r="1" spans="1:59" ht="18.5" x14ac:dyDescent="0.45">
      <c r="A1" s="81" t="s">
        <v>265</v>
      </c>
      <c r="C1" s="81"/>
      <c r="D1" s="81"/>
      <c r="E1" s="81"/>
      <c r="F1" s="81"/>
      <c r="G1" s="81"/>
      <c r="H1" s="81"/>
      <c r="I1" s="81"/>
      <c r="J1" s="81"/>
      <c r="K1" s="81"/>
      <c r="L1" s="81"/>
      <c r="M1" s="81"/>
      <c r="N1" s="81"/>
      <c r="O1" s="81"/>
    </row>
    <row r="2" spans="1:59" x14ac:dyDescent="0.35">
      <c r="A2" s="82" t="s">
        <v>204</v>
      </c>
    </row>
    <row r="3" spans="1:59" x14ac:dyDescent="0.35">
      <c r="A3" s="82" t="s">
        <v>205</v>
      </c>
      <c r="Z3" s="82" t="s">
        <v>237</v>
      </c>
    </row>
    <row r="4" spans="1:59" x14ac:dyDescent="0.35">
      <c r="B4" s="104" t="s">
        <v>206</v>
      </c>
      <c r="C4" s="104"/>
      <c r="D4" s="104"/>
      <c r="E4" s="104"/>
      <c r="F4" s="82" t="s">
        <v>207</v>
      </c>
      <c r="G4" s="82" t="s">
        <v>208</v>
      </c>
      <c r="H4" s="104" t="s">
        <v>209</v>
      </c>
      <c r="I4" s="104"/>
      <c r="J4" s="104"/>
      <c r="K4" s="104"/>
      <c r="L4" s="104" t="s">
        <v>210</v>
      </c>
      <c r="M4" s="104"/>
      <c r="N4" s="104"/>
      <c r="O4" s="104"/>
      <c r="P4" s="104" t="s">
        <v>211</v>
      </c>
      <c r="Q4" s="104"/>
      <c r="R4" s="104"/>
      <c r="S4" s="104"/>
      <c r="T4" s="83" t="s">
        <v>212</v>
      </c>
      <c r="U4" s="83" t="s">
        <v>213</v>
      </c>
      <c r="V4" s="83"/>
      <c r="W4" s="83"/>
      <c r="X4" s="83"/>
      <c r="Z4" s="104" t="s">
        <v>214</v>
      </c>
      <c r="AA4" s="104"/>
      <c r="AB4" s="104"/>
      <c r="AC4" s="104"/>
      <c r="AF4" s="102" t="s">
        <v>215</v>
      </c>
      <c r="AG4" s="102"/>
      <c r="AH4" s="102" t="s">
        <v>216</v>
      </c>
      <c r="AI4" s="102"/>
      <c r="AK4" s="103" t="s">
        <v>217</v>
      </c>
      <c r="AL4" s="103"/>
      <c r="AM4" s="103"/>
      <c r="AN4" s="87"/>
      <c r="AO4" s="103" t="s">
        <v>218</v>
      </c>
      <c r="AP4" s="103"/>
      <c r="AQ4" s="103"/>
      <c r="AR4" s="103"/>
    </row>
    <row r="5" spans="1:59" x14ac:dyDescent="0.35">
      <c r="B5" s="82" t="s">
        <v>219</v>
      </c>
      <c r="C5" s="82" t="s">
        <v>220</v>
      </c>
      <c r="D5" s="82" t="s">
        <v>221</v>
      </c>
      <c r="E5" s="82" t="s">
        <v>222</v>
      </c>
      <c r="F5" s="82" t="s">
        <v>222</v>
      </c>
      <c r="G5" s="82" t="s">
        <v>222</v>
      </c>
      <c r="H5" s="82" t="s">
        <v>219</v>
      </c>
      <c r="I5" s="82" t="s">
        <v>220</v>
      </c>
      <c r="J5" s="82" t="s">
        <v>221</v>
      </c>
      <c r="K5" s="82" t="s">
        <v>222</v>
      </c>
      <c r="L5" s="82" t="s">
        <v>219</v>
      </c>
      <c r="M5" s="82" t="s">
        <v>220</v>
      </c>
      <c r="N5" s="82" t="s">
        <v>221</v>
      </c>
      <c r="O5" s="82" t="s">
        <v>222</v>
      </c>
      <c r="P5" s="82" t="s">
        <v>219</v>
      </c>
      <c r="Q5" s="82" t="s">
        <v>220</v>
      </c>
      <c r="R5" s="82" t="s">
        <v>221</v>
      </c>
      <c r="S5" s="82" t="s">
        <v>222</v>
      </c>
      <c r="T5" s="82" t="s">
        <v>222</v>
      </c>
      <c r="U5" s="82" t="s">
        <v>222</v>
      </c>
      <c r="V5" s="82" t="s">
        <v>223</v>
      </c>
      <c r="W5" s="82" t="s">
        <v>224</v>
      </c>
      <c r="X5" s="82" t="s">
        <v>225</v>
      </c>
      <c r="Z5" s="82" t="s">
        <v>219</v>
      </c>
      <c r="AA5" s="82" t="s">
        <v>220</v>
      </c>
      <c r="AB5" s="82" t="s">
        <v>221</v>
      </c>
      <c r="AC5" s="82" t="s">
        <v>222</v>
      </c>
      <c r="AF5" s="85" t="s">
        <v>219</v>
      </c>
      <c r="AG5" s="85" t="s">
        <v>222</v>
      </c>
      <c r="AH5" s="85" t="s">
        <v>219</v>
      </c>
      <c r="AI5" s="85" t="s">
        <v>222</v>
      </c>
      <c r="AK5" s="86" t="s">
        <v>219</v>
      </c>
      <c r="AL5" s="86" t="s">
        <v>220</v>
      </c>
      <c r="AM5" s="86" t="s">
        <v>221</v>
      </c>
      <c r="AO5" s="86" t="s">
        <v>226</v>
      </c>
      <c r="AP5" s="86" t="s">
        <v>227</v>
      </c>
      <c r="AQ5" s="86" t="s">
        <v>220</v>
      </c>
      <c r="AR5" s="86" t="s">
        <v>221</v>
      </c>
      <c r="AW5" s="82" t="s">
        <v>206</v>
      </c>
      <c r="AX5" s="82" t="s">
        <v>216</v>
      </c>
      <c r="AY5" s="82" t="s">
        <v>233</v>
      </c>
      <c r="AZ5" s="82" t="s">
        <v>229</v>
      </c>
      <c r="BB5" s="82" t="s">
        <v>230</v>
      </c>
      <c r="BC5" s="82" t="s">
        <v>231</v>
      </c>
      <c r="BD5" s="82" t="s">
        <v>232</v>
      </c>
      <c r="BE5" s="82" t="s">
        <v>233</v>
      </c>
      <c r="BF5" s="82" t="s">
        <v>234</v>
      </c>
      <c r="BG5" s="82" t="s">
        <v>216</v>
      </c>
    </row>
    <row r="6" spans="1:59" x14ac:dyDescent="0.35">
      <c r="A6" s="88">
        <v>2020</v>
      </c>
      <c r="B6" s="82">
        <v>515.05166188888859</v>
      </c>
      <c r="C6" s="82">
        <v>519.84411334132994</v>
      </c>
      <c r="D6" s="82">
        <v>27.52991566435372</v>
      </c>
      <c r="E6" s="82">
        <v>22366.114486499864</v>
      </c>
      <c r="F6" s="82">
        <v>-2082.3216869941434</v>
      </c>
      <c r="G6" s="82">
        <v>0</v>
      </c>
      <c r="H6" s="82">
        <v>3890</v>
      </c>
      <c r="I6" s="82">
        <v>130</v>
      </c>
      <c r="J6" s="82">
        <v>2.9000000000000001E-2</v>
      </c>
      <c r="K6" s="82">
        <v>7537.6850000000004</v>
      </c>
      <c r="M6" s="82">
        <v>0</v>
      </c>
      <c r="N6" s="82">
        <v>0</v>
      </c>
      <c r="O6" s="82">
        <v>0</v>
      </c>
      <c r="P6" s="82">
        <v>0</v>
      </c>
      <c r="Q6" s="82">
        <v>0</v>
      </c>
      <c r="R6" s="82">
        <v>0</v>
      </c>
      <c r="S6" s="82">
        <v>0</v>
      </c>
      <c r="U6" s="82">
        <v>0</v>
      </c>
      <c r="V6" s="82">
        <v>-809.02</v>
      </c>
      <c r="Z6" s="82">
        <v>1513.7099748947453</v>
      </c>
      <c r="AA6" s="82">
        <v>649.84411334132994</v>
      </c>
      <c r="AB6" s="82">
        <v>27.558915664353719</v>
      </c>
      <c r="AC6" s="82">
        <v>27012.457799505723</v>
      </c>
      <c r="AF6" s="85">
        <v>515.05166188888859</v>
      </c>
      <c r="AG6" s="85">
        <v>22366.114486499864</v>
      </c>
      <c r="AH6" s="85">
        <v>998.65831300585671</v>
      </c>
      <c r="AI6" s="85">
        <v>4646.3433130058584</v>
      </c>
      <c r="AK6" s="84">
        <v>515.05166188888859</v>
      </c>
      <c r="AL6" s="84">
        <v>519.84411334132994</v>
      </c>
      <c r="AM6" s="84">
        <v>27.52991566435372</v>
      </c>
      <c r="AO6" s="84">
        <v>998.6583130058566</v>
      </c>
      <c r="AP6" s="84">
        <v>998.6583130058566</v>
      </c>
      <c r="AQ6" s="84">
        <v>130</v>
      </c>
      <c r="AR6" s="84">
        <v>2.9000000000000001E-2</v>
      </c>
      <c r="AW6" s="82">
        <v>22366.114486499864</v>
      </c>
      <c r="AX6" s="82">
        <v>4646.3433130058575</v>
      </c>
      <c r="AY6" s="82">
        <v>0</v>
      </c>
      <c r="AZ6" s="82">
        <v>-3272.493261749014</v>
      </c>
      <c r="BB6" s="82" t="s">
        <v>235</v>
      </c>
      <c r="BC6" s="82">
        <v>4646.3433130058575</v>
      </c>
      <c r="BD6" s="82">
        <v>-3272.493261749014</v>
      </c>
      <c r="BE6" s="82">
        <v>0</v>
      </c>
      <c r="BF6" s="82">
        <v>27012.457799505723</v>
      </c>
      <c r="BG6" s="82">
        <v>4646.3433130058575</v>
      </c>
    </row>
    <row r="7" spans="1:59" x14ac:dyDescent="0.35">
      <c r="A7" s="88">
        <v>2021</v>
      </c>
      <c r="B7" s="82">
        <v>515.05166188888859</v>
      </c>
      <c r="C7" s="82">
        <v>519.84411334132994</v>
      </c>
      <c r="D7" s="82">
        <v>27.52991566435372</v>
      </c>
      <c r="E7" s="82">
        <v>22366.114486499864</v>
      </c>
      <c r="F7" s="82">
        <v>-1440.38</v>
      </c>
      <c r="G7" s="82">
        <v>0</v>
      </c>
      <c r="H7" s="82">
        <v>2745</v>
      </c>
      <c r="I7" s="82">
        <v>134</v>
      </c>
      <c r="J7" s="82">
        <v>2.9000000000000001E-2</v>
      </c>
      <c r="K7" s="82">
        <v>6504.6850000000004</v>
      </c>
      <c r="M7" s="82">
        <v>0</v>
      </c>
      <c r="N7" s="82">
        <v>0</v>
      </c>
      <c r="O7" s="82">
        <v>0</v>
      </c>
      <c r="P7" s="82">
        <v>0</v>
      </c>
      <c r="Q7" s="82">
        <v>0</v>
      </c>
      <c r="R7" s="82">
        <v>0</v>
      </c>
      <c r="S7" s="82">
        <v>0</v>
      </c>
      <c r="U7" s="82">
        <v>0</v>
      </c>
      <c r="V7" s="82">
        <v>-963</v>
      </c>
      <c r="Z7" s="82">
        <v>856.67166188888859</v>
      </c>
      <c r="AA7" s="82">
        <v>653.84411334132994</v>
      </c>
      <c r="AB7" s="82">
        <v>27.558915664353719</v>
      </c>
      <c r="AC7" s="82">
        <v>26467.419486499864</v>
      </c>
      <c r="AF7" s="85">
        <v>515.05166188888859</v>
      </c>
      <c r="AG7" s="85">
        <v>22366.114486499864</v>
      </c>
      <c r="AH7" s="85">
        <v>341.62</v>
      </c>
      <c r="AI7" s="85">
        <v>4101.3050000000003</v>
      </c>
      <c r="AK7" s="84">
        <v>515.05166188888859</v>
      </c>
      <c r="AL7" s="84">
        <v>519.84411334132994</v>
      </c>
      <c r="AM7" s="84">
        <v>27.52991566435372</v>
      </c>
      <c r="AO7" s="84">
        <v>341.61999999999989</v>
      </c>
      <c r="AP7" s="84">
        <v>341.61999999999989</v>
      </c>
      <c r="AQ7" s="84">
        <v>134</v>
      </c>
      <c r="AR7" s="84">
        <v>2.9000000000000001E-2</v>
      </c>
      <c r="AW7" s="82">
        <v>22366.114486499864</v>
      </c>
      <c r="AX7" s="82">
        <v>4101.3050000000003</v>
      </c>
      <c r="AY7" s="82">
        <v>0</v>
      </c>
      <c r="AZ7" s="82">
        <v>-3272.493261749014</v>
      </c>
      <c r="BB7" s="82" t="s">
        <v>235</v>
      </c>
      <c r="BC7" s="82">
        <v>4101.3050000000003</v>
      </c>
      <c r="BD7" s="82">
        <v>-3272.493261749014</v>
      </c>
      <c r="BE7" s="82">
        <v>0</v>
      </c>
      <c r="BF7" s="82">
        <v>26467.419486499864</v>
      </c>
      <c r="BG7" s="82">
        <v>4101.3050000000003</v>
      </c>
    </row>
    <row r="8" spans="1:59" x14ac:dyDescent="0.35">
      <c r="A8" s="88">
        <v>2022</v>
      </c>
      <c r="B8" s="82">
        <v>515.05166188888859</v>
      </c>
      <c r="C8" s="82">
        <v>519.84411334132994</v>
      </c>
      <c r="D8" s="82">
        <v>27.52991566435372</v>
      </c>
      <c r="E8" s="82">
        <v>22366.114486499864</v>
      </c>
      <c r="F8" s="82">
        <v>-1879</v>
      </c>
      <c r="G8" s="82">
        <v>0</v>
      </c>
      <c r="H8" s="82">
        <v>1934</v>
      </c>
      <c r="I8" s="82">
        <v>139</v>
      </c>
      <c r="J8" s="82">
        <v>2.9000000000000001E-2</v>
      </c>
      <c r="K8" s="82">
        <v>5813</v>
      </c>
      <c r="M8" s="82">
        <v>0</v>
      </c>
      <c r="N8" s="82">
        <v>0</v>
      </c>
      <c r="O8" s="82">
        <v>0</v>
      </c>
      <c r="P8" s="82">
        <v>0</v>
      </c>
      <c r="Q8" s="82">
        <v>0</v>
      </c>
      <c r="R8" s="82">
        <v>0</v>
      </c>
      <c r="S8" s="82">
        <v>0</v>
      </c>
      <c r="U8" s="82">
        <v>0</v>
      </c>
      <c r="V8" s="82">
        <v>-866</v>
      </c>
      <c r="Z8" s="82">
        <v>-295.9483381111113</v>
      </c>
      <c r="AA8" s="82">
        <v>658.84411334132994</v>
      </c>
      <c r="AB8" s="82">
        <v>27.558915664353719</v>
      </c>
      <c r="AC8" s="82">
        <v>25434.114486499864</v>
      </c>
      <c r="AF8" s="85">
        <v>515.05166188888859</v>
      </c>
      <c r="AG8" s="85">
        <v>22366.114486499864</v>
      </c>
      <c r="AH8" s="85">
        <v>-810.99999999999989</v>
      </c>
      <c r="AI8" s="85">
        <v>3068</v>
      </c>
      <c r="AK8" s="84">
        <v>515.05166188888859</v>
      </c>
      <c r="AL8" s="84">
        <v>519.84411334132994</v>
      </c>
      <c r="AM8" s="84">
        <v>27.52991566435372</v>
      </c>
      <c r="AO8" s="84">
        <v>-811</v>
      </c>
      <c r="AP8" s="84">
        <v>-811</v>
      </c>
      <c r="AQ8" s="84">
        <v>139</v>
      </c>
      <c r="AR8" s="84">
        <v>2.9000000000000001E-2</v>
      </c>
      <c r="AW8" s="82">
        <v>22366.114486499864</v>
      </c>
      <c r="AX8" s="82">
        <v>3088.6849999999999</v>
      </c>
      <c r="AY8" s="82">
        <v>0</v>
      </c>
      <c r="AZ8" s="82">
        <v>-3272.493261749014</v>
      </c>
      <c r="BB8" s="82" t="s">
        <v>235</v>
      </c>
      <c r="BC8" s="82">
        <v>3088.6849999999999</v>
      </c>
      <c r="BD8" s="82">
        <v>-3272.493261749014</v>
      </c>
      <c r="BE8" s="82">
        <v>0</v>
      </c>
      <c r="BF8" s="82">
        <v>25454.799486499865</v>
      </c>
      <c r="BG8" s="82">
        <v>3088.6849999999999</v>
      </c>
    </row>
    <row r="9" spans="1:59" x14ac:dyDescent="0.35">
      <c r="A9" s="88">
        <v>2023</v>
      </c>
      <c r="B9" s="82">
        <v>498.95629745486082</v>
      </c>
      <c r="C9" s="82">
        <v>503.59898479941342</v>
      </c>
      <c r="D9" s="82">
        <v>26.669605799842664</v>
      </c>
      <c r="E9" s="82">
        <v>21667.173408796742</v>
      </c>
      <c r="F9" s="82">
        <v>1080.7834079413799</v>
      </c>
      <c r="G9" s="82">
        <v>0</v>
      </c>
      <c r="H9" s="82">
        <v>1758</v>
      </c>
      <c r="I9" s="82">
        <v>140.69999999999999</v>
      </c>
      <c r="J9" s="82">
        <v>2.9000000000000001E-2</v>
      </c>
      <c r="K9" s="82">
        <v>5525.9314999999997</v>
      </c>
      <c r="M9" s="82">
        <v>0</v>
      </c>
      <c r="N9" s="82">
        <v>0</v>
      </c>
      <c r="O9" s="82">
        <v>0</v>
      </c>
      <c r="P9" s="82">
        <v>0</v>
      </c>
      <c r="Q9" s="82">
        <v>0</v>
      </c>
      <c r="R9" s="82">
        <v>0</v>
      </c>
      <c r="S9" s="82">
        <v>0</v>
      </c>
      <c r="U9" s="82">
        <v>0</v>
      </c>
      <c r="V9" s="82">
        <v>-1985.4994442147076</v>
      </c>
      <c r="Z9" s="82">
        <v>1352.2402611815328</v>
      </c>
      <c r="AA9" s="82">
        <v>644.29898479941335</v>
      </c>
      <c r="AB9" s="82">
        <v>26.698605799842664</v>
      </c>
      <c r="AC9" s="82">
        <v>26288.388872523414</v>
      </c>
      <c r="AF9" s="85">
        <v>498.95629745486082</v>
      </c>
      <c r="AG9" s="85">
        <v>21667.173408796742</v>
      </c>
      <c r="AH9" s="85">
        <v>853.28396372667203</v>
      </c>
      <c r="AI9" s="85">
        <v>4621.2154637266722</v>
      </c>
      <c r="AK9" s="84">
        <v>498.95629745486082</v>
      </c>
      <c r="AL9" s="84">
        <v>503.59898479941342</v>
      </c>
      <c r="AM9" s="84">
        <v>26.669605799842664</v>
      </c>
      <c r="AO9" s="84">
        <v>853.28396372667203</v>
      </c>
      <c r="AP9" s="84">
        <v>853.28396372667203</v>
      </c>
      <c r="AQ9" s="84">
        <v>140.69999999999999</v>
      </c>
      <c r="AR9" s="84">
        <v>2.9000000000000001E-2</v>
      </c>
      <c r="AW9" s="82">
        <v>21667.173408796742</v>
      </c>
      <c r="AX9" s="82">
        <v>4800.5689637266723</v>
      </c>
      <c r="AY9" s="82">
        <v>0</v>
      </c>
      <c r="AZ9" s="82">
        <v>-3272.493261749014</v>
      </c>
      <c r="BB9" s="82" t="s">
        <v>235</v>
      </c>
      <c r="BC9" s="82">
        <v>4800.5689637266723</v>
      </c>
      <c r="BD9" s="82">
        <v>-3272.493261749014</v>
      </c>
      <c r="BE9" s="82">
        <v>0</v>
      </c>
      <c r="BF9" s="82">
        <v>26467.742372523415</v>
      </c>
      <c r="BG9" s="82">
        <v>4800.5689637266723</v>
      </c>
    </row>
    <row r="10" spans="1:59" x14ac:dyDescent="0.35">
      <c r="A10" s="88">
        <v>2024</v>
      </c>
      <c r="B10" s="82">
        <v>482.86093302083304</v>
      </c>
      <c r="C10" s="82">
        <v>487.35385625749689</v>
      </c>
      <c r="D10" s="82">
        <v>25.809295935331612</v>
      </c>
      <c r="E10" s="82">
        <v>20968.232331093619</v>
      </c>
      <c r="F10" s="82">
        <v>-1157.5010781179458</v>
      </c>
      <c r="G10" s="82">
        <v>-5.319962096123426</v>
      </c>
      <c r="H10" s="82">
        <v>1582</v>
      </c>
      <c r="I10" s="82">
        <v>142.39999999999998</v>
      </c>
      <c r="J10" s="82">
        <v>2.9000000000000001E-2</v>
      </c>
      <c r="K10" s="82">
        <v>5238.8629999999994</v>
      </c>
      <c r="M10" s="82">
        <v>0</v>
      </c>
      <c r="N10" s="82">
        <v>0</v>
      </c>
      <c r="O10" s="82">
        <v>0</v>
      </c>
      <c r="P10" s="82">
        <v>0</v>
      </c>
      <c r="Q10" s="82">
        <v>0</v>
      </c>
      <c r="R10" s="82">
        <v>0</v>
      </c>
      <c r="S10" s="82">
        <v>0</v>
      </c>
      <c r="T10" s="82">
        <v>-3272.493261749014</v>
      </c>
      <c r="U10" s="82">
        <v>0</v>
      </c>
      <c r="V10" s="82">
        <v>-1235.560506199693</v>
      </c>
      <c r="W10" s="82">
        <v>0</v>
      </c>
      <c r="Z10" s="82">
        <v>-333.52061339292914</v>
      </c>
      <c r="AA10" s="82">
        <v>629.75385625749686</v>
      </c>
      <c r="AB10" s="82">
        <v>25.838295935331612</v>
      </c>
      <c r="AC10" s="82">
        <v>23808.713784679854</v>
      </c>
      <c r="AF10" s="85">
        <v>482.86093302083304</v>
      </c>
      <c r="AG10" s="85">
        <v>20968.232331093619</v>
      </c>
      <c r="AH10" s="85">
        <v>-816.38154641376218</v>
      </c>
      <c r="AI10" s="85">
        <v>2840.4814535862351</v>
      </c>
      <c r="AK10" s="84">
        <v>482.86093302083304</v>
      </c>
      <c r="AL10" s="84">
        <v>487.35385625749689</v>
      </c>
      <c r="AM10" s="84">
        <v>25.809295935331612</v>
      </c>
      <c r="AO10" s="84">
        <v>-816.38154641376218</v>
      </c>
      <c r="AP10" s="84">
        <v>-816.38154641376218</v>
      </c>
      <c r="AQ10" s="84">
        <v>142.39999999999998</v>
      </c>
      <c r="AR10" s="84">
        <v>2.9000000000000001E-2</v>
      </c>
      <c r="AW10" s="82">
        <v>20968.232331093623</v>
      </c>
      <c r="AX10" s="82">
        <v>3178.5034535862374</v>
      </c>
      <c r="AY10" s="82">
        <v>0</v>
      </c>
      <c r="AZ10" s="82">
        <v>-3272.493261749014</v>
      </c>
      <c r="BB10" s="82" t="s">
        <v>235</v>
      </c>
      <c r="BC10" s="82">
        <v>3178.5034535862374</v>
      </c>
      <c r="BD10" s="82">
        <v>-3272.493261749014</v>
      </c>
      <c r="BE10" s="82">
        <v>0</v>
      </c>
      <c r="BF10" s="82">
        <v>24146.735784679859</v>
      </c>
      <c r="BG10" s="82">
        <v>3178.5034535862374</v>
      </c>
    </row>
    <row r="11" spans="1:59" x14ac:dyDescent="0.35">
      <c r="A11" s="88">
        <v>2025</v>
      </c>
      <c r="B11" s="82">
        <v>466.76556858680527</v>
      </c>
      <c r="C11" s="82">
        <v>471.10872771558036</v>
      </c>
      <c r="D11" s="82">
        <v>24.94898607082056</v>
      </c>
      <c r="E11" s="82">
        <v>20269.291253390496</v>
      </c>
      <c r="F11" s="82">
        <v>800.0554784102826</v>
      </c>
      <c r="G11" s="82">
        <v>-19.660602116025768</v>
      </c>
      <c r="H11" s="82">
        <v>1406</v>
      </c>
      <c r="I11" s="82">
        <v>144.09999999999997</v>
      </c>
      <c r="J11" s="82">
        <v>2.9000000000000001E-2</v>
      </c>
      <c r="K11" s="82">
        <v>4951.7944999999991</v>
      </c>
      <c r="M11" s="82">
        <v>1.4683184983884734</v>
      </c>
      <c r="N11" s="82">
        <v>4.6242096344047939E-2</v>
      </c>
      <c r="O11" s="82">
        <v>53.367073486049961</v>
      </c>
      <c r="P11" s="82">
        <v>-127.48960484532009</v>
      </c>
      <c r="Q11" s="82">
        <v>0</v>
      </c>
      <c r="R11" s="82">
        <v>0</v>
      </c>
      <c r="S11" s="82">
        <v>-127.48960484532009</v>
      </c>
      <c r="T11" s="82">
        <v>-4780.7203646918033</v>
      </c>
      <c r="U11" s="82">
        <v>0</v>
      </c>
      <c r="V11" s="82">
        <v>-2145.4745146065966</v>
      </c>
      <c r="W11" s="82">
        <v>0</v>
      </c>
      <c r="X11" s="82">
        <v>0</v>
      </c>
      <c r="Y11" s="82">
        <v>0</v>
      </c>
      <c r="Z11" s="82">
        <v>507.68593027446559</v>
      </c>
      <c r="AA11" s="82">
        <v>616.67704621396888</v>
      </c>
      <c r="AB11" s="82">
        <v>25.024228167164608</v>
      </c>
      <c r="AC11" s="82">
        <v>23909.373188564205</v>
      </c>
      <c r="AE11" s="82">
        <v>0</v>
      </c>
      <c r="AF11" s="85">
        <v>466.76556858680527</v>
      </c>
      <c r="AG11" s="85">
        <v>20269.291253390496</v>
      </c>
      <c r="AH11" s="85">
        <v>40.920361687660318</v>
      </c>
      <c r="AI11" s="85">
        <v>3640.0819351737082</v>
      </c>
      <c r="AK11" s="84">
        <v>466.76556858680527</v>
      </c>
      <c r="AL11" s="84">
        <v>471.10872771558036</v>
      </c>
      <c r="AM11" s="84">
        <v>24.94898607082056</v>
      </c>
      <c r="AO11" s="84">
        <v>40.920361687660261</v>
      </c>
      <c r="AP11" s="84">
        <v>40.920361687660261</v>
      </c>
      <c r="AQ11" s="84">
        <v>144.09999999999997</v>
      </c>
      <c r="AR11" s="84">
        <v>2.9000000000000001E-2</v>
      </c>
      <c r="AW11" s="82">
        <v>20269.291253390504</v>
      </c>
      <c r="AX11" s="82">
        <v>4083.4053616876595</v>
      </c>
      <c r="AY11" s="82">
        <v>0</v>
      </c>
      <c r="AZ11" s="82">
        <v>-4908.2099695371235</v>
      </c>
      <c r="BB11" s="82" t="s">
        <v>235</v>
      </c>
      <c r="BC11" s="82">
        <v>4083.4053616876595</v>
      </c>
      <c r="BD11" s="82">
        <v>-4908.2099695371235</v>
      </c>
      <c r="BE11" s="82">
        <v>0</v>
      </c>
      <c r="BF11" s="82">
        <v>24352.696615078163</v>
      </c>
      <c r="BG11" s="82">
        <v>4083.4053616876595</v>
      </c>
    </row>
    <row r="12" spans="1:59" x14ac:dyDescent="0.35">
      <c r="A12" s="88">
        <v>2026</v>
      </c>
      <c r="B12" s="82">
        <v>450.6702041527775</v>
      </c>
      <c r="C12" s="82">
        <v>454.86359917366383</v>
      </c>
      <c r="D12" s="82">
        <v>24.088676206309508</v>
      </c>
      <c r="E12" s="82">
        <v>19570.350175687374</v>
      </c>
      <c r="F12" s="82">
        <v>415.77327072372668</v>
      </c>
      <c r="G12" s="82">
        <v>-56.584416287747196</v>
      </c>
      <c r="H12" s="82">
        <v>1230</v>
      </c>
      <c r="I12" s="82">
        <v>145.79999999999995</v>
      </c>
      <c r="J12" s="82">
        <v>2.9000000000000001E-2</v>
      </c>
      <c r="K12" s="82">
        <v>4664.7259999999987</v>
      </c>
      <c r="M12" s="82">
        <v>2.1756255898949743</v>
      </c>
      <c r="N12" s="82">
        <v>3.7755752810037291E-2</v>
      </c>
      <c r="O12" s="82">
        <v>70.92279101171917</v>
      </c>
      <c r="P12" s="82">
        <v>-388.64161160047479</v>
      </c>
      <c r="Q12" s="82">
        <v>-0.20666461500000002</v>
      </c>
      <c r="R12" s="82">
        <v>-2.5259612519270336E-2</v>
      </c>
      <c r="S12" s="82">
        <v>-401.12201813808144</v>
      </c>
      <c r="T12" s="82">
        <v>-4196.5089000372336</v>
      </c>
      <c r="U12" s="82">
        <v>0</v>
      </c>
      <c r="V12" s="82">
        <v>-1662.6952291045066</v>
      </c>
      <c r="W12" s="82">
        <v>0</v>
      </c>
      <c r="X12" s="82">
        <v>0</v>
      </c>
      <c r="Z12" s="82">
        <v>377.1638294842503</v>
      </c>
      <c r="AA12" s="82">
        <v>602.6325601485587</v>
      </c>
      <c r="AB12" s="82">
        <v>24.130172346600276</v>
      </c>
      <c r="AC12" s="82">
        <v>23002.492592030565</v>
      </c>
      <c r="AF12" s="85">
        <v>450.6702041527775</v>
      </c>
      <c r="AG12" s="85">
        <v>19570.350175687374</v>
      </c>
      <c r="AH12" s="85">
        <v>-73.506374668527201</v>
      </c>
      <c r="AI12" s="85">
        <v>3432.1424163431911</v>
      </c>
      <c r="AK12" s="84">
        <v>450.6702041527775</v>
      </c>
      <c r="AL12" s="84">
        <v>454.86359917366383</v>
      </c>
      <c r="AM12" s="84">
        <v>24.088676206309508</v>
      </c>
      <c r="AO12" s="84">
        <v>-73.506374668527087</v>
      </c>
      <c r="AP12" s="84">
        <v>-73.506374668527087</v>
      </c>
      <c r="AQ12" s="84">
        <v>145.79999999999995</v>
      </c>
      <c r="AR12" s="84">
        <v>2.9000000000000001E-2</v>
      </c>
      <c r="AW12" s="82">
        <v>19570.350175687385</v>
      </c>
      <c r="AX12" s="82">
        <v>4016.5786253314714</v>
      </c>
      <c r="AY12" s="82">
        <v>0</v>
      </c>
      <c r="AZ12" s="82">
        <v>-4597.6309181753149</v>
      </c>
      <c r="BB12" s="82" t="s">
        <v>235</v>
      </c>
      <c r="BC12" s="82">
        <v>4016.5786253314714</v>
      </c>
      <c r="BD12" s="82">
        <v>-4597.6309181753149</v>
      </c>
      <c r="BE12" s="82">
        <v>0</v>
      </c>
      <c r="BF12" s="82">
        <v>23586.928801018857</v>
      </c>
      <c r="BG12" s="82">
        <v>4016.5786253314714</v>
      </c>
    </row>
    <row r="13" spans="1:59" x14ac:dyDescent="0.35">
      <c r="A13" s="88">
        <v>2027</v>
      </c>
      <c r="B13" s="82">
        <v>434.57483971874973</v>
      </c>
      <c r="C13" s="82">
        <v>438.6184706317473</v>
      </c>
      <c r="D13" s="82">
        <v>23.228366341798456</v>
      </c>
      <c r="E13" s="82">
        <v>18871.409097984251</v>
      </c>
      <c r="F13" s="82">
        <v>320.2938559214615</v>
      </c>
      <c r="G13" s="82">
        <v>-115.99463954875566</v>
      </c>
      <c r="H13" s="82">
        <v>1054</v>
      </c>
      <c r="I13" s="82">
        <v>147.49999999999994</v>
      </c>
      <c r="J13" s="82">
        <v>2.9000000000000001E-2</v>
      </c>
      <c r="K13" s="82">
        <v>4377.6574999999984</v>
      </c>
      <c r="M13" s="82">
        <v>2.8827730057471812</v>
      </c>
      <c r="N13" s="82">
        <v>2.9269409276026642E-2</v>
      </c>
      <c r="O13" s="82">
        <v>88.474037619068127</v>
      </c>
      <c r="P13" s="82">
        <v>-649.76553050528821</v>
      </c>
      <c r="Q13" s="82">
        <v>-0.41332923000000005</v>
      </c>
      <c r="R13" s="82">
        <v>-5.0519225038540672E-2</v>
      </c>
      <c r="S13" s="82">
        <v>-674.72634358050152</v>
      </c>
      <c r="T13" s="82">
        <v>-4234.9611515945417</v>
      </c>
      <c r="U13" s="82">
        <v>0</v>
      </c>
      <c r="V13" s="82">
        <v>-1679.6491468036663</v>
      </c>
      <c r="W13" s="82">
        <v>0</v>
      </c>
      <c r="X13" s="82">
        <v>0</v>
      </c>
      <c r="Z13" s="82">
        <v>13.224909287789387</v>
      </c>
      <c r="AA13" s="82">
        <v>588.58791440749428</v>
      </c>
      <c r="AB13" s="82">
        <v>23.236116526035939</v>
      </c>
      <c r="AC13" s="82">
        <v>21862.190705172357</v>
      </c>
      <c r="AF13" s="85">
        <v>434.57483971874973</v>
      </c>
      <c r="AG13" s="85">
        <v>18871.409097984251</v>
      </c>
      <c r="AH13" s="85">
        <v>-421.34993043096034</v>
      </c>
      <c r="AI13" s="85">
        <v>2990.7816071881061</v>
      </c>
      <c r="AK13" s="84">
        <v>434.57483971874973</v>
      </c>
      <c r="AL13" s="84">
        <v>438.6184706317473</v>
      </c>
      <c r="AM13" s="84">
        <v>23.228366341798456</v>
      </c>
      <c r="AO13" s="84">
        <v>-421.34993043096051</v>
      </c>
      <c r="AP13" s="84">
        <v>-421.34993043096051</v>
      </c>
      <c r="AQ13" s="84">
        <v>147.49999999999994</v>
      </c>
      <c r="AR13" s="84">
        <v>2.9000000000000001E-2</v>
      </c>
      <c r="AW13" s="82">
        <v>18871.409097984266</v>
      </c>
      <c r="AX13" s="82">
        <v>3716.3350695690374</v>
      </c>
      <c r="AY13" s="82">
        <v>0</v>
      </c>
      <c r="AZ13" s="82">
        <v>-4909.6874951750433</v>
      </c>
      <c r="BB13" s="82" t="s">
        <v>235</v>
      </c>
      <c r="BC13" s="82">
        <v>3716.3350695690374</v>
      </c>
      <c r="BD13" s="82">
        <v>-4909.6874951750433</v>
      </c>
      <c r="BE13" s="82">
        <v>0</v>
      </c>
      <c r="BF13" s="82">
        <v>22587.744167553305</v>
      </c>
      <c r="BG13" s="82">
        <v>3716.3350695690374</v>
      </c>
    </row>
    <row r="14" spans="1:59" x14ac:dyDescent="0.35">
      <c r="A14" s="88">
        <v>2028</v>
      </c>
      <c r="B14" s="82">
        <v>418.47947528472196</v>
      </c>
      <c r="C14" s="82">
        <v>422.37334208983077</v>
      </c>
      <c r="D14" s="82">
        <v>22.368056477287404</v>
      </c>
      <c r="E14" s="82">
        <v>18172.468020281129</v>
      </c>
      <c r="F14" s="82">
        <v>615.79935660089041</v>
      </c>
      <c r="G14" s="82">
        <v>-199.07779863715371</v>
      </c>
      <c r="H14" s="82">
        <v>878</v>
      </c>
      <c r="I14" s="82">
        <v>149.19999999999993</v>
      </c>
      <c r="J14" s="82">
        <v>2.9000000000000001E-2</v>
      </c>
      <c r="K14" s="82">
        <v>4090.5889999999986</v>
      </c>
      <c r="M14" s="82">
        <v>3.5898990756865357</v>
      </c>
      <c r="N14" s="82">
        <v>2.0783065742016143E-2</v>
      </c>
      <c r="O14" s="82">
        <v>106.02468654085727</v>
      </c>
      <c r="P14" s="82">
        <v>-910.88569454334913</v>
      </c>
      <c r="Q14" s="82">
        <v>-0.61999384499999999</v>
      </c>
      <c r="R14" s="82">
        <v>-7.577883755781098E-2</v>
      </c>
      <c r="S14" s="82">
        <v>-948.32691415616898</v>
      </c>
      <c r="T14" s="82">
        <v>-4166.5383609580813</v>
      </c>
      <c r="U14" s="82">
        <v>0</v>
      </c>
      <c r="V14" s="82">
        <v>-1592.6208054148101</v>
      </c>
      <c r="W14" s="82">
        <v>0</v>
      </c>
      <c r="X14" s="82">
        <v>0</v>
      </c>
      <c r="Z14" s="82">
        <v>120.58022783364868</v>
      </c>
      <c r="AA14" s="82">
        <v>574.54324732051725</v>
      </c>
      <c r="AB14" s="82">
        <v>22.34206070547161</v>
      </c>
      <c r="AC14" s="82">
        <v>21193.182459370917</v>
      </c>
      <c r="AF14" s="85">
        <v>418.47947528472196</v>
      </c>
      <c r="AG14" s="85">
        <v>18172.468020281129</v>
      </c>
      <c r="AH14" s="85">
        <v>-297.89924745107328</v>
      </c>
      <c r="AI14" s="85">
        <v>3020.7144390897884</v>
      </c>
      <c r="AK14" s="84">
        <v>418.47947528472196</v>
      </c>
      <c r="AL14" s="84">
        <v>422.37334208983077</v>
      </c>
      <c r="AM14" s="84">
        <v>22.368056477287404</v>
      </c>
      <c r="AO14" s="84">
        <v>-297.89924745107328</v>
      </c>
      <c r="AP14" s="84">
        <v>-297.89924745107328</v>
      </c>
      <c r="AQ14" s="84">
        <v>149.19999999999993</v>
      </c>
      <c r="AR14" s="84">
        <v>2.9000000000000001E-2</v>
      </c>
      <c r="AW14" s="82">
        <v>18172.468020281147</v>
      </c>
      <c r="AX14" s="82">
        <v>3887.3857525489252</v>
      </c>
      <c r="AY14" s="82">
        <v>0</v>
      </c>
      <c r="AZ14" s="82">
        <v>-5114.8652751142499</v>
      </c>
      <c r="BB14" s="82" t="s">
        <v>235</v>
      </c>
      <c r="BC14" s="82">
        <v>3887.3857525489252</v>
      </c>
      <c r="BD14" s="82">
        <v>-5114.8652751142499</v>
      </c>
      <c r="BE14" s="82">
        <v>0</v>
      </c>
      <c r="BF14" s="82">
        <v>22059.853772830073</v>
      </c>
      <c r="BG14" s="82">
        <v>3887.3857525489252</v>
      </c>
    </row>
    <row r="15" spans="1:59" x14ac:dyDescent="0.35">
      <c r="A15" s="88">
        <v>2029</v>
      </c>
      <c r="B15" s="82">
        <v>402.38411085069419</v>
      </c>
      <c r="C15" s="82">
        <v>406.12821354791424</v>
      </c>
      <c r="D15" s="82">
        <v>21.507746612776351</v>
      </c>
      <c r="E15" s="82">
        <v>17473.526942578006</v>
      </c>
      <c r="F15" s="82">
        <v>927.13790853441697</v>
      </c>
      <c r="G15" s="82">
        <v>-305.79390810457096</v>
      </c>
      <c r="H15" s="82">
        <v>702</v>
      </c>
      <c r="I15" s="82">
        <v>150.89999999999992</v>
      </c>
      <c r="J15" s="82">
        <v>2.9000000000000001E-2</v>
      </c>
      <c r="K15" s="82">
        <v>3803.5204999999987</v>
      </c>
      <c r="M15" s="82">
        <v>4.2970181485064609</v>
      </c>
      <c r="N15" s="82">
        <v>1.2296722208005362E-2</v>
      </c>
      <c r="O15" s="82">
        <v>123.57513954330233</v>
      </c>
      <c r="P15" s="82">
        <v>-1172.0046277485428</v>
      </c>
      <c r="Q15" s="82">
        <v>-0.82665846000000009</v>
      </c>
      <c r="R15" s="82">
        <v>-0.10103845007708134</v>
      </c>
      <c r="S15" s="82">
        <v>-1221.9262538989694</v>
      </c>
      <c r="T15" s="82">
        <v>-4482.3267103846438</v>
      </c>
      <c r="U15" s="82">
        <v>0</v>
      </c>
      <c r="V15" s="82">
        <v>-1796.9276913922718</v>
      </c>
      <c r="W15" s="82">
        <v>0</v>
      </c>
      <c r="X15" s="82">
        <v>0</v>
      </c>
      <c r="Z15" s="82">
        <v>-71.19958011173162</v>
      </c>
      <c r="AA15" s="82">
        <v>560.49857323642073</v>
      </c>
      <c r="AB15" s="82">
        <v>21.448004884907277</v>
      </c>
      <c r="AC15" s="82">
        <v>20225.038891158882</v>
      </c>
      <c r="AF15" s="85">
        <v>402.38411085069419</v>
      </c>
      <c r="AG15" s="85">
        <v>17473.526942578006</v>
      </c>
      <c r="AH15" s="85">
        <v>-473.58369096242581</v>
      </c>
      <c r="AI15" s="85">
        <v>2751.5119485808755</v>
      </c>
      <c r="AK15" s="84">
        <v>402.38411085069419</v>
      </c>
      <c r="AL15" s="84">
        <v>406.12821354791424</v>
      </c>
      <c r="AM15" s="84">
        <v>21.507746612776351</v>
      </c>
      <c r="AO15" s="84">
        <v>-473.58369096242586</v>
      </c>
      <c r="AP15" s="84">
        <v>-473.58369096242586</v>
      </c>
      <c r="AQ15" s="84">
        <v>150.89999999999992</v>
      </c>
      <c r="AR15" s="84">
        <v>2.9000000000000001E-2</v>
      </c>
      <c r="AW15" s="82">
        <v>17473.526942578028</v>
      </c>
      <c r="AX15" s="82">
        <v>3759.3013090375721</v>
      </c>
      <c r="AY15" s="82">
        <v>0</v>
      </c>
      <c r="AZ15" s="82">
        <v>-5704.2529642836134</v>
      </c>
      <c r="BB15" s="82" t="s">
        <v>235</v>
      </c>
      <c r="BC15" s="82">
        <v>3759.3013090375721</v>
      </c>
      <c r="BD15" s="82">
        <v>-5704.2529642836134</v>
      </c>
      <c r="BE15" s="82">
        <v>0</v>
      </c>
      <c r="BF15" s="82">
        <v>21232.8282516156</v>
      </c>
      <c r="BG15" s="82">
        <v>3759.3013090375721</v>
      </c>
    </row>
    <row r="16" spans="1:59" x14ac:dyDescent="0.35">
      <c r="A16" s="88">
        <v>2030</v>
      </c>
      <c r="B16" s="82">
        <v>386.28874641666641</v>
      </c>
      <c r="C16" s="82">
        <v>389.88308500599749</v>
      </c>
      <c r="D16" s="82">
        <v>20.647436748265289</v>
      </c>
      <c r="E16" s="82">
        <v>16774.585864874898</v>
      </c>
      <c r="F16" s="82">
        <v>1691.5245305037524</v>
      </c>
      <c r="G16" s="82">
        <v>-435.73275461840251</v>
      </c>
      <c r="H16" s="82">
        <v>526</v>
      </c>
      <c r="I16" s="82">
        <v>147</v>
      </c>
      <c r="J16" s="82">
        <v>2.9000000000000001E-2</v>
      </c>
      <c r="K16" s="82">
        <v>4667</v>
      </c>
      <c r="M16" s="82">
        <v>5.0041340667122451</v>
      </c>
      <c r="N16" s="82">
        <v>3.810378673994739E-3</v>
      </c>
      <c r="O16" s="82">
        <v>141.12550421655146</v>
      </c>
      <c r="P16" s="82">
        <v>-1433.1230060392736</v>
      </c>
      <c r="Q16" s="82">
        <v>-1.033323075</v>
      </c>
      <c r="R16" s="82">
        <v>-0.12629806259635165</v>
      </c>
      <c r="S16" s="82">
        <v>-1495.5250387273068</v>
      </c>
      <c r="T16" s="82">
        <v>-5454.195864379757</v>
      </c>
      <c r="U16" s="82">
        <v>590</v>
      </c>
      <c r="V16" s="82">
        <v>-1956.4954604826423</v>
      </c>
      <c r="W16" s="82">
        <v>0</v>
      </c>
      <c r="X16" s="82">
        <v>0</v>
      </c>
      <c r="Z16" s="82">
        <v>801.58506181937423</v>
      </c>
      <c r="AA16" s="82">
        <v>540.85389599770974</v>
      </c>
      <c r="AB16" s="82">
        <v>20.55394906434293</v>
      </c>
      <c r="AC16" s="82">
        <v>21472.007684494158</v>
      </c>
      <c r="AF16" s="85">
        <v>386.28874641666641</v>
      </c>
      <c r="AG16" s="85">
        <v>16774.585864874898</v>
      </c>
      <c r="AH16" s="85">
        <v>415.29631540270782</v>
      </c>
      <c r="AI16" s="85">
        <v>4697.4218196192596</v>
      </c>
      <c r="AK16" s="84">
        <v>386.28874641666641</v>
      </c>
      <c r="AL16" s="84">
        <v>389.88308500599749</v>
      </c>
      <c r="AM16" s="84">
        <v>20.647436748265289</v>
      </c>
      <c r="AO16" s="84">
        <v>-174.70368459729229</v>
      </c>
      <c r="AP16" s="84">
        <v>-174.70368459729229</v>
      </c>
      <c r="AQ16" s="84">
        <v>147</v>
      </c>
      <c r="AR16" s="84">
        <v>2.9000000000000001E-2</v>
      </c>
      <c r="AW16" s="82">
        <v>16774.585864874898</v>
      </c>
      <c r="AX16" s="82">
        <v>3948.9813154027074</v>
      </c>
      <c r="AY16" s="82">
        <v>0</v>
      </c>
      <c r="AZ16" s="82">
        <v>-6949.7209031070634</v>
      </c>
      <c r="BB16" s="82" t="s">
        <v>235</v>
      </c>
      <c r="BC16" s="82">
        <v>3948.9813154027074</v>
      </c>
      <c r="BD16" s="82">
        <v>-6949.7209031070634</v>
      </c>
      <c r="BE16" s="82">
        <v>0</v>
      </c>
      <c r="BF16" s="82">
        <v>20723.567180277605</v>
      </c>
      <c r="BG16" s="82">
        <v>3948.9813154027074</v>
      </c>
    </row>
    <row r="17" spans="1:59" x14ac:dyDescent="0.35">
      <c r="A17" s="88">
        <v>2031</v>
      </c>
      <c r="B17" s="82">
        <v>376.21522595498533</v>
      </c>
      <c r="C17" s="82">
        <v>372.5732538479424</v>
      </c>
      <c r="D17" s="82">
        <v>19.85499126220957</v>
      </c>
      <c r="E17" s="82">
        <v>16069.839018182909</v>
      </c>
      <c r="F17" s="82">
        <v>2843.6487524301765</v>
      </c>
      <c r="G17" s="82">
        <v>-595.94872844857866</v>
      </c>
      <c r="H17" s="82">
        <v>568.25423924400945</v>
      </c>
      <c r="I17" s="82">
        <v>147.5897582070572</v>
      </c>
      <c r="J17" s="82">
        <v>2.7550000000000002E-2</v>
      </c>
      <c r="K17" s="82">
        <v>4724.5955993701828</v>
      </c>
      <c r="M17" s="82">
        <v>5.0041340667122451</v>
      </c>
      <c r="N17" s="82">
        <v>3.810378673994739E-3</v>
      </c>
      <c r="O17" s="82">
        <v>141.12550421655146</v>
      </c>
      <c r="P17" s="82">
        <v>-1433.1230060392736</v>
      </c>
      <c r="Q17" s="82">
        <v>-1.033323075</v>
      </c>
      <c r="R17" s="82">
        <v>-0.12629806259635165</v>
      </c>
      <c r="S17" s="82">
        <v>-1495.5250387273068</v>
      </c>
      <c r="T17" s="82">
        <v>-5328.048490818479</v>
      </c>
      <c r="U17" s="82">
        <v>590</v>
      </c>
      <c r="V17" s="82">
        <v>-1811.0622432405469</v>
      </c>
      <c r="W17" s="82">
        <v>0</v>
      </c>
      <c r="X17" s="82">
        <v>0</v>
      </c>
      <c r="Z17" s="82">
        <v>1971.1072459400459</v>
      </c>
      <c r="AA17" s="82">
        <v>524.13382304671188</v>
      </c>
      <c r="AB17" s="82">
        <v>19.760053578287213</v>
      </c>
      <c r="AC17" s="82">
        <v>21962.197902510692</v>
      </c>
      <c r="AF17" s="85">
        <v>376.21522595498533</v>
      </c>
      <c r="AG17" s="85">
        <v>16069.839018182909</v>
      </c>
      <c r="AH17" s="85">
        <v>1594.8920199850606</v>
      </c>
      <c r="AI17" s="85">
        <v>5892.358884327783</v>
      </c>
      <c r="AK17" s="84">
        <v>376.21522595498533</v>
      </c>
      <c r="AL17" s="84">
        <v>372.5732538479424</v>
      </c>
      <c r="AM17" s="84">
        <v>19.85499126220957</v>
      </c>
      <c r="AO17" s="84">
        <v>1004.8920199850606</v>
      </c>
      <c r="AP17" s="84">
        <v>1004.8920199850606</v>
      </c>
      <c r="AQ17" s="84">
        <v>147.5897582070572</v>
      </c>
      <c r="AR17" s="84">
        <v>2.7550000000000002E-2</v>
      </c>
      <c r="AW17" s="82">
        <v>16069.839018182909</v>
      </c>
      <c r="AX17" s="82">
        <v>5144.7059997826627</v>
      </c>
      <c r="AY17" s="82">
        <v>0</v>
      </c>
      <c r="AZ17" s="82">
        <v>-6823.5735295457853</v>
      </c>
      <c r="BB17" s="82" t="s">
        <v>235</v>
      </c>
      <c r="BC17" s="82">
        <v>5144.7059997826627</v>
      </c>
      <c r="BD17" s="82">
        <v>-6823.5735295457853</v>
      </c>
      <c r="BE17" s="82">
        <v>0</v>
      </c>
      <c r="BF17" s="82">
        <v>21214.545017965571</v>
      </c>
      <c r="BG17" s="82">
        <v>5144.7059997826627</v>
      </c>
    </row>
    <row r="18" spans="1:59" x14ac:dyDescent="0.35">
      <c r="A18" s="88">
        <v>2032</v>
      </c>
      <c r="B18" s="82">
        <v>366.14170549330424</v>
      </c>
      <c r="C18" s="82">
        <v>355.26342268988731</v>
      </c>
      <c r="D18" s="82">
        <v>19.062545776153851</v>
      </c>
      <c r="E18" s="82">
        <v>15365.09217149092</v>
      </c>
      <c r="F18" s="82">
        <v>3437.8495934354878</v>
      </c>
      <c r="G18" s="82">
        <v>-789.32156333790306</v>
      </c>
      <c r="H18" s="82">
        <v>610.50847848801891</v>
      </c>
      <c r="I18" s="82">
        <v>148.1795164141144</v>
      </c>
      <c r="J18" s="82">
        <v>2.6100000000000002E-2</v>
      </c>
      <c r="K18" s="82">
        <v>4782.1911987403655</v>
      </c>
      <c r="M18" s="82">
        <v>5.0041340667122451</v>
      </c>
      <c r="N18" s="82">
        <v>3.810378673994739E-3</v>
      </c>
      <c r="O18" s="82">
        <v>141.12550421655146</v>
      </c>
      <c r="P18" s="82">
        <v>-1433.1230060392736</v>
      </c>
      <c r="Q18" s="82">
        <v>-1.033323075</v>
      </c>
      <c r="R18" s="82">
        <v>-0.12629806259635165</v>
      </c>
      <c r="S18" s="82">
        <v>-1495.5250387273068</v>
      </c>
      <c r="T18" s="82">
        <v>-5120.9982186034613</v>
      </c>
      <c r="U18" s="82">
        <v>590</v>
      </c>
      <c r="V18" s="82">
        <v>-1634.5771590572442</v>
      </c>
      <c r="W18" s="82">
        <v>0</v>
      </c>
      <c r="X18" s="82">
        <v>0</v>
      </c>
      <c r="Z18" s="82">
        <v>2580.6010550216643</v>
      </c>
      <c r="AA18" s="82">
        <v>507.41375009571397</v>
      </c>
      <c r="AB18" s="82">
        <v>18.966158092231492</v>
      </c>
      <c r="AC18" s="82">
        <v>21892.359745488178</v>
      </c>
      <c r="AF18" s="85">
        <v>366.14170549330424</v>
      </c>
      <c r="AG18" s="85">
        <v>15365.09217149092</v>
      </c>
      <c r="AH18" s="85">
        <v>2214.4593495283598</v>
      </c>
      <c r="AI18" s="85">
        <v>6527.2675739972583</v>
      </c>
      <c r="AK18" s="84">
        <v>366.14170549330424</v>
      </c>
      <c r="AL18" s="84">
        <v>355.26342268988731</v>
      </c>
      <c r="AM18" s="84">
        <v>19.062545776153851</v>
      </c>
      <c r="AO18" s="84">
        <v>1624.4593495283596</v>
      </c>
      <c r="AP18" s="84">
        <v>1624.4593495283596</v>
      </c>
      <c r="AQ18" s="84">
        <v>148.1795164141144</v>
      </c>
      <c r="AR18" s="84">
        <v>2.6100000000000002E-2</v>
      </c>
      <c r="AW18" s="82">
        <v>15365.09217149092</v>
      </c>
      <c r="AX18" s="82">
        <v>5780.4023091235631</v>
      </c>
      <c r="AY18" s="82">
        <v>0</v>
      </c>
      <c r="AZ18" s="82">
        <v>-6616.5232573307676</v>
      </c>
      <c r="BB18" s="82" t="s">
        <v>235</v>
      </c>
      <c r="BC18" s="82">
        <v>5780.4023091235631</v>
      </c>
      <c r="BD18" s="82">
        <v>-6616.5232573307676</v>
      </c>
      <c r="BE18" s="82">
        <v>0</v>
      </c>
      <c r="BF18" s="82">
        <v>21145.494480614485</v>
      </c>
      <c r="BG18" s="82">
        <v>5780.4023091235631</v>
      </c>
    </row>
    <row r="19" spans="1:59" x14ac:dyDescent="0.35">
      <c r="A19" s="88">
        <v>2033</v>
      </c>
      <c r="B19" s="82">
        <v>356.06818503162316</v>
      </c>
      <c r="C19" s="82">
        <v>337.95359153183222</v>
      </c>
      <c r="D19" s="82">
        <v>18.270100290098132</v>
      </c>
      <c r="E19" s="82">
        <v>14660.345324798931</v>
      </c>
      <c r="F19" s="82">
        <v>3515.0234075075</v>
      </c>
      <c r="G19" s="82">
        <v>-1014.871964001679</v>
      </c>
      <c r="H19" s="82">
        <v>652.76271773202836</v>
      </c>
      <c r="I19" s="82">
        <v>148.7692746211716</v>
      </c>
      <c r="J19" s="82">
        <v>2.4650000000000002E-2</v>
      </c>
      <c r="K19" s="82">
        <v>4839.7867981105483</v>
      </c>
      <c r="M19" s="82">
        <v>5.0041340667122451</v>
      </c>
      <c r="N19" s="82">
        <v>3.810378673994739E-3</v>
      </c>
      <c r="O19" s="82">
        <v>141.12550421655146</v>
      </c>
      <c r="P19" s="82">
        <v>-1433.1230060392736</v>
      </c>
      <c r="Q19" s="82">
        <v>-1.033323075</v>
      </c>
      <c r="R19" s="82">
        <v>-0.12629806259635165</v>
      </c>
      <c r="S19" s="82">
        <v>-1495.5250387273068</v>
      </c>
      <c r="T19" s="82">
        <v>-5609.398782924558</v>
      </c>
      <c r="U19" s="82">
        <v>590</v>
      </c>
      <c r="V19" s="82">
        <v>-1899.9811696992028</v>
      </c>
      <c r="W19" s="82">
        <v>0</v>
      </c>
      <c r="X19" s="82">
        <v>0</v>
      </c>
      <c r="Z19" s="82">
        <v>2199.0011765702698</v>
      </c>
      <c r="AA19" s="82">
        <v>490.69367714471605</v>
      </c>
      <c r="AB19" s="82">
        <v>18.172262606175774</v>
      </c>
      <c r="AC19" s="82">
        <v>20831.427900932646</v>
      </c>
      <c r="AF19" s="85">
        <v>356.06818503162316</v>
      </c>
      <c r="AG19" s="85">
        <v>14660.345324798931</v>
      </c>
      <c r="AH19" s="85">
        <v>1842.9329915386465</v>
      </c>
      <c r="AI19" s="85">
        <v>6171.0825761337146</v>
      </c>
      <c r="AK19" s="84">
        <v>356.06818503162316</v>
      </c>
      <c r="AL19" s="84">
        <v>337.95359153183222</v>
      </c>
      <c r="AM19" s="84">
        <v>18.270100290098132</v>
      </c>
      <c r="AO19" s="84">
        <v>1252.9329915386465</v>
      </c>
      <c r="AP19" s="84">
        <v>1252.9329915386465</v>
      </c>
      <c r="AQ19" s="84">
        <v>148.7692746211716</v>
      </c>
      <c r="AR19" s="84">
        <v>2.4650000000000002E-2</v>
      </c>
      <c r="AW19" s="82">
        <v>14660.345324798931</v>
      </c>
      <c r="AX19" s="82">
        <v>5425.0049309314509</v>
      </c>
      <c r="AY19" s="82">
        <v>0</v>
      </c>
      <c r="AZ19" s="82">
        <v>-7104.9238216518643</v>
      </c>
      <c r="BB19" s="82" t="s">
        <v>235</v>
      </c>
      <c r="BC19" s="82">
        <v>5425.0049309314509</v>
      </c>
      <c r="BD19" s="82">
        <v>-7104.9238216518643</v>
      </c>
      <c r="BE19" s="82">
        <v>0</v>
      </c>
      <c r="BF19" s="82">
        <v>20085.35025573038</v>
      </c>
      <c r="BG19" s="82">
        <v>5425.0049309314509</v>
      </c>
    </row>
    <row r="20" spans="1:59" x14ac:dyDescent="0.35">
      <c r="A20" s="88">
        <v>2034</v>
      </c>
      <c r="B20" s="82">
        <v>345.99466456994207</v>
      </c>
      <c r="C20" s="82">
        <v>320.64376037377713</v>
      </c>
      <c r="D20" s="82">
        <v>17.477654804042412</v>
      </c>
      <c r="E20" s="82">
        <v>13955.598478106942</v>
      </c>
      <c r="F20" s="82">
        <v>5726.2045940086937</v>
      </c>
      <c r="G20" s="82">
        <v>-1266.2969538389964</v>
      </c>
      <c r="H20" s="82">
        <v>695.01695697603782</v>
      </c>
      <c r="I20" s="82">
        <v>149.35903282822881</v>
      </c>
      <c r="J20" s="82">
        <v>2.3200000000000002E-2</v>
      </c>
      <c r="K20" s="82">
        <v>4897.382397480731</v>
      </c>
      <c r="M20" s="82">
        <v>5.0041340667122451</v>
      </c>
      <c r="N20" s="82">
        <v>3.810378673994739E-3</v>
      </c>
      <c r="O20" s="82">
        <v>141.12550421655146</v>
      </c>
      <c r="P20" s="82">
        <v>-1433.1230060392736</v>
      </c>
      <c r="Q20" s="82">
        <v>-1.033323075</v>
      </c>
      <c r="R20" s="82">
        <v>-0.12629806259635165</v>
      </c>
      <c r="S20" s="82">
        <v>-1495.5250387273068</v>
      </c>
      <c r="T20" s="82">
        <v>-6417.5027102830727</v>
      </c>
      <c r="U20" s="82">
        <v>590</v>
      </c>
      <c r="V20" s="82">
        <v>-2314.343563197599</v>
      </c>
      <c r="W20" s="82">
        <v>0</v>
      </c>
      <c r="X20" s="82">
        <v>0</v>
      </c>
      <c r="Z20" s="82">
        <v>3776.5756985180778</v>
      </c>
      <c r="AA20" s="82">
        <v>473.97360419371819</v>
      </c>
      <c r="AB20" s="82">
        <v>17.378367120120053</v>
      </c>
      <c r="AC20" s="82">
        <v>21729.670456776323</v>
      </c>
      <c r="AF20" s="85">
        <v>345.99466456994207</v>
      </c>
      <c r="AG20" s="85">
        <v>13955.598478106942</v>
      </c>
      <c r="AH20" s="85">
        <v>3430.5810339481359</v>
      </c>
      <c r="AI20" s="85">
        <v>7774.0719786693808</v>
      </c>
      <c r="AK20" s="84">
        <v>345.99466456994207</v>
      </c>
      <c r="AL20" s="84">
        <v>320.64376037377713</v>
      </c>
      <c r="AM20" s="84">
        <v>17.477654804042412</v>
      </c>
      <c r="AO20" s="84">
        <v>2840.5810339481359</v>
      </c>
      <c r="AP20" s="84">
        <v>2840.5810339481359</v>
      </c>
      <c r="AQ20" s="84">
        <v>149.35903282822881</v>
      </c>
      <c r="AR20" s="84">
        <v>2.3200000000000002E-2</v>
      </c>
      <c r="AW20" s="82">
        <v>13955.59847810694</v>
      </c>
      <c r="AX20" s="82">
        <v>7028.7819531385421</v>
      </c>
      <c r="AY20" s="82">
        <v>0</v>
      </c>
      <c r="AZ20" s="82">
        <v>-7913.0277490103799</v>
      </c>
      <c r="BB20" s="82" t="s">
        <v>235</v>
      </c>
      <c r="BC20" s="82">
        <v>7028.7819531385421</v>
      </c>
      <c r="BD20" s="82">
        <v>-7913.0277490103799</v>
      </c>
      <c r="BE20" s="82">
        <v>0</v>
      </c>
      <c r="BF20" s="82">
        <v>20984.380431245481</v>
      </c>
      <c r="BG20" s="82">
        <v>7028.7819531385421</v>
      </c>
    </row>
    <row r="21" spans="1:59" x14ac:dyDescent="0.35">
      <c r="A21" s="88">
        <v>2035</v>
      </c>
      <c r="B21" s="82">
        <v>335.92114410826099</v>
      </c>
      <c r="C21" s="82">
        <v>303.33392921572204</v>
      </c>
      <c r="D21" s="82">
        <v>16.685209317986693</v>
      </c>
      <c r="E21" s="82">
        <v>13250.851631414953</v>
      </c>
      <c r="F21" s="82">
        <v>4854.3337586601465</v>
      </c>
      <c r="G21" s="82">
        <v>-1580.6323608404425</v>
      </c>
      <c r="H21" s="82">
        <v>737.27119622004727</v>
      </c>
      <c r="I21" s="82">
        <v>149.94879103528601</v>
      </c>
      <c r="J21" s="82">
        <v>2.1750000000000002E-2</v>
      </c>
      <c r="K21" s="82">
        <v>4954.9779968509138</v>
      </c>
      <c r="M21" s="82">
        <v>5.0041340667122451</v>
      </c>
      <c r="N21" s="82">
        <v>3.810378673994739E-3</v>
      </c>
      <c r="O21" s="82">
        <v>141.12550421655146</v>
      </c>
      <c r="P21" s="82">
        <v>-1433.1230060392736</v>
      </c>
      <c r="Q21" s="82">
        <v>-1.033323075</v>
      </c>
      <c r="R21" s="82">
        <v>-0.12629806259635165</v>
      </c>
      <c r="S21" s="82">
        <v>-1495.5250387273068</v>
      </c>
      <c r="T21" s="82">
        <v>-5525.0880856531321</v>
      </c>
      <c r="U21" s="82">
        <v>590</v>
      </c>
      <c r="V21" s="82">
        <v>-1811.8800066471235</v>
      </c>
      <c r="W21" s="82">
        <v>-85.378209607537826</v>
      </c>
      <c r="X21" s="82">
        <v>0</v>
      </c>
      <c r="Z21" s="82">
        <v>3039.6355218933504</v>
      </c>
      <c r="AA21" s="82">
        <v>457.25353124272033</v>
      </c>
      <c r="AB21" s="82">
        <v>16.584471634064336</v>
      </c>
      <c r="AC21" s="82">
        <v>20313.398314047459</v>
      </c>
      <c r="AF21" s="85">
        <v>335.92114410826099</v>
      </c>
      <c r="AG21" s="85">
        <v>13250.851631414953</v>
      </c>
      <c r="AH21" s="85">
        <v>2703.7143777850893</v>
      </c>
      <c r="AI21" s="85">
        <v>7062.5466826325064</v>
      </c>
      <c r="AK21" s="84">
        <v>335.92114410826099</v>
      </c>
      <c r="AL21" s="84">
        <v>303.33392921572204</v>
      </c>
      <c r="AM21" s="84">
        <v>16.685209317986693</v>
      </c>
      <c r="AO21" s="84">
        <v>2199.0925873926276</v>
      </c>
      <c r="AP21" s="84">
        <v>2113.7143777850897</v>
      </c>
      <c r="AQ21" s="84">
        <v>149.94879103528601</v>
      </c>
      <c r="AR21" s="84">
        <v>2.1750000000000002E-2</v>
      </c>
      <c r="AW21" s="82">
        <v>13250.851631414951</v>
      </c>
      <c r="AX21" s="82">
        <v>6403.4224863806357</v>
      </c>
      <c r="AY21" s="82">
        <v>-85.378209607537826</v>
      </c>
      <c r="AZ21" s="82">
        <v>-7020.6131243804393</v>
      </c>
      <c r="BB21" s="82" t="s">
        <v>235</v>
      </c>
      <c r="BC21" s="82">
        <v>6403.4224863806357</v>
      </c>
      <c r="BD21" s="82">
        <v>-7105.9913339879768</v>
      </c>
      <c r="BE21" s="82">
        <v>-85.378209607537826</v>
      </c>
      <c r="BF21" s="82">
        <v>19654.274117795587</v>
      </c>
      <c r="BG21" s="82">
        <v>6403.4224863806357</v>
      </c>
    </row>
    <row r="22" spans="1:59" x14ac:dyDescent="0.35">
      <c r="A22" s="88">
        <v>2036</v>
      </c>
      <c r="B22" s="82">
        <v>325.8476236465799</v>
      </c>
      <c r="C22" s="82">
        <v>286.02409805766695</v>
      </c>
      <c r="D22" s="82">
        <v>15.892763831930974</v>
      </c>
      <c r="E22" s="82">
        <v>12546.104784722964</v>
      </c>
      <c r="F22" s="82">
        <v>4809.2266540097262</v>
      </c>
      <c r="G22" s="82">
        <v>-1908.9799368540073</v>
      </c>
      <c r="H22" s="82">
        <v>779.52543546405673</v>
      </c>
      <c r="I22" s="82">
        <v>150.53854924234321</v>
      </c>
      <c r="J22" s="82">
        <v>2.0300000000000002E-2</v>
      </c>
      <c r="K22" s="82">
        <v>5012.5735962210965</v>
      </c>
      <c r="M22" s="82">
        <v>5.0041340667122451</v>
      </c>
      <c r="N22" s="82">
        <v>3.810378673994739E-3</v>
      </c>
      <c r="O22" s="82">
        <v>141.12550421655146</v>
      </c>
      <c r="P22" s="82">
        <v>-1433.1230060392736</v>
      </c>
      <c r="Q22" s="82">
        <v>-1.033323075</v>
      </c>
      <c r="R22" s="82">
        <v>-0.12629806259635165</v>
      </c>
      <c r="S22" s="82">
        <v>-1495.5250387273068</v>
      </c>
      <c r="T22" s="82">
        <v>-5410.17459073393</v>
      </c>
      <c r="U22" s="82">
        <v>590</v>
      </c>
      <c r="V22" s="82">
        <v>-1778.6989447080155</v>
      </c>
      <c r="W22" s="82">
        <v>-175.62821915468311</v>
      </c>
      <c r="X22" s="82">
        <v>0</v>
      </c>
      <c r="Z22" s="82">
        <v>2641.2926124036576</v>
      </c>
      <c r="AA22" s="82">
        <v>440.53345829172241</v>
      </c>
      <c r="AB22" s="82">
        <v>15.790576148008618</v>
      </c>
      <c r="AC22" s="82">
        <v>19235.723438453631</v>
      </c>
      <c r="AF22" s="85">
        <v>325.8476236465799</v>
      </c>
      <c r="AG22" s="85">
        <v>12546.104784722964</v>
      </c>
      <c r="AH22" s="85">
        <v>2315.4449887570777</v>
      </c>
      <c r="AI22" s="85">
        <v>6689.6186537306676</v>
      </c>
      <c r="AK22" s="84">
        <v>325.8476236465799</v>
      </c>
      <c r="AL22" s="84">
        <v>286.02409805766695</v>
      </c>
      <c r="AM22" s="84">
        <v>15.892763831930974</v>
      </c>
      <c r="AO22" s="84">
        <v>1901.0732079117602</v>
      </c>
      <c r="AP22" s="84">
        <v>1725.444988757077</v>
      </c>
      <c r="AQ22" s="84">
        <v>150.53854924234321</v>
      </c>
      <c r="AR22" s="84">
        <v>2.0300000000000002E-2</v>
      </c>
      <c r="AW22" s="82">
        <v>12546.104784722964</v>
      </c>
      <c r="AX22" s="82">
        <v>6121.5320866973698</v>
      </c>
      <c r="AY22" s="82">
        <v>-175.62821915468311</v>
      </c>
      <c r="AZ22" s="82">
        <v>-6905.6996294612363</v>
      </c>
      <c r="BB22" s="82" t="s">
        <v>235</v>
      </c>
      <c r="BC22" s="82">
        <v>6121.5320866973698</v>
      </c>
      <c r="BD22" s="82">
        <v>-7081.3278486159197</v>
      </c>
      <c r="BE22" s="82">
        <v>-175.62821915468311</v>
      </c>
      <c r="BF22" s="82">
        <v>18667.636871420335</v>
      </c>
      <c r="BG22" s="82">
        <v>6121.5320866973698</v>
      </c>
    </row>
    <row r="23" spans="1:59" x14ac:dyDescent="0.35">
      <c r="A23" s="88">
        <v>2037</v>
      </c>
      <c r="B23" s="82">
        <v>315.77410318489882</v>
      </c>
      <c r="C23" s="82">
        <v>268.71426689961186</v>
      </c>
      <c r="D23" s="82">
        <v>15.100318345875255</v>
      </c>
      <c r="E23" s="82">
        <v>11841.357938030975</v>
      </c>
      <c r="F23" s="82">
        <v>5262.6975157769302</v>
      </c>
      <c r="G23" s="82">
        <v>-2254.5213802237549</v>
      </c>
      <c r="H23" s="82">
        <v>821.77967470806618</v>
      </c>
      <c r="I23" s="82">
        <v>151.12830744940041</v>
      </c>
      <c r="J23" s="82">
        <v>1.8850000000000002E-2</v>
      </c>
      <c r="K23" s="82">
        <v>5070.1691955912793</v>
      </c>
      <c r="M23" s="82">
        <v>5.0041340667122451</v>
      </c>
      <c r="N23" s="82">
        <v>3.810378673994739E-3</v>
      </c>
      <c r="O23" s="82">
        <v>141.12550421655146</v>
      </c>
      <c r="P23" s="82">
        <v>-1433.1230060392736</v>
      </c>
      <c r="Q23" s="82">
        <v>-1.033323075</v>
      </c>
      <c r="R23" s="82">
        <v>-0.12629806259635165</v>
      </c>
      <c r="S23" s="82">
        <v>-1495.5250387273068</v>
      </c>
      <c r="T23" s="82">
        <v>-5506.6051462945215</v>
      </c>
      <c r="U23" s="82">
        <v>590</v>
      </c>
      <c r="V23" s="82">
        <v>-1919.9583818056612</v>
      </c>
      <c r="W23" s="82">
        <v>-271.92992980747886</v>
      </c>
      <c r="X23" s="82">
        <v>0</v>
      </c>
      <c r="Z23" s="82">
        <v>2543.8416018329999</v>
      </c>
      <c r="AA23" s="82">
        <v>423.81338534072449</v>
      </c>
      <c r="AB23" s="82">
        <v>14.996680661952899</v>
      </c>
      <c r="AC23" s="82">
        <v>18458.940461778839</v>
      </c>
      <c r="AF23" s="85">
        <v>315.77410318489882</v>
      </c>
      <c r="AG23" s="85">
        <v>11841.357938030975</v>
      </c>
      <c r="AH23" s="85">
        <v>2228.0674986481013</v>
      </c>
      <c r="AI23" s="85">
        <v>6617.5825237478639</v>
      </c>
      <c r="AK23" s="84">
        <v>315.77410318489882</v>
      </c>
      <c r="AL23" s="84">
        <v>268.71426689961186</v>
      </c>
      <c r="AM23" s="84">
        <v>15.100318345875255</v>
      </c>
      <c r="AO23" s="84">
        <v>1909.9974284555801</v>
      </c>
      <c r="AP23" s="84">
        <v>1638.0674986481013</v>
      </c>
      <c r="AQ23" s="84">
        <v>151.12830744940041</v>
      </c>
      <c r="AR23" s="84">
        <v>1.8850000000000002E-2</v>
      </c>
      <c r="AW23" s="82">
        <v>11841.357938030975</v>
      </c>
      <c r="AX23" s="82">
        <v>6146.5852870387916</v>
      </c>
      <c r="AY23" s="82">
        <v>-271.92992980747886</v>
      </c>
      <c r="AZ23" s="82">
        <v>-7002.1301850218279</v>
      </c>
      <c r="BB23" s="82" t="s">
        <v>235</v>
      </c>
      <c r="BC23" s="82">
        <v>6146.5852870387916</v>
      </c>
      <c r="BD23" s="82">
        <v>-7274.0601148293063</v>
      </c>
      <c r="BE23" s="82">
        <v>-271.92992980747886</v>
      </c>
      <c r="BF23" s="82">
        <v>17987.943225069765</v>
      </c>
      <c r="BG23" s="82">
        <v>6146.5852870387916</v>
      </c>
    </row>
    <row r="24" spans="1:59" x14ac:dyDescent="0.35">
      <c r="A24" s="88">
        <v>2038</v>
      </c>
      <c r="B24" s="82">
        <v>305.70058272321774</v>
      </c>
      <c r="C24" s="82">
        <v>251.4044357415568</v>
      </c>
      <c r="D24" s="82">
        <v>14.307872859819536</v>
      </c>
      <c r="E24" s="82">
        <v>11136.611091338986</v>
      </c>
      <c r="F24" s="82">
        <v>4646.1080675249541</v>
      </c>
      <c r="G24" s="82">
        <v>-2602.9339759277277</v>
      </c>
      <c r="H24" s="82">
        <v>864.03391395207564</v>
      </c>
      <c r="I24" s="82">
        <v>151.71806565645761</v>
      </c>
      <c r="J24" s="82">
        <v>1.7400000000000002E-2</v>
      </c>
      <c r="K24" s="82">
        <v>5127.764794961462</v>
      </c>
      <c r="M24" s="82">
        <v>5.0041340667122451</v>
      </c>
      <c r="N24" s="82">
        <v>3.810378673994739E-3</v>
      </c>
      <c r="O24" s="82">
        <v>141.12550421655146</v>
      </c>
      <c r="P24" s="82">
        <v>-1433.1230060392736</v>
      </c>
      <c r="Q24" s="82">
        <v>-1.033323075</v>
      </c>
      <c r="R24" s="82">
        <v>-0.12629806259635165</v>
      </c>
      <c r="S24" s="82">
        <v>-1495.5250387273068</v>
      </c>
      <c r="T24" s="82">
        <v>-4904.7095799378512</v>
      </c>
      <c r="U24" s="82">
        <v>590</v>
      </c>
      <c r="V24" s="82">
        <v>-1544.7907850120619</v>
      </c>
      <c r="W24" s="82">
        <v>-353.91848582913167</v>
      </c>
      <c r="X24" s="82">
        <v>0</v>
      </c>
      <c r="Z24" s="82">
        <v>1904.1993174313263</v>
      </c>
      <c r="AA24" s="82">
        <v>407.09331238972663</v>
      </c>
      <c r="AB24" s="82">
        <v>14.20278517589718</v>
      </c>
      <c r="AC24" s="82">
        <v>17139.966211273033</v>
      </c>
      <c r="AF24" s="85">
        <v>305.70058272321774</v>
      </c>
      <c r="AG24" s="85">
        <v>11136.611091338986</v>
      </c>
      <c r="AH24" s="85">
        <v>1598.4987347081087</v>
      </c>
      <c r="AI24" s="85">
        <v>6003.3551199340473</v>
      </c>
      <c r="AK24" s="84">
        <v>305.70058272321774</v>
      </c>
      <c r="AL24" s="84">
        <v>251.4044357415568</v>
      </c>
      <c r="AM24" s="84">
        <v>14.307872859819536</v>
      </c>
      <c r="AO24" s="84">
        <v>1362.4172205372402</v>
      </c>
      <c r="AP24" s="84">
        <v>1008.4987347081085</v>
      </c>
      <c r="AQ24" s="84">
        <v>151.71806565645761</v>
      </c>
      <c r="AR24" s="84">
        <v>1.7400000000000002E-2</v>
      </c>
      <c r="AW24" s="82">
        <v>11136.611091338986</v>
      </c>
      <c r="AX24" s="82">
        <v>5615.1340589180536</v>
      </c>
      <c r="AY24" s="82">
        <v>-353.91848582913167</v>
      </c>
      <c r="AZ24" s="82">
        <v>-6400.2346186651575</v>
      </c>
      <c r="BB24" s="82" t="s">
        <v>235</v>
      </c>
      <c r="BC24" s="82">
        <v>5615.1340589180536</v>
      </c>
      <c r="BD24" s="82">
        <v>-6754.1531044942894</v>
      </c>
      <c r="BE24" s="82">
        <v>-353.91848582913167</v>
      </c>
      <c r="BF24" s="82">
        <v>16751.74515025704</v>
      </c>
      <c r="BG24" s="82">
        <v>5615.1340589180536</v>
      </c>
    </row>
    <row r="25" spans="1:59" x14ac:dyDescent="0.35">
      <c r="A25" s="88">
        <v>2039</v>
      </c>
      <c r="B25" s="82">
        <v>295.62706226153665</v>
      </c>
      <c r="C25" s="82">
        <v>234.09460458350173</v>
      </c>
      <c r="D25" s="82">
        <v>13.515427373763817</v>
      </c>
      <c r="E25" s="82">
        <v>10431.864244646997</v>
      </c>
      <c r="F25" s="82">
        <v>4116.598708149847</v>
      </c>
      <c r="G25" s="82">
        <v>-2982.4703987258613</v>
      </c>
      <c r="H25" s="82">
        <v>906.28815319608509</v>
      </c>
      <c r="I25" s="82">
        <v>152.30782386351481</v>
      </c>
      <c r="J25" s="82">
        <v>1.5950000000000002E-2</v>
      </c>
      <c r="K25" s="82">
        <v>5185.3603943316448</v>
      </c>
      <c r="M25" s="82">
        <v>5.0041340667122451</v>
      </c>
      <c r="N25" s="82">
        <v>3.810378673994739E-3</v>
      </c>
      <c r="O25" s="82">
        <v>141.12550421655146</v>
      </c>
      <c r="P25" s="82">
        <v>-1433.1230060392736</v>
      </c>
      <c r="Q25" s="82">
        <v>-1.033323075</v>
      </c>
      <c r="R25" s="82">
        <v>-0.12629806259635165</v>
      </c>
      <c r="S25" s="82">
        <v>-1495.5250387273068</v>
      </c>
      <c r="T25" s="82">
        <v>-4821.4662226386063</v>
      </c>
      <c r="U25" s="82">
        <v>590</v>
      </c>
      <c r="V25" s="82">
        <v>-1538.3316726169046</v>
      </c>
      <c r="W25" s="82">
        <v>-457.72293620134172</v>
      </c>
      <c r="X25" s="82">
        <v>0</v>
      </c>
      <c r="Z25" s="82">
        <v>929.9889160633611</v>
      </c>
      <c r="AA25" s="82">
        <v>390.37323943872877</v>
      </c>
      <c r="AB25" s="82">
        <v>13.408889689841461</v>
      </c>
      <c r="AC25" s="82">
        <v>15486.423843800932</v>
      </c>
      <c r="AF25" s="85">
        <v>295.62706226153665</v>
      </c>
      <c r="AG25" s="85">
        <v>10431.864244646997</v>
      </c>
      <c r="AH25" s="85">
        <v>634.36185380182451</v>
      </c>
      <c r="AI25" s="85">
        <v>5054.5595991539358</v>
      </c>
      <c r="AK25" s="84">
        <v>295.62706226153665</v>
      </c>
      <c r="AL25" s="84">
        <v>234.09460458350173</v>
      </c>
      <c r="AM25" s="84">
        <v>13.515427373763817</v>
      </c>
      <c r="AO25" s="84">
        <v>502.08479000316629</v>
      </c>
      <c r="AP25" s="84">
        <v>44.361853801824566</v>
      </c>
      <c r="AQ25" s="84">
        <v>152.30782386351481</v>
      </c>
      <c r="AR25" s="84">
        <v>1.5950000000000002E-2</v>
      </c>
      <c r="AW25" s="82">
        <v>10431.864244646997</v>
      </c>
      <c r="AX25" s="82">
        <v>4770.9306081815812</v>
      </c>
      <c r="AY25" s="82">
        <v>-457.72293620134172</v>
      </c>
      <c r="AZ25" s="82">
        <v>-6316.9912613659126</v>
      </c>
      <c r="BB25" s="82" t="s">
        <v>235</v>
      </c>
      <c r="BC25" s="82">
        <v>4770.9306081815812</v>
      </c>
      <c r="BD25" s="82">
        <v>-6774.7141975672539</v>
      </c>
      <c r="BE25" s="82">
        <v>-457.72293620134172</v>
      </c>
      <c r="BF25" s="82">
        <v>15202.794852828578</v>
      </c>
      <c r="BG25" s="82">
        <v>4770.9306081815812</v>
      </c>
    </row>
    <row r="26" spans="1:59" x14ac:dyDescent="0.35">
      <c r="A26" s="88">
        <v>2040</v>
      </c>
      <c r="B26" s="82">
        <v>285.55354179985557</v>
      </c>
      <c r="C26" s="82">
        <v>216.78477342544667</v>
      </c>
      <c r="D26" s="82">
        <v>12.722981887708098</v>
      </c>
      <c r="E26" s="82">
        <v>9727.1173979550076</v>
      </c>
      <c r="F26" s="82">
        <v>2370.9498067479672</v>
      </c>
      <c r="G26" s="82">
        <v>-3407.3706363787637</v>
      </c>
      <c r="H26" s="82">
        <v>948.54239244009455</v>
      </c>
      <c r="I26" s="82">
        <v>152.89758207057201</v>
      </c>
      <c r="J26" s="82">
        <v>1.4500000000000002E-2</v>
      </c>
      <c r="K26" s="82">
        <v>5242.9559937018275</v>
      </c>
      <c r="M26" s="82">
        <v>5.0041340667122451</v>
      </c>
      <c r="N26" s="82">
        <v>3.810378673994739E-3</v>
      </c>
      <c r="O26" s="82">
        <v>141.12550421655146</v>
      </c>
      <c r="P26" s="82">
        <v>-569.25259497180184</v>
      </c>
      <c r="Q26" s="82">
        <v>-1.033323075</v>
      </c>
      <c r="R26" s="82">
        <v>-0.12629806259635165</v>
      </c>
      <c r="S26" s="82">
        <v>-631.654627659835</v>
      </c>
      <c r="T26" s="82">
        <v>-4127.6645563339034</v>
      </c>
      <c r="U26" s="82">
        <v>590</v>
      </c>
      <c r="V26" s="82">
        <v>-1099.4978364863375</v>
      </c>
      <c r="W26" s="82">
        <v>-516.39154658096299</v>
      </c>
      <c r="X26" s="82">
        <v>-156.17707523251673</v>
      </c>
      <c r="Z26" s="82">
        <v>-984.39135369066366</v>
      </c>
      <c r="AA26" s="82">
        <v>373.65316648773091</v>
      </c>
      <c r="AB26" s="82">
        <v>12.614994203785741</v>
      </c>
      <c r="AC26" s="82">
        <v>12892.711607942772</v>
      </c>
      <c r="AF26" s="85">
        <v>285.55354179985557</v>
      </c>
      <c r="AG26" s="85">
        <v>9727.1173979550076</v>
      </c>
      <c r="AH26" s="85">
        <v>-1269.9448954905192</v>
      </c>
      <c r="AI26" s="85">
        <v>3165.5942099877648</v>
      </c>
      <c r="AK26" s="84">
        <v>285.55354179985557</v>
      </c>
      <c r="AL26" s="84">
        <v>216.78477342544667</v>
      </c>
      <c r="AM26" s="84">
        <v>12.722981887708098</v>
      </c>
      <c r="AO26" s="84">
        <v>-1187.3762736770395</v>
      </c>
      <c r="AP26" s="84">
        <v>-1859.9448954905192</v>
      </c>
      <c r="AQ26" s="84">
        <v>152.89758207057201</v>
      </c>
      <c r="AR26" s="84">
        <v>1.4500000000000002E-2</v>
      </c>
      <c r="AW26" s="82">
        <v>9727.1173979550076</v>
      </c>
      <c r="AX26" s="82">
        <v>3097.5985242989768</v>
      </c>
      <c r="AY26" s="82">
        <v>-672.56862181347969</v>
      </c>
      <c r="AZ26" s="82">
        <v>-4759.3191839937381</v>
      </c>
      <c r="BB26" s="82" t="s">
        <v>235</v>
      </c>
      <c r="BC26" s="82">
        <v>3097.5985242989768</v>
      </c>
      <c r="BD26" s="82">
        <v>-5431.8878058072178</v>
      </c>
      <c r="BE26" s="82">
        <v>-672.56862181347969</v>
      </c>
      <c r="BF26" s="82">
        <v>12824.715922253985</v>
      </c>
      <c r="BG26" s="82">
        <v>3097.5985242989768</v>
      </c>
    </row>
    <row r="27" spans="1:59" x14ac:dyDescent="0.35">
      <c r="A27" s="88">
        <v>2041</v>
      </c>
      <c r="B27" s="82">
        <v>275.48002133817448</v>
      </c>
      <c r="C27" s="82">
        <v>199.47494226739161</v>
      </c>
      <c r="D27" s="82">
        <v>11.930536401652379</v>
      </c>
      <c r="E27" s="82">
        <v>9022.3705512630186</v>
      </c>
      <c r="F27" s="82">
        <v>3673.0812441022972</v>
      </c>
      <c r="G27" s="82">
        <v>-3817.8659196734261</v>
      </c>
      <c r="H27" s="82">
        <v>990.796631684104</v>
      </c>
      <c r="I27" s="82">
        <v>153.48734027762922</v>
      </c>
      <c r="J27" s="82">
        <v>1.3050000000000003E-2</v>
      </c>
      <c r="K27" s="82">
        <v>5300.5515930720103</v>
      </c>
      <c r="M27" s="82">
        <v>5.0041340667122451</v>
      </c>
      <c r="N27" s="82">
        <v>3.810378673994739E-3</v>
      </c>
      <c r="O27" s="82">
        <v>141.12550421655146</v>
      </c>
      <c r="P27" s="82">
        <v>-547.79971009716007</v>
      </c>
      <c r="Q27" s="82">
        <v>-1.033323075</v>
      </c>
      <c r="R27" s="82">
        <v>-0.12629806259635165</v>
      </c>
      <c r="S27" s="82">
        <v>-610.20174278519323</v>
      </c>
      <c r="T27" s="82">
        <v>-5335.739591090608</v>
      </c>
      <c r="U27" s="82">
        <v>590</v>
      </c>
      <c r="V27" s="82">
        <v>-2125.967793386254</v>
      </c>
      <c r="W27" s="82">
        <v>-722.15360093111053</v>
      </c>
      <c r="X27" s="82">
        <v>-182.13880927054373</v>
      </c>
      <c r="Z27" s="82">
        <v>-1318.7682261367588</v>
      </c>
      <c r="AA27" s="82">
        <v>356.93309353673305</v>
      </c>
      <c r="AB27" s="82">
        <v>11.821098717730022</v>
      </c>
      <c r="AC27" s="82">
        <v>11879.002769392544</v>
      </c>
      <c r="AF27" s="85">
        <v>275.48002133817448</v>
      </c>
      <c r="AG27" s="85">
        <v>9022.3705512630186</v>
      </c>
      <c r="AH27" s="85">
        <v>-1594.2482474749334</v>
      </c>
      <c r="AI27" s="85">
        <v>2856.6322181295254</v>
      </c>
      <c r="AK27" s="84">
        <v>275.48002133817448</v>
      </c>
      <c r="AL27" s="84">
        <v>199.47494226739161</v>
      </c>
      <c r="AM27" s="84">
        <v>11.930536401652379</v>
      </c>
      <c r="AO27" s="84">
        <v>-1279.955837273279</v>
      </c>
      <c r="AP27" s="84">
        <v>-2184.2482474749331</v>
      </c>
      <c r="AQ27" s="84">
        <v>153.48734027762922</v>
      </c>
      <c r="AR27" s="84">
        <v>1.3050000000000003E-2</v>
      </c>
      <c r="AW27" s="82">
        <v>9022.3705512630186</v>
      </c>
      <c r="AX27" s="82">
        <v>3021.1479405003388</v>
      </c>
      <c r="AY27" s="82">
        <v>-904.29241020165432</v>
      </c>
      <c r="AZ27" s="82">
        <v>-5945.9413338758013</v>
      </c>
      <c r="BB27" s="82" t="s">
        <v>235</v>
      </c>
      <c r="BC27" s="82">
        <v>3021.1479405003388</v>
      </c>
      <c r="BD27" s="82">
        <v>-6850.2337440774554</v>
      </c>
      <c r="BE27" s="82">
        <v>-904.29241020165432</v>
      </c>
      <c r="BF27" s="82">
        <v>12043.518491763358</v>
      </c>
      <c r="BG27" s="82">
        <v>3021.1479405003388</v>
      </c>
    </row>
    <row r="28" spans="1:59" x14ac:dyDescent="0.35">
      <c r="A28" s="88">
        <v>2042</v>
      </c>
      <c r="B28" s="82">
        <v>265.4065008764934</v>
      </c>
      <c r="C28" s="82">
        <v>182.16511110933655</v>
      </c>
      <c r="D28" s="82">
        <v>11.13809091559666</v>
      </c>
      <c r="E28" s="82">
        <v>8317.6237045710295</v>
      </c>
      <c r="F28" s="82">
        <v>2475.497293606611</v>
      </c>
      <c r="G28" s="82">
        <v>-4252.2093241695165</v>
      </c>
      <c r="H28" s="82">
        <v>1033.0508709281135</v>
      </c>
      <c r="I28" s="82">
        <v>154.07709848468642</v>
      </c>
      <c r="J28" s="82">
        <v>1.1600000000000003E-2</v>
      </c>
      <c r="K28" s="82">
        <v>5358.147192442193</v>
      </c>
      <c r="M28" s="82">
        <v>5.0041340667122451</v>
      </c>
      <c r="N28" s="82">
        <v>3.810378673994739E-3</v>
      </c>
      <c r="O28" s="82">
        <v>141.12550421655146</v>
      </c>
      <c r="P28" s="82">
        <v>-526.34682522251831</v>
      </c>
      <c r="Q28" s="82">
        <v>-1.033323075</v>
      </c>
      <c r="R28" s="82">
        <v>-0.12629806259635165</v>
      </c>
      <c r="S28" s="82">
        <v>-588.74885791055146</v>
      </c>
      <c r="T28" s="82">
        <v>-4482.6472676053745</v>
      </c>
      <c r="U28" s="82">
        <v>590</v>
      </c>
      <c r="V28" s="82">
        <v>-1522.4854945783948</v>
      </c>
      <c r="W28" s="82">
        <v>-773.81663742657418</v>
      </c>
      <c r="X28" s="82">
        <v>-208.08117802264908</v>
      </c>
      <c r="Z28" s="82">
        <v>-2392.6379687859167</v>
      </c>
      <c r="AA28" s="82">
        <v>340.21302058573519</v>
      </c>
      <c r="AB28" s="82">
        <v>11.027203231674303</v>
      </c>
      <c r="AC28" s="82">
        <v>10125.801060639251</v>
      </c>
      <c r="AF28" s="85">
        <v>265.4065008764934</v>
      </c>
      <c r="AG28" s="85">
        <v>8317.6237045710295</v>
      </c>
      <c r="AH28" s="85">
        <v>-2658.0444696624099</v>
      </c>
      <c r="AI28" s="85">
        <v>1808.1773560682213</v>
      </c>
      <c r="AK28" s="84">
        <v>265.4065008764934</v>
      </c>
      <c r="AL28" s="84">
        <v>182.16511110933655</v>
      </c>
      <c r="AM28" s="84">
        <v>11.13809091559666</v>
      </c>
      <c r="AO28" s="84">
        <v>-2266.1466542131866</v>
      </c>
      <c r="AP28" s="84">
        <v>-3248.0444696624099</v>
      </c>
      <c r="AQ28" s="84">
        <v>154.07709848468642</v>
      </c>
      <c r="AR28" s="84">
        <v>1.1600000000000003E-2</v>
      </c>
      <c r="AW28" s="82">
        <v>8317.6237045710332</v>
      </c>
      <c r="AX28" s="82">
        <v>2051.0861033580336</v>
      </c>
      <c r="AY28" s="82">
        <v>-981.89781544922323</v>
      </c>
      <c r="AZ28" s="82">
        <v>-5071.3961255159256</v>
      </c>
      <c r="BB28" s="82" t="s">
        <v>235</v>
      </c>
      <c r="BC28" s="82">
        <v>2051.0861033580336</v>
      </c>
      <c r="BD28" s="82">
        <v>-6053.293940965149</v>
      </c>
      <c r="BE28" s="82">
        <v>-981.89781544922323</v>
      </c>
      <c r="BF28" s="82">
        <v>10368.709807929066</v>
      </c>
      <c r="BG28" s="82">
        <v>2051.0861033580336</v>
      </c>
    </row>
    <row r="29" spans="1:59" x14ac:dyDescent="0.35">
      <c r="A29" s="88">
        <v>2043</v>
      </c>
      <c r="B29" s="82">
        <v>255.33298041481228</v>
      </c>
      <c r="C29" s="82">
        <v>164.85527995128149</v>
      </c>
      <c r="D29" s="82">
        <v>10.345645429540941</v>
      </c>
      <c r="E29" s="82">
        <v>7612.8768578790405</v>
      </c>
      <c r="F29" s="82">
        <v>1833.9077601151728</v>
      </c>
      <c r="G29" s="82">
        <v>-4653.3105838151187</v>
      </c>
      <c r="H29" s="82">
        <v>1075.305110172123</v>
      </c>
      <c r="I29" s="82">
        <v>154.66685669174362</v>
      </c>
      <c r="J29" s="82">
        <v>1.0150000000000003E-2</v>
      </c>
      <c r="K29" s="82">
        <v>5415.7427918123758</v>
      </c>
      <c r="M29" s="82">
        <v>5.0041340667122451</v>
      </c>
      <c r="N29" s="82">
        <v>3.810378673994739E-3</v>
      </c>
      <c r="O29" s="82">
        <v>141.12550421655146</v>
      </c>
      <c r="P29" s="82">
        <v>-504.89394034787659</v>
      </c>
      <c r="Q29" s="82">
        <v>-1.033323075</v>
      </c>
      <c r="R29" s="82">
        <v>-0.12629806259635165</v>
      </c>
      <c r="S29" s="82">
        <v>-567.29597303590981</v>
      </c>
      <c r="T29" s="82">
        <v>-4042.5081952678502</v>
      </c>
      <c r="U29" s="82">
        <v>590</v>
      </c>
      <c r="V29" s="82">
        <v>-1243.7447084684516</v>
      </c>
      <c r="W29" s="82">
        <v>-852.26367921523797</v>
      </c>
      <c r="X29" s="82">
        <v>-234.00418148883284</v>
      </c>
      <c r="Z29" s="82">
        <v>-3228.7773022855326</v>
      </c>
      <c r="AA29" s="82">
        <v>323.49294763473733</v>
      </c>
      <c r="AB29" s="82">
        <v>10.233307745618584</v>
      </c>
      <c r="AC29" s="82">
        <v>8610.3297610355003</v>
      </c>
      <c r="AF29" s="85">
        <v>255.33298041481228</v>
      </c>
      <c r="AG29" s="85">
        <v>7612.8768578790405</v>
      </c>
      <c r="AH29" s="85">
        <v>-3484.1102827003451</v>
      </c>
      <c r="AI29" s="85">
        <v>997.4529031564598</v>
      </c>
      <c r="AK29" s="84">
        <v>255.33298041481228</v>
      </c>
      <c r="AL29" s="84">
        <v>164.85527995128149</v>
      </c>
      <c r="AM29" s="84">
        <v>10.345645429540941</v>
      </c>
      <c r="AO29" s="84">
        <v>-2987.8424219962744</v>
      </c>
      <c r="AP29" s="84">
        <v>-4074.1102827003451</v>
      </c>
      <c r="AQ29" s="84">
        <v>154.66685669174362</v>
      </c>
      <c r="AR29" s="84">
        <v>1.0150000000000003E-2</v>
      </c>
      <c r="AW29" s="82">
        <v>7612.8768578790432</v>
      </c>
      <c r="AX29" s="82">
        <v>1345.5193153725472</v>
      </c>
      <c r="AY29" s="82">
        <v>-1086.2678607040707</v>
      </c>
      <c r="AZ29" s="82">
        <v>-4609.80416830376</v>
      </c>
      <c r="BB29" s="82" t="s">
        <v>235</v>
      </c>
      <c r="BC29" s="82">
        <v>1345.5193153725472</v>
      </c>
      <c r="BD29" s="82">
        <v>-5696.0720290078307</v>
      </c>
      <c r="BE29" s="82">
        <v>-1086.2678607040707</v>
      </c>
      <c r="BF29" s="82">
        <v>8958.3961732515909</v>
      </c>
      <c r="BG29" s="82">
        <v>1345.5193153725472</v>
      </c>
    </row>
    <row r="30" spans="1:59" x14ac:dyDescent="0.35">
      <c r="A30" s="88">
        <v>2044</v>
      </c>
      <c r="B30" s="82">
        <v>245.25945995313117</v>
      </c>
      <c r="C30" s="82">
        <v>147.54544879322643</v>
      </c>
      <c r="D30" s="82">
        <v>9.5531999434852217</v>
      </c>
      <c r="E30" s="82">
        <v>6908.1300111870514</v>
      </c>
      <c r="F30" s="82">
        <v>1876.9310133421493</v>
      </c>
      <c r="G30" s="82">
        <v>-5065.7921089152733</v>
      </c>
      <c r="H30" s="82">
        <v>1117.5593494161326</v>
      </c>
      <c r="I30" s="82">
        <v>155.25661489880082</v>
      </c>
      <c r="J30" s="82">
        <v>8.7000000000000029E-3</v>
      </c>
      <c r="K30" s="82">
        <v>5473.3383911825586</v>
      </c>
      <c r="M30" s="82">
        <v>5.0041340667122451</v>
      </c>
      <c r="N30" s="82">
        <v>3.810378673994739E-3</v>
      </c>
      <c r="O30" s="82">
        <v>141.12550421655146</v>
      </c>
      <c r="P30" s="82">
        <v>-483.44105547323483</v>
      </c>
      <c r="Q30" s="82">
        <v>-1.033323075</v>
      </c>
      <c r="R30" s="82">
        <v>-0.12629806259635165</v>
      </c>
      <c r="S30" s="82">
        <v>-545.84308816126804</v>
      </c>
      <c r="T30" s="82">
        <v>-3761.0418565466512</v>
      </c>
      <c r="U30" s="82">
        <v>590</v>
      </c>
      <c r="V30" s="82">
        <v>-1167.6252921765501</v>
      </c>
      <c r="W30" s="82">
        <v>-895.10193023252054</v>
      </c>
      <c r="X30" s="82">
        <v>-259.90781966909498</v>
      </c>
      <c r="Z30" s="82">
        <v>-3558.6773282820259</v>
      </c>
      <c r="AA30" s="82">
        <v>306.77287468373947</v>
      </c>
      <c r="AB30" s="82">
        <v>9.4394122595628644</v>
      </c>
      <c r="AC30" s="82">
        <v>7601.0977689348729</v>
      </c>
      <c r="AF30" s="85">
        <v>245.25945995313117</v>
      </c>
      <c r="AG30" s="85">
        <v>6908.1300111870514</v>
      </c>
      <c r="AH30" s="85">
        <v>-3803.9367882351571</v>
      </c>
      <c r="AI30" s="85">
        <v>692.96775774782145</v>
      </c>
      <c r="AK30" s="84">
        <v>245.25945995313117</v>
      </c>
      <c r="AL30" s="84">
        <v>147.54544879322643</v>
      </c>
      <c r="AM30" s="84">
        <v>9.5531999434852217</v>
      </c>
      <c r="AO30" s="84">
        <v>-3238.9270383335415</v>
      </c>
      <c r="AP30" s="84">
        <v>-4393.9367882351571</v>
      </c>
      <c r="AQ30" s="84">
        <v>155.25661489880082</v>
      </c>
      <c r="AR30" s="84">
        <v>8.7000000000000029E-3</v>
      </c>
      <c r="AW30" s="82">
        <v>6908.1300111870551</v>
      </c>
      <c r="AX30" s="82">
        <v>1110.5636788328816</v>
      </c>
      <c r="AY30" s="82">
        <v>-1155.0097499016156</v>
      </c>
      <c r="AZ30" s="82">
        <v>-4306.8849447079192</v>
      </c>
      <c r="BB30" s="82" t="s">
        <v>235</v>
      </c>
      <c r="BC30" s="82">
        <v>1110.5636788328816</v>
      </c>
      <c r="BD30" s="82">
        <v>-5461.8946946095348</v>
      </c>
      <c r="BE30" s="82">
        <v>-1155.0097499016156</v>
      </c>
      <c r="BF30" s="82">
        <v>8018.6936900199362</v>
      </c>
      <c r="BG30" s="82">
        <v>1110.5636788328816</v>
      </c>
    </row>
    <row r="31" spans="1:59" x14ac:dyDescent="0.35">
      <c r="A31" s="88">
        <v>2045</v>
      </c>
      <c r="B31" s="82">
        <v>235.18593949145006</v>
      </c>
      <c r="C31" s="82">
        <v>130.23561763517137</v>
      </c>
      <c r="D31" s="82">
        <v>8.7607544574295027</v>
      </c>
      <c r="E31" s="82">
        <v>6203.3831644950624</v>
      </c>
      <c r="F31" s="82">
        <v>1691.8211578093403</v>
      </c>
      <c r="G31" s="82">
        <v>-5483.593631937285</v>
      </c>
      <c r="H31" s="82">
        <v>1159.8135886601422</v>
      </c>
      <c r="I31" s="82">
        <v>155.84637310585802</v>
      </c>
      <c r="J31" s="82">
        <v>7.250000000000003E-3</v>
      </c>
      <c r="K31" s="82">
        <v>5530.9339905527413</v>
      </c>
      <c r="M31" s="82">
        <v>5.0041340667122451</v>
      </c>
      <c r="N31" s="82">
        <v>3.810378673994739E-3</v>
      </c>
      <c r="O31" s="82">
        <v>141.12550421655146</v>
      </c>
      <c r="P31" s="82">
        <v>-461.98817059859311</v>
      </c>
      <c r="Q31" s="82">
        <v>-1.033323075</v>
      </c>
      <c r="R31" s="82">
        <v>-0.12629806259635165</v>
      </c>
      <c r="S31" s="82">
        <v>-524.39020328662627</v>
      </c>
      <c r="T31" s="82">
        <v>-3437.7468407981214</v>
      </c>
      <c r="U31" s="82">
        <v>590</v>
      </c>
      <c r="V31" s="82">
        <v>-988.40789129166899</v>
      </c>
      <c r="W31" s="82">
        <v>-961.51182274028781</v>
      </c>
      <c r="X31" s="82">
        <v>-285.7920925634354</v>
      </c>
      <c r="Z31" s="82">
        <v>-4042.4847525717441</v>
      </c>
      <c r="AA31" s="82">
        <v>290.05280173274161</v>
      </c>
      <c r="AB31" s="82">
        <v>8.645516773507147</v>
      </c>
      <c r="AC31" s="82">
        <v>6437.9583785410177</v>
      </c>
      <c r="AF31" s="85">
        <v>235.18593949145006</v>
      </c>
      <c r="AG31" s="85">
        <v>6203.3831644950624</v>
      </c>
      <c r="AH31" s="85">
        <v>-4277.6706920631941</v>
      </c>
      <c r="AI31" s="85">
        <v>234.57521404595536</v>
      </c>
      <c r="AK31" s="84">
        <v>235.18593949145006</v>
      </c>
      <c r="AL31" s="84">
        <v>130.23561763517137</v>
      </c>
      <c r="AM31" s="84">
        <v>8.7607544574295027</v>
      </c>
      <c r="AO31" s="84">
        <v>-3620.3667767594711</v>
      </c>
      <c r="AP31" s="84">
        <v>-4867.6706920631941</v>
      </c>
      <c r="AQ31" s="84">
        <v>155.84637310585802</v>
      </c>
      <c r="AR31" s="84">
        <v>7.250000000000003E-3</v>
      </c>
      <c r="AW31" s="82">
        <v>6203.383164495066</v>
      </c>
      <c r="AX31" s="82">
        <v>745.25292020455356</v>
      </c>
      <c r="AY31" s="82">
        <v>-1247.3039153037232</v>
      </c>
      <c r="AZ31" s="82">
        <v>-3962.1370440847477</v>
      </c>
      <c r="BB31" s="82" t="s">
        <v>235</v>
      </c>
      <c r="BC31" s="82">
        <v>745.25292020455356</v>
      </c>
      <c r="BD31" s="82">
        <v>-5209.4409593884711</v>
      </c>
      <c r="BE31" s="82">
        <v>-1247.3039153037232</v>
      </c>
      <c r="BF31" s="82">
        <v>6948.6360846996195</v>
      </c>
      <c r="BG31" s="82">
        <v>745.25292020455356</v>
      </c>
    </row>
    <row r="32" spans="1:59" x14ac:dyDescent="0.35">
      <c r="A32" s="88">
        <v>2046</v>
      </c>
      <c r="B32" s="82">
        <v>225.11241902976894</v>
      </c>
      <c r="C32" s="82">
        <v>112.92578647711629</v>
      </c>
      <c r="D32" s="82">
        <v>7.9683089713737836</v>
      </c>
      <c r="E32" s="82">
        <v>5498.6363178030733</v>
      </c>
      <c r="F32" s="82">
        <v>1582.7483572644874</v>
      </c>
      <c r="G32" s="82">
        <v>-5899.0902340049361</v>
      </c>
      <c r="H32" s="82">
        <v>1202.0678279041517</v>
      </c>
      <c r="I32" s="82">
        <v>156.43613131291522</v>
      </c>
      <c r="J32" s="82">
        <v>5.8000000000000031E-3</v>
      </c>
      <c r="K32" s="82">
        <v>5588.5295899229241</v>
      </c>
      <c r="M32" s="82">
        <v>5.0041340667122451</v>
      </c>
      <c r="N32" s="82">
        <v>3.810378673994739E-3</v>
      </c>
      <c r="O32" s="82">
        <v>141.12550421655146</v>
      </c>
      <c r="P32" s="82">
        <v>-440.53528572395146</v>
      </c>
      <c r="Q32" s="82">
        <v>-1.033323075</v>
      </c>
      <c r="R32" s="82">
        <v>-0.12629806259635165</v>
      </c>
      <c r="S32" s="82">
        <v>-502.93731841198468</v>
      </c>
      <c r="T32" s="82">
        <v>-3336.3768974853492</v>
      </c>
      <c r="U32" s="82">
        <v>590</v>
      </c>
      <c r="V32" s="82">
        <v>-993.74095557447322</v>
      </c>
      <c r="W32" s="82">
        <v>-1076.6016168771719</v>
      </c>
      <c r="X32" s="82">
        <v>-311.65700017185418</v>
      </c>
      <c r="Z32" s="82">
        <v>-4681.1612024300284</v>
      </c>
      <c r="AA32" s="82">
        <v>273.33272878174375</v>
      </c>
      <c r="AB32" s="82">
        <v>7.8516212874514268</v>
      </c>
      <c r="AC32" s="82">
        <v>5119.9499625785993</v>
      </c>
      <c r="AF32" s="85">
        <v>225.11241902976894</v>
      </c>
      <c r="AG32" s="85">
        <v>5498.6363178030733</v>
      </c>
      <c r="AH32" s="85">
        <v>-4906.2736214597971</v>
      </c>
      <c r="AI32" s="85">
        <v>-378.68635522447403</v>
      </c>
      <c r="AK32" s="84">
        <v>225.11241902976894</v>
      </c>
      <c r="AL32" s="84">
        <v>112.92578647711629</v>
      </c>
      <c r="AM32" s="84">
        <v>7.9683089713737836</v>
      </c>
      <c r="AO32" s="84">
        <v>-4108.0150044107704</v>
      </c>
      <c r="AP32" s="84">
        <v>-5496.2736214597971</v>
      </c>
      <c r="AQ32" s="84">
        <v>156.43613131291522</v>
      </c>
      <c r="AR32" s="84">
        <v>5.8000000000000031E-3</v>
      </c>
      <c r="AW32" s="82">
        <v>5498.636317803077</v>
      </c>
      <c r="AX32" s="82">
        <v>273.73367235085578</v>
      </c>
      <c r="AY32" s="82">
        <v>-1388.258617049026</v>
      </c>
      <c r="AZ32" s="82">
        <v>-3839.3142158973337</v>
      </c>
      <c r="BB32" s="82" t="s">
        <v>235</v>
      </c>
      <c r="BC32" s="82">
        <v>273.73367235085578</v>
      </c>
      <c r="BD32" s="82">
        <v>-5227.57283294636</v>
      </c>
      <c r="BE32" s="82">
        <v>-1388.258617049026</v>
      </c>
      <c r="BF32" s="82">
        <v>5772.369990153933</v>
      </c>
      <c r="BG32" s="82">
        <v>273.73367235085578</v>
      </c>
    </row>
    <row r="33" spans="1:59" x14ac:dyDescent="0.35">
      <c r="A33" s="88">
        <v>2047</v>
      </c>
      <c r="B33" s="82">
        <v>215.03889856808783</v>
      </c>
      <c r="C33" s="82">
        <v>95.615955319061214</v>
      </c>
      <c r="D33" s="82">
        <v>7.1758634853180645</v>
      </c>
      <c r="E33" s="82">
        <v>4793.8894711110843</v>
      </c>
      <c r="F33" s="82">
        <v>1573.3373626683042</v>
      </c>
      <c r="G33" s="82">
        <v>-6310.6838446860365</v>
      </c>
      <c r="H33" s="82">
        <v>1244.3220671481613</v>
      </c>
      <c r="I33" s="82">
        <v>157.02588951997242</v>
      </c>
      <c r="J33" s="82">
        <v>4.3500000000000032E-3</v>
      </c>
      <c r="K33" s="82">
        <v>5646.1251892931068</v>
      </c>
      <c r="M33" s="82">
        <v>5.0041340667122451</v>
      </c>
      <c r="N33" s="82">
        <v>3.810378673994739E-3</v>
      </c>
      <c r="O33" s="82">
        <v>141.12550421655146</v>
      </c>
      <c r="P33" s="82">
        <v>-419.08240084930975</v>
      </c>
      <c r="Q33" s="82">
        <v>-1.033323075</v>
      </c>
      <c r="R33" s="82">
        <v>-0.12629806259635165</v>
      </c>
      <c r="S33" s="82">
        <v>-481.48443353734297</v>
      </c>
      <c r="T33" s="82">
        <v>-3674.4526824290006</v>
      </c>
      <c r="U33" s="82">
        <v>590</v>
      </c>
      <c r="V33" s="82">
        <v>-1444.1113181473565</v>
      </c>
      <c r="W33" s="82">
        <v>-1290.5756108794119</v>
      </c>
      <c r="X33" s="82">
        <v>-337.50254249435147</v>
      </c>
      <c r="Z33" s="82">
        <v>-5760.1749878226037</v>
      </c>
      <c r="AA33" s="82">
        <v>256.61265583074589</v>
      </c>
      <c r="AB33" s="82">
        <v>7.0577258013957076</v>
      </c>
      <c r="AC33" s="82">
        <v>3361.6042110818898</v>
      </c>
      <c r="AF33" s="85">
        <v>215.03889856808783</v>
      </c>
      <c r="AG33" s="85">
        <v>4793.8894711110843</v>
      </c>
      <c r="AH33" s="85">
        <v>-5975.2138863906912</v>
      </c>
      <c r="AI33" s="85">
        <v>-1432.2852600291944</v>
      </c>
      <c r="AK33" s="84">
        <v>215.03889856808783</v>
      </c>
      <c r="AL33" s="84">
        <v>95.615955319061214</v>
      </c>
      <c r="AM33" s="84">
        <v>7.1758634853180645</v>
      </c>
      <c r="AO33" s="84">
        <v>-4937.1357330169276</v>
      </c>
      <c r="AP33" s="84">
        <v>-6565.2138863906912</v>
      </c>
      <c r="AQ33" s="84">
        <v>157.02588951997242</v>
      </c>
      <c r="AR33" s="84">
        <v>4.3500000000000032E-3</v>
      </c>
      <c r="AW33" s="82">
        <v>4793.8894711110888</v>
      </c>
      <c r="AX33" s="82">
        <v>-539.25807645769987</v>
      </c>
      <c r="AY33" s="82">
        <v>-1628.0781533737634</v>
      </c>
      <c r="AZ33" s="82">
        <v>-4155.9371159663433</v>
      </c>
      <c r="BB33" s="82">
        <v>-539.25807645769987</v>
      </c>
      <c r="BC33" s="82" t="s">
        <v>235</v>
      </c>
      <c r="BD33" s="82">
        <v>-6323.2733457978065</v>
      </c>
      <c r="BE33" s="82">
        <v>-2167.3362298314632</v>
      </c>
      <c r="BF33" s="82">
        <v>4793.8894711110888</v>
      </c>
      <c r="BG33" s="82">
        <v>-539.25807645769987</v>
      </c>
    </row>
    <row r="34" spans="1:59" x14ac:dyDescent="0.35">
      <c r="A34" s="88">
        <v>2048</v>
      </c>
      <c r="B34" s="82">
        <v>204.96537810640672</v>
      </c>
      <c r="C34" s="82">
        <v>78.306124161006139</v>
      </c>
      <c r="D34" s="82">
        <v>6.3834179992623454</v>
      </c>
      <c r="E34" s="82">
        <v>4089.1426244190957</v>
      </c>
      <c r="F34" s="82">
        <v>2046.1420345952399</v>
      </c>
      <c r="G34" s="82">
        <v>-6697.8820543285128</v>
      </c>
      <c r="H34" s="82">
        <v>1286.5763063921709</v>
      </c>
      <c r="I34" s="82">
        <v>157.61564772702963</v>
      </c>
      <c r="J34" s="82">
        <v>2.9000000000000033E-3</v>
      </c>
      <c r="K34" s="82">
        <v>5703.7207886632896</v>
      </c>
      <c r="M34" s="82">
        <v>5.0041340667122451</v>
      </c>
      <c r="N34" s="82">
        <v>3.810378673994739E-3</v>
      </c>
      <c r="O34" s="82">
        <v>141.12550421655146</v>
      </c>
      <c r="P34" s="82">
        <v>-397.6295159746681</v>
      </c>
      <c r="Q34" s="82">
        <v>-1.033323075</v>
      </c>
      <c r="R34" s="82">
        <v>-0.12629806259635165</v>
      </c>
      <c r="S34" s="82">
        <v>-460.03154866270131</v>
      </c>
      <c r="T34" s="82">
        <v>-3556.641580281294</v>
      </c>
      <c r="U34" s="82">
        <v>590</v>
      </c>
      <c r="V34" s="82">
        <v>-1474.6305405293638</v>
      </c>
      <c r="W34" s="82">
        <v>-1407.2906830827933</v>
      </c>
      <c r="X34" s="82">
        <v>-363.32871953092695</v>
      </c>
      <c r="Z34" s="82">
        <v>-5815.4482783777785</v>
      </c>
      <c r="AA34" s="82">
        <v>239.89258287974803</v>
      </c>
      <c r="AB34" s="82">
        <v>6.2638303153399892</v>
      </c>
      <c r="AC34" s="82">
        <v>2626.99895442258</v>
      </c>
      <c r="AF34" s="85">
        <v>204.96537810640672</v>
      </c>
      <c r="AG34" s="85">
        <v>4089.1426244190957</v>
      </c>
      <c r="AH34" s="85">
        <v>-6020.4136564841856</v>
      </c>
      <c r="AI34" s="85">
        <v>-1462.1436699965157</v>
      </c>
      <c r="AK34" s="84">
        <v>204.96537810640672</v>
      </c>
      <c r="AL34" s="84">
        <v>78.306124161006139</v>
      </c>
      <c r="AM34" s="84">
        <v>6.3834179992623454</v>
      </c>
      <c r="AO34" s="84">
        <v>-4839.7942538704656</v>
      </c>
      <c r="AP34" s="84">
        <v>-6610.4136564841856</v>
      </c>
      <c r="AQ34" s="84">
        <v>157.61564772702963</v>
      </c>
      <c r="AR34" s="84">
        <v>2.9000000000000033E-3</v>
      </c>
      <c r="AW34" s="82">
        <v>4089.1426244191002</v>
      </c>
      <c r="AX34" s="82">
        <v>-425.78761751363629</v>
      </c>
      <c r="AY34" s="82">
        <v>-1770.6194026137202</v>
      </c>
      <c r="AZ34" s="82">
        <v>-4016.6731289439954</v>
      </c>
      <c r="BB34" s="82">
        <v>-425.78761751363629</v>
      </c>
      <c r="BC34" s="82" t="s">
        <v>235</v>
      </c>
      <c r="BD34" s="82">
        <v>-6213.080149071352</v>
      </c>
      <c r="BE34" s="82">
        <v>-2196.4070201273566</v>
      </c>
      <c r="BF34" s="82">
        <v>4089.1426244191002</v>
      </c>
      <c r="BG34" s="82">
        <v>-425.78761751363629</v>
      </c>
    </row>
    <row r="35" spans="1:59" x14ac:dyDescent="0.35">
      <c r="A35" s="88">
        <v>2049</v>
      </c>
      <c r="B35" s="82">
        <v>194.8918576447256</v>
      </c>
      <c r="C35" s="82">
        <v>60.996293002951063</v>
      </c>
      <c r="D35" s="82">
        <v>5.5909725132066264</v>
      </c>
      <c r="E35" s="82">
        <v>3384.3957777271071</v>
      </c>
      <c r="F35" s="82">
        <v>1406.1180048587325</v>
      </c>
      <c r="G35" s="82">
        <v>-7078.5424153462664</v>
      </c>
      <c r="H35" s="82">
        <v>1328.8305456361804</v>
      </c>
      <c r="I35" s="82">
        <v>158.20540593408683</v>
      </c>
      <c r="J35" s="82">
        <v>1.4500000000000032E-3</v>
      </c>
      <c r="K35" s="82">
        <v>5761.3163880334723</v>
      </c>
      <c r="M35" s="82">
        <v>5.0041340667122451</v>
      </c>
      <c r="N35" s="82">
        <v>3.810378673994739E-3</v>
      </c>
      <c r="O35" s="82">
        <v>141.12550421655146</v>
      </c>
      <c r="P35" s="82">
        <v>-376.17663110002638</v>
      </c>
      <c r="Q35" s="82">
        <v>-1.033323075</v>
      </c>
      <c r="R35" s="82">
        <v>-0.12629806259635165</v>
      </c>
      <c r="S35" s="82">
        <v>-438.5786637880596</v>
      </c>
      <c r="T35" s="82">
        <v>-3172.292272162777</v>
      </c>
      <c r="U35" s="82">
        <v>590</v>
      </c>
      <c r="V35" s="82">
        <v>-1161.3202265517307</v>
      </c>
      <c r="W35" s="82">
        <v>-1510.1571623858831</v>
      </c>
      <c r="X35" s="82">
        <v>-389.13553128158088</v>
      </c>
      <c r="Z35" s="82">
        <v>-6619.314927425823</v>
      </c>
      <c r="AA35" s="82">
        <v>223.17250992875015</v>
      </c>
      <c r="AB35" s="82">
        <v>5.46993482928427</v>
      </c>
      <c r="AC35" s="82">
        <v>1143.8003392704018</v>
      </c>
      <c r="AF35" s="85">
        <v>194.8918576447256</v>
      </c>
      <c r="AG35" s="85">
        <v>3384.3957777271071</v>
      </c>
      <c r="AH35" s="85">
        <v>-6814.2067850705489</v>
      </c>
      <c r="AI35" s="85">
        <v>-2240.5954384567053</v>
      </c>
      <c r="AK35" s="84">
        <v>194.8918576447256</v>
      </c>
      <c r="AL35" s="84">
        <v>60.996293002951063</v>
      </c>
      <c r="AM35" s="84">
        <v>5.5909725132066264</v>
      </c>
      <c r="AO35" s="84">
        <v>-5504.914091403085</v>
      </c>
      <c r="AP35" s="84">
        <v>-7404.2067850705498</v>
      </c>
      <c r="AQ35" s="84">
        <v>158.20540593408683</v>
      </c>
      <c r="AR35" s="84">
        <v>1.4500000000000032E-3</v>
      </c>
      <c r="AW35" s="82">
        <v>3384.3957777271116</v>
      </c>
      <c r="AX35" s="82">
        <v>-1074.7784752486541</v>
      </c>
      <c r="AY35" s="82">
        <v>-1899.2926936674639</v>
      </c>
      <c r="AZ35" s="82">
        <v>-3610.8709359508366</v>
      </c>
      <c r="BB35" s="82">
        <v>-1074.7784752486541</v>
      </c>
      <c r="BC35" s="82" t="s">
        <v>235</v>
      </c>
      <c r="BD35" s="82">
        <v>-6584.9421048669547</v>
      </c>
      <c r="BE35" s="82">
        <v>-2974.071168916118</v>
      </c>
      <c r="BF35" s="82">
        <v>3384.3957777271116</v>
      </c>
      <c r="BG35" s="82">
        <v>-1074.7784752486541</v>
      </c>
    </row>
    <row r="36" spans="1:59" x14ac:dyDescent="0.35">
      <c r="A36" s="88">
        <v>2050</v>
      </c>
      <c r="B36" s="82">
        <v>184.81833718304435</v>
      </c>
      <c r="C36" s="82">
        <v>43.686461844896051</v>
      </c>
      <c r="D36" s="82">
        <v>4.7985270271509073</v>
      </c>
      <c r="E36" s="82">
        <v>2679.6489310351244</v>
      </c>
      <c r="F36" s="82">
        <v>2056.6316419915324</v>
      </c>
      <c r="G36" s="82">
        <v>-7433.4942252531409</v>
      </c>
      <c r="H36" s="82">
        <v>1371.08478488019</v>
      </c>
      <c r="I36" s="82">
        <v>158.79516414114391</v>
      </c>
      <c r="J36" s="82">
        <v>0</v>
      </c>
      <c r="K36" s="82">
        <v>5818.9119874036478</v>
      </c>
      <c r="M36" s="82">
        <v>5.0041340667122451</v>
      </c>
      <c r="N36" s="82">
        <v>3.810378673994739E-3</v>
      </c>
      <c r="O36" s="82">
        <v>141.12550421655146</v>
      </c>
      <c r="P36" s="82">
        <v>-354.72374622538467</v>
      </c>
      <c r="Q36" s="82">
        <v>-1.033323075</v>
      </c>
      <c r="R36" s="82">
        <v>-0.12629806259635165</v>
      </c>
      <c r="S36" s="82">
        <v>-417.12577891341789</v>
      </c>
      <c r="T36" s="82">
        <v>-3101.5409787346298</v>
      </c>
      <c r="U36" s="82">
        <v>0</v>
      </c>
      <c r="V36" s="82">
        <v>-1300.9237533514406</v>
      </c>
      <c r="W36" s="82">
        <v>-1592.9456711688481</v>
      </c>
      <c r="X36" s="82">
        <v>-414.92297774631305</v>
      </c>
      <c r="Z36" s="82">
        <v>-7129.7518634649759</v>
      </c>
      <c r="AA36" s="82">
        <v>206.45243697775223</v>
      </c>
      <c r="AB36" s="82">
        <v>4.6760393432285507</v>
      </c>
      <c r="AC36" s="82">
        <v>-45.968562872887276</v>
      </c>
      <c r="AF36" s="85">
        <v>184.81833718304435</v>
      </c>
      <c r="AG36" s="85">
        <v>2679.6489310351244</v>
      </c>
      <c r="AH36" s="85">
        <v>-7314.5702006480205</v>
      </c>
      <c r="AI36" s="85">
        <v>-2725.6174939080115</v>
      </c>
      <c r="AK36" s="84">
        <v>184.81833718304435</v>
      </c>
      <c r="AL36" s="84">
        <v>43.686461844896051</v>
      </c>
      <c r="AM36" s="84">
        <v>4.7985270271509073</v>
      </c>
      <c r="AO36" s="84">
        <v>-5306.70155173286</v>
      </c>
      <c r="AP36" s="84">
        <v>-7314.5702006480215</v>
      </c>
      <c r="AQ36" s="84">
        <v>158.79516414114391</v>
      </c>
      <c r="AR36" s="84">
        <v>0</v>
      </c>
      <c r="AT36" s="92">
        <v>-44065.787954978776</v>
      </c>
      <c r="AW36" s="82">
        <v>2679.6489310351244</v>
      </c>
      <c r="AX36" s="82">
        <v>-860.43695578083043</v>
      </c>
      <c r="AY36" s="82">
        <v>-2007.8686489151612</v>
      </c>
      <c r="AZ36" s="82">
        <v>-3518.6667576480477</v>
      </c>
      <c r="BB36" s="82">
        <v>-860.43695578083043</v>
      </c>
      <c r="BC36" s="82" t="s">
        <v>235</v>
      </c>
      <c r="BD36" s="82">
        <v>-6386.9723623440395</v>
      </c>
      <c r="BE36" s="82">
        <v>-2868.3056046959919</v>
      </c>
      <c r="BF36" s="82">
        <v>2679.6489310351244</v>
      </c>
      <c r="BG36" s="82">
        <v>-860.43695578083043</v>
      </c>
    </row>
    <row r="37" spans="1:59" x14ac:dyDescent="0.35">
      <c r="A37" s="88">
        <v>2051</v>
      </c>
      <c r="B37" s="82">
        <v>184.81833718304435</v>
      </c>
      <c r="C37" s="82">
        <v>43.686461844896051</v>
      </c>
      <c r="D37" s="82">
        <v>4.7985270271509073</v>
      </c>
      <c r="E37" s="82">
        <v>2679.6489310351244</v>
      </c>
      <c r="F37" s="82">
        <v>1513.1377928609456</v>
      </c>
      <c r="G37" s="82">
        <v>-7620.1968399996085</v>
      </c>
      <c r="H37" s="82">
        <v>1371.08478488019</v>
      </c>
      <c r="I37" s="82">
        <v>158.79516414114391</v>
      </c>
      <c r="J37" s="82">
        <v>0</v>
      </c>
      <c r="K37" s="82">
        <v>5818.9119874036478</v>
      </c>
      <c r="M37" s="82">
        <v>5.0041340667122451</v>
      </c>
      <c r="N37" s="82">
        <v>3.810378673994739E-3</v>
      </c>
      <c r="O37" s="82">
        <v>141.12550421655146</v>
      </c>
      <c r="P37" s="82">
        <v>-333.27086135074296</v>
      </c>
      <c r="Q37" s="82">
        <v>-1.033323075</v>
      </c>
      <c r="R37" s="82">
        <v>-0.12629806259635165</v>
      </c>
      <c r="S37" s="82">
        <v>-395.67289403877618</v>
      </c>
      <c r="T37" s="82">
        <v>-3221.7785152691199</v>
      </c>
      <c r="U37" s="82">
        <v>0</v>
      </c>
      <c r="V37" s="82">
        <v>-1679.1101989184426</v>
      </c>
      <c r="W37" s="82">
        <v>-1756.0529876401292</v>
      </c>
      <c r="X37" s="82">
        <v>-440.69105892512374</v>
      </c>
      <c r="Z37" s="82">
        <v>-8427.0101705591242</v>
      </c>
      <c r="AA37" s="82">
        <v>206.45243697775223</v>
      </c>
      <c r="AB37" s="82">
        <v>4.6760393432285507</v>
      </c>
      <c r="AC37" s="82">
        <v>-1343.2268699670353</v>
      </c>
      <c r="AF37" s="85">
        <v>184.81833718304435</v>
      </c>
      <c r="AG37" s="85">
        <v>2679.6489310351244</v>
      </c>
      <c r="AH37" s="85">
        <v>-8611.8285077421679</v>
      </c>
      <c r="AI37" s="85">
        <v>-4022.8758010021597</v>
      </c>
      <c r="AK37" s="84">
        <v>184.81833718304435</v>
      </c>
      <c r="AL37" s="84">
        <v>43.686461844896051</v>
      </c>
      <c r="AM37" s="84">
        <v>4.7985270271509073</v>
      </c>
      <c r="AO37" s="84">
        <v>-6415.0844611769153</v>
      </c>
      <c r="AP37" s="84">
        <v>-8611.8285077421679</v>
      </c>
      <c r="AQ37" s="84">
        <v>158.79516414114391</v>
      </c>
      <c r="AR37" s="84">
        <v>0</v>
      </c>
      <c r="AT37" s="92"/>
      <c r="AW37" s="82">
        <v>2679.6489310351244</v>
      </c>
      <c r="AX37" s="82">
        <v>-1968.8198652248857</v>
      </c>
      <c r="AY37" s="82">
        <v>-2196.744046565253</v>
      </c>
      <c r="AZ37" s="82">
        <v>-3617.451409307896</v>
      </c>
      <c r="BB37" s="82">
        <v>-1968.8198652248857</v>
      </c>
      <c r="BC37" s="82" t="s">
        <v>235</v>
      </c>
      <c r="BD37" s="82">
        <v>-7783.0153210980352</v>
      </c>
      <c r="BE37" s="82">
        <v>-4165.5639117901392</v>
      </c>
      <c r="BF37" s="82">
        <v>2679.6489310351244</v>
      </c>
      <c r="BG37" s="82">
        <v>-1968.8198652248857</v>
      </c>
    </row>
    <row r="38" spans="1:59" x14ac:dyDescent="0.35">
      <c r="A38" s="88">
        <v>2052</v>
      </c>
      <c r="B38" s="82">
        <v>184.81833718304435</v>
      </c>
      <c r="C38" s="82">
        <v>43.686461844896051</v>
      </c>
      <c r="D38" s="82">
        <v>4.7985270271509073</v>
      </c>
      <c r="E38" s="82">
        <v>2679.6489310351244</v>
      </c>
      <c r="F38" s="82">
        <v>136.20449216077219</v>
      </c>
      <c r="G38" s="82">
        <v>-7929.6177775897495</v>
      </c>
      <c r="H38" s="82">
        <v>1371.08478488019</v>
      </c>
      <c r="I38" s="82">
        <v>158.79516414114391</v>
      </c>
      <c r="J38" s="82">
        <v>0</v>
      </c>
      <c r="K38" s="82">
        <v>5818.9119874036478</v>
      </c>
      <c r="M38" s="82">
        <v>5.0041340667122451</v>
      </c>
      <c r="N38" s="82">
        <v>3.810378673994739E-3</v>
      </c>
      <c r="O38" s="82">
        <v>141.12550421655146</v>
      </c>
      <c r="P38" s="82">
        <v>-311.81797647610114</v>
      </c>
      <c r="Q38" s="82">
        <v>-1.033323075</v>
      </c>
      <c r="R38" s="82">
        <v>-0.12629806259635165</v>
      </c>
      <c r="S38" s="82">
        <v>-374.22000916413435</v>
      </c>
      <c r="T38" s="82">
        <v>-2492.507292816078</v>
      </c>
      <c r="U38" s="82">
        <v>0</v>
      </c>
      <c r="V38" s="82">
        <v>-904.59707894380506</v>
      </c>
      <c r="W38" s="82">
        <v>-1686.8563382913662</v>
      </c>
      <c r="X38" s="82">
        <v>-466.43977481801267</v>
      </c>
      <c r="Z38" s="82">
        <v>-9295.4033554189264</v>
      </c>
      <c r="AA38" s="82">
        <v>206.45243697775223</v>
      </c>
      <c r="AB38" s="82">
        <v>4.6760393432285507</v>
      </c>
      <c r="AC38" s="82">
        <v>-2211.6200548268375</v>
      </c>
      <c r="AF38" s="85">
        <v>184.81833718304435</v>
      </c>
      <c r="AG38" s="85">
        <v>2679.6489310351244</v>
      </c>
      <c r="AH38" s="85">
        <v>-9480.2216926019701</v>
      </c>
      <c r="AI38" s="85">
        <v>-4891.2689858619615</v>
      </c>
      <c r="AK38" s="84">
        <v>184.81833718304435</v>
      </c>
      <c r="AL38" s="84">
        <v>43.686461844896051</v>
      </c>
      <c r="AM38" s="84">
        <v>4.7985270271509073</v>
      </c>
      <c r="AO38" s="84">
        <v>-7326.9255794925921</v>
      </c>
      <c r="AP38" s="84">
        <v>-9480.2216926019719</v>
      </c>
      <c r="AQ38" s="84">
        <v>158.79516414114391</v>
      </c>
      <c r="AR38" s="84">
        <v>0</v>
      </c>
      <c r="AW38" s="82">
        <v>2679.6489310351244</v>
      </c>
      <c r="AX38" s="82">
        <v>-2880.6609835405625</v>
      </c>
      <c r="AY38" s="82">
        <v>-2153.2961131093789</v>
      </c>
      <c r="AZ38" s="82">
        <v>-2866.7273019802124</v>
      </c>
      <c r="BB38" s="82">
        <v>-2880.6609835405625</v>
      </c>
      <c r="BC38" s="82" t="s">
        <v>235</v>
      </c>
      <c r="BD38" s="82">
        <v>-7900.6843986301537</v>
      </c>
      <c r="BE38" s="82">
        <v>-5033.9570966499414</v>
      </c>
      <c r="BF38" s="82">
        <v>2679.6489310351244</v>
      </c>
      <c r="BG38" s="82">
        <v>-2880.6609835405625</v>
      </c>
    </row>
    <row r="39" spans="1:59" x14ac:dyDescent="0.35">
      <c r="A39" s="88">
        <v>2053</v>
      </c>
      <c r="B39" s="82">
        <v>184.81833718304435</v>
      </c>
      <c r="C39" s="82">
        <v>43.686461844896051</v>
      </c>
      <c r="D39" s="82">
        <v>4.7985270271509073</v>
      </c>
      <c r="E39" s="82">
        <v>2679.6489310351244</v>
      </c>
      <c r="F39" s="82">
        <v>110.35863596411735</v>
      </c>
      <c r="G39" s="82">
        <v>-7679.3401195675497</v>
      </c>
      <c r="H39" s="82">
        <v>1371.08478488019</v>
      </c>
      <c r="I39" s="82">
        <v>158.79516414114391</v>
      </c>
      <c r="J39" s="82">
        <v>0</v>
      </c>
      <c r="K39" s="82">
        <v>5818.9119874036478</v>
      </c>
      <c r="M39" s="82">
        <v>5.0041340667122451</v>
      </c>
      <c r="N39" s="82">
        <v>3.810378673994739E-3</v>
      </c>
      <c r="O39" s="82">
        <v>141.12550421655146</v>
      </c>
      <c r="P39" s="82">
        <v>-290.36509160145948</v>
      </c>
      <c r="Q39" s="82">
        <v>-1.033323075</v>
      </c>
      <c r="R39" s="82">
        <v>-0.12629806259635165</v>
      </c>
      <c r="S39" s="82">
        <v>-352.7671242894927</v>
      </c>
      <c r="T39" s="82">
        <v>-2582.4946723864382</v>
      </c>
      <c r="U39" s="82">
        <v>0</v>
      </c>
      <c r="V39" s="82">
        <v>-1242.0487238343542</v>
      </c>
      <c r="W39" s="82">
        <v>-1892.5332072182703</v>
      </c>
      <c r="X39" s="82">
        <v>-492.16912542497994</v>
      </c>
      <c r="Z39" s="82">
        <v>-9639.8294180178018</v>
      </c>
      <c r="AA39" s="82">
        <v>206.45243697775223</v>
      </c>
      <c r="AB39" s="82">
        <v>4.6760393432285507</v>
      </c>
      <c r="AC39" s="82">
        <v>-2556.0461174257125</v>
      </c>
      <c r="AF39" s="85">
        <v>184.81833718304435</v>
      </c>
      <c r="AG39" s="85">
        <v>2679.6489310351244</v>
      </c>
      <c r="AH39" s="85">
        <v>-9824.6477552008455</v>
      </c>
      <c r="AI39" s="85">
        <v>-5235.6950484608369</v>
      </c>
      <c r="AK39" s="84">
        <v>184.81833718304435</v>
      </c>
      <c r="AL39" s="84">
        <v>43.686461844896051</v>
      </c>
      <c r="AM39" s="84">
        <v>4.7985270271509073</v>
      </c>
      <c r="AO39" s="84">
        <v>-7439.9454225575955</v>
      </c>
      <c r="AP39" s="84">
        <v>-9824.6477552008455</v>
      </c>
      <c r="AQ39" s="84">
        <v>158.79516414114391</v>
      </c>
      <c r="AR39" s="84">
        <v>0</v>
      </c>
      <c r="AW39" s="82">
        <v>2679.6489310351244</v>
      </c>
      <c r="AX39" s="82">
        <v>-2993.6808266055659</v>
      </c>
      <c r="AY39" s="82">
        <v>-2384.70233264325</v>
      </c>
      <c r="AZ39" s="82">
        <v>-2935.2617966759308</v>
      </c>
      <c r="BB39" s="82">
        <v>-2993.6808266055659</v>
      </c>
      <c r="BC39" s="82" t="s">
        <v>235</v>
      </c>
      <c r="BD39" s="82">
        <v>-8313.6449559247467</v>
      </c>
      <c r="BE39" s="82">
        <v>-5378.3831592488159</v>
      </c>
      <c r="BF39" s="82">
        <v>2679.6489310351244</v>
      </c>
      <c r="BG39" s="82">
        <v>-2993.6808266055659</v>
      </c>
    </row>
    <row r="40" spans="1:59" x14ac:dyDescent="0.35">
      <c r="A40" s="88">
        <v>2054</v>
      </c>
      <c r="B40" s="82">
        <v>184.81833718304435</v>
      </c>
      <c r="C40" s="82">
        <v>43.686461844896051</v>
      </c>
      <c r="D40" s="82">
        <v>4.7985270271509073</v>
      </c>
      <c r="E40" s="82">
        <v>2679.6489310351244</v>
      </c>
      <c r="F40" s="82">
        <v>-53.967812637692816</v>
      </c>
      <c r="G40" s="82">
        <v>-7900.0651241660898</v>
      </c>
      <c r="H40" s="82">
        <v>1371.08478488019</v>
      </c>
      <c r="I40" s="82">
        <v>158.79516414114391</v>
      </c>
      <c r="J40" s="82">
        <v>0</v>
      </c>
      <c r="K40" s="82">
        <v>5818.9119874036478</v>
      </c>
      <c r="M40" s="82">
        <v>5.0041340667122451</v>
      </c>
      <c r="N40" s="82">
        <v>3.810378673994739E-3</v>
      </c>
      <c r="O40" s="82">
        <v>141.12550421655146</v>
      </c>
      <c r="P40" s="82">
        <v>-268.91220672681777</v>
      </c>
      <c r="Q40" s="82">
        <v>-1.033323075</v>
      </c>
      <c r="R40" s="82">
        <v>-0.12629806259635165</v>
      </c>
      <c r="S40" s="82">
        <v>-331.31423941485099</v>
      </c>
      <c r="T40" s="82">
        <v>-2398.0554112400177</v>
      </c>
      <c r="U40" s="82">
        <v>0</v>
      </c>
      <c r="V40" s="82">
        <v>-1199.3929223823848</v>
      </c>
      <c r="W40" s="82">
        <v>-1999.9151055846496</v>
      </c>
      <c r="X40" s="82">
        <v>-517.87911074602562</v>
      </c>
      <c r="Z40" s="82">
        <v>-10115.316953453608</v>
      </c>
      <c r="AA40" s="82">
        <v>206.45243697775223</v>
      </c>
      <c r="AB40" s="82">
        <v>4.6760393432285507</v>
      </c>
      <c r="AC40" s="82">
        <v>-3031.5336528615189</v>
      </c>
      <c r="AF40" s="85">
        <v>184.81833718304435</v>
      </c>
      <c r="AG40" s="85">
        <v>2679.6489310351244</v>
      </c>
      <c r="AH40" s="85">
        <v>-10300.135290636652</v>
      </c>
      <c r="AI40" s="85">
        <v>-5711.1825838966433</v>
      </c>
      <c r="AK40" s="84">
        <v>184.81833718304435</v>
      </c>
      <c r="AL40" s="84">
        <v>43.686461844896051</v>
      </c>
      <c r="AM40" s="84">
        <v>4.7985270271509073</v>
      </c>
      <c r="AO40" s="84">
        <v>-7782.3410743059776</v>
      </c>
      <c r="AP40" s="84">
        <v>-10300.135290636654</v>
      </c>
      <c r="AQ40" s="84">
        <v>158.79516414114391</v>
      </c>
      <c r="AR40" s="84">
        <v>0</v>
      </c>
      <c r="AW40" s="82">
        <v>2679.6489310351244</v>
      </c>
      <c r="AX40" s="82">
        <v>-3336.076478353948</v>
      </c>
      <c r="AY40" s="82">
        <v>-2517.7942163306752</v>
      </c>
      <c r="AZ40" s="82">
        <v>-2729.3696506548686</v>
      </c>
      <c r="BB40" s="82">
        <v>-3336.076478353948</v>
      </c>
      <c r="BC40" s="82" t="s">
        <v>235</v>
      </c>
      <c r="BD40" s="82">
        <v>-8583.2403453394909</v>
      </c>
      <c r="BE40" s="82">
        <v>-5853.8706946846232</v>
      </c>
      <c r="BF40" s="82">
        <v>2679.6489310351244</v>
      </c>
      <c r="BG40" s="82">
        <v>-3336.076478353948</v>
      </c>
    </row>
    <row r="41" spans="1:59" x14ac:dyDescent="0.35">
      <c r="A41" s="88">
        <v>2055</v>
      </c>
      <c r="B41" s="82">
        <v>184.81833718304435</v>
      </c>
      <c r="C41" s="82">
        <v>43.686461844896051</v>
      </c>
      <c r="D41" s="82">
        <v>4.7985270271509073</v>
      </c>
      <c r="E41" s="82">
        <v>2679.6489310351244</v>
      </c>
      <c r="F41" s="82">
        <v>-36.991319489088824</v>
      </c>
      <c r="G41" s="82">
        <v>-7844.5678021729327</v>
      </c>
      <c r="H41" s="82">
        <v>1371.08478488019</v>
      </c>
      <c r="I41" s="82">
        <v>158.79516414114391</v>
      </c>
      <c r="J41" s="82">
        <v>0</v>
      </c>
      <c r="K41" s="82">
        <v>5818.9119874036478</v>
      </c>
      <c r="M41" s="82">
        <v>5.0041340667122451</v>
      </c>
      <c r="N41" s="82">
        <v>3.810378673994739E-3</v>
      </c>
      <c r="O41" s="82">
        <v>141.12550421655146</v>
      </c>
      <c r="P41" s="82">
        <v>-247.45932185217609</v>
      </c>
      <c r="Q41" s="82">
        <v>-1.033323075</v>
      </c>
      <c r="R41" s="82">
        <v>-0.12629806259635165</v>
      </c>
      <c r="S41" s="82">
        <v>-309.86135454020928</v>
      </c>
      <c r="T41" s="82">
        <v>-2341.8266649529282</v>
      </c>
      <c r="U41" s="82">
        <v>0</v>
      </c>
      <c r="V41" s="82">
        <v>-1370.2780679104176</v>
      </c>
      <c r="W41" s="82">
        <v>-2177.4946400019562</v>
      </c>
      <c r="X41" s="82">
        <v>-543.56973078114981</v>
      </c>
      <c r="Z41" s="82">
        <v>-10416.99843829231</v>
      </c>
      <c r="AA41" s="82">
        <v>206.45243697775223</v>
      </c>
      <c r="AB41" s="82">
        <v>4.6760393432285507</v>
      </c>
      <c r="AC41" s="82">
        <v>-3333.215137700221</v>
      </c>
      <c r="AF41" s="85">
        <v>184.81833718304435</v>
      </c>
      <c r="AG41" s="85">
        <v>2679.6489310351244</v>
      </c>
      <c r="AH41" s="85">
        <v>-10601.816775475354</v>
      </c>
      <c r="AI41" s="85">
        <v>-6012.8640687353454</v>
      </c>
      <c r="AK41" s="84">
        <v>184.81833718304435</v>
      </c>
      <c r="AL41" s="84">
        <v>43.686461844896051</v>
      </c>
      <c r="AM41" s="84">
        <v>4.7985270271509073</v>
      </c>
      <c r="AO41" s="84">
        <v>-7880.7524046922499</v>
      </c>
      <c r="AP41" s="84">
        <v>-10601.816775475356</v>
      </c>
      <c r="AQ41" s="84">
        <v>158.79516414114391</v>
      </c>
      <c r="AR41" s="84">
        <v>0</v>
      </c>
      <c r="AW41" s="82">
        <v>2679.6489310351244</v>
      </c>
      <c r="AX41" s="82">
        <v>-3434.4878087402203</v>
      </c>
      <c r="AY41" s="82">
        <v>-2721.0643707831059</v>
      </c>
      <c r="AZ41" s="82">
        <v>-2651.6880194931373</v>
      </c>
      <c r="BB41" s="82">
        <v>-3434.4878087402203</v>
      </c>
      <c r="BC41" s="82" t="s">
        <v>235</v>
      </c>
      <c r="BD41" s="82">
        <v>-8807.2401990164635</v>
      </c>
      <c r="BE41" s="82">
        <v>-6155.5521795233262</v>
      </c>
      <c r="BF41" s="82">
        <v>2679.6489310351244</v>
      </c>
      <c r="BG41" s="82">
        <v>-3434.4878087402203</v>
      </c>
    </row>
    <row r="42" spans="1:59" x14ac:dyDescent="0.35">
      <c r="A42" s="88">
        <v>2056</v>
      </c>
      <c r="B42" s="82">
        <v>184.81833718304435</v>
      </c>
      <c r="C42" s="82">
        <v>43.686461844896051</v>
      </c>
      <c r="D42" s="82">
        <v>4.7985270271509073</v>
      </c>
      <c r="E42" s="82">
        <v>2679.6489310351244</v>
      </c>
      <c r="F42" s="82">
        <v>-509.10713777102058</v>
      </c>
      <c r="G42" s="82">
        <v>-8025.3195202591887</v>
      </c>
      <c r="H42" s="82">
        <v>1371.08478488019</v>
      </c>
      <c r="I42" s="82">
        <v>158.79516414114391</v>
      </c>
      <c r="J42" s="82">
        <v>0</v>
      </c>
      <c r="K42" s="82">
        <v>5818.9119874036478</v>
      </c>
      <c r="M42" s="82">
        <v>5.0041340667122451</v>
      </c>
      <c r="N42" s="82">
        <v>3.810378673994739E-3</v>
      </c>
      <c r="O42" s="82">
        <v>141.12550421655146</v>
      </c>
      <c r="P42" s="82">
        <v>-226.00643697753438</v>
      </c>
      <c r="Q42" s="82">
        <v>-1.033323075</v>
      </c>
      <c r="R42" s="82">
        <v>-0.12629806259635165</v>
      </c>
      <c r="S42" s="82">
        <v>-288.40846966556757</v>
      </c>
      <c r="T42" s="82">
        <v>-2056.942868410325</v>
      </c>
      <c r="U42" s="82">
        <v>0</v>
      </c>
      <c r="V42" s="82">
        <v>-1153.3766393090757</v>
      </c>
      <c r="W42" s="82">
        <v>-2241.0409927026208</v>
      </c>
      <c r="X42" s="82">
        <v>-569.24098553035219</v>
      </c>
      <c r="Z42" s="82">
        <v>-10942.182153509026</v>
      </c>
      <c r="AA42" s="82">
        <v>206.45243697775223</v>
      </c>
      <c r="AB42" s="82">
        <v>4.6760393432285507</v>
      </c>
      <c r="AC42" s="82">
        <v>-3858.3988529169351</v>
      </c>
      <c r="AF42" s="85">
        <v>184.81833718304435</v>
      </c>
      <c r="AG42" s="85">
        <v>2679.6489310351244</v>
      </c>
      <c r="AH42" s="85">
        <v>-11127.000490692069</v>
      </c>
      <c r="AI42" s="85">
        <v>-6538.047783952059</v>
      </c>
      <c r="AK42" s="84">
        <v>184.81833718304435</v>
      </c>
      <c r="AL42" s="84">
        <v>43.686461844896051</v>
      </c>
      <c r="AM42" s="84">
        <v>4.7985270271509073</v>
      </c>
      <c r="AO42" s="84">
        <v>-8316.718512459096</v>
      </c>
      <c r="AP42" s="84">
        <v>-11127.000490692069</v>
      </c>
      <c r="AQ42" s="84">
        <v>158.79516414114391</v>
      </c>
      <c r="AR42" s="84">
        <v>0</v>
      </c>
      <c r="AW42" s="82">
        <v>2679.6489310351244</v>
      </c>
      <c r="AX42" s="82">
        <v>-3870.4539165070664</v>
      </c>
      <c r="AY42" s="82">
        <v>-2810.281978232973</v>
      </c>
      <c r="AZ42" s="82">
        <v>-2345.3513380758927</v>
      </c>
      <c r="BB42" s="82">
        <v>-3870.4539165070664</v>
      </c>
      <c r="BC42" s="82" t="s">
        <v>235</v>
      </c>
      <c r="BD42" s="82">
        <v>-9026.0872328159312</v>
      </c>
      <c r="BE42" s="82">
        <v>-6680.7358947400389</v>
      </c>
      <c r="BF42" s="82">
        <v>2679.6489310351244</v>
      </c>
      <c r="BG42" s="82">
        <v>-3870.4539165070664</v>
      </c>
    </row>
    <row r="43" spans="1:59" x14ac:dyDescent="0.35">
      <c r="A43" s="88">
        <v>2057</v>
      </c>
      <c r="B43" s="82">
        <v>184.81833718304435</v>
      </c>
      <c r="C43" s="82">
        <v>43.686461844896051</v>
      </c>
      <c r="D43" s="82">
        <v>4.7985270271509073</v>
      </c>
      <c r="E43" s="82">
        <v>2679.6489310351244</v>
      </c>
      <c r="F43" s="82">
        <v>-571.84780945204523</v>
      </c>
      <c r="G43" s="82">
        <v>-8248.4800914007574</v>
      </c>
      <c r="H43" s="82">
        <v>1371.08478488019</v>
      </c>
      <c r="I43" s="82">
        <v>158.79516414114391</v>
      </c>
      <c r="J43" s="82">
        <v>0</v>
      </c>
      <c r="K43" s="82">
        <v>5818.9119874036478</v>
      </c>
      <c r="M43" s="82">
        <v>5.0041340667122451</v>
      </c>
      <c r="N43" s="82">
        <v>3.810378673994739E-3</v>
      </c>
      <c r="O43" s="82">
        <v>141.12550421655146</v>
      </c>
      <c r="P43" s="82">
        <v>-204.55355210289272</v>
      </c>
      <c r="Q43" s="82">
        <v>-1.033323075</v>
      </c>
      <c r="R43" s="82">
        <v>-0.12629806259635165</v>
      </c>
      <c r="S43" s="82">
        <v>-266.95558479092591</v>
      </c>
      <c r="T43" s="82">
        <v>-1895.472270866851</v>
      </c>
      <c r="U43" s="82">
        <v>0</v>
      </c>
      <c r="V43" s="82">
        <v>-1157.7429790447425</v>
      </c>
      <c r="W43" s="82">
        <v>-2370.543906705745</v>
      </c>
      <c r="X43" s="82">
        <v>-594.89287499363286</v>
      </c>
      <c r="Z43" s="82">
        <v>-11387.60453953369</v>
      </c>
      <c r="AA43" s="82">
        <v>206.45243697775223</v>
      </c>
      <c r="AB43" s="82">
        <v>4.6760393432285507</v>
      </c>
      <c r="AC43" s="82">
        <v>-4303.8212389415994</v>
      </c>
      <c r="AF43" s="85">
        <v>184.81833718304435</v>
      </c>
      <c r="AG43" s="85">
        <v>2679.6489310351244</v>
      </c>
      <c r="AH43" s="85">
        <v>-11572.422876716733</v>
      </c>
      <c r="AI43" s="85">
        <v>-6983.4701699767238</v>
      </c>
      <c r="AK43" s="84">
        <v>184.81833718304435</v>
      </c>
      <c r="AL43" s="84">
        <v>43.686461844896051</v>
      </c>
      <c r="AM43" s="84">
        <v>4.7985270271509073</v>
      </c>
      <c r="AO43" s="84">
        <v>-8606.9860950173552</v>
      </c>
      <c r="AP43" s="84">
        <v>-11572.422876716733</v>
      </c>
      <c r="AQ43" s="84">
        <v>158.79516414114391</v>
      </c>
      <c r="AR43" s="84">
        <v>0</v>
      </c>
      <c r="AW43" s="82">
        <v>2679.6489310351244</v>
      </c>
      <c r="AX43" s="82">
        <v>-4160.7214990653256</v>
      </c>
      <c r="AY43" s="82">
        <v>-2965.4367816993781</v>
      </c>
      <c r="AZ43" s="82">
        <v>-2162.4278556577769</v>
      </c>
      <c r="BB43" s="82">
        <v>-4160.7214990653256</v>
      </c>
      <c r="BC43" s="82" t="s">
        <v>235</v>
      </c>
      <c r="BD43" s="82">
        <v>-9288.5861364224802</v>
      </c>
      <c r="BE43" s="82">
        <v>-7126.1582807647037</v>
      </c>
      <c r="BF43" s="82">
        <v>2679.6489310351244</v>
      </c>
      <c r="BG43" s="82">
        <v>-4160.7214990653256</v>
      </c>
    </row>
    <row r="44" spans="1:59" x14ac:dyDescent="0.35">
      <c r="A44" s="88">
        <v>2058</v>
      </c>
      <c r="B44" s="82">
        <v>184.81833718304435</v>
      </c>
      <c r="C44" s="82">
        <v>43.686461844896051</v>
      </c>
      <c r="D44" s="82">
        <v>4.7985270271509073</v>
      </c>
      <c r="E44" s="82">
        <v>2679.6489310351244</v>
      </c>
      <c r="F44" s="82">
        <v>883.97127650939649</v>
      </c>
      <c r="G44" s="82">
        <v>-7932.8107089012665</v>
      </c>
      <c r="H44" s="82">
        <v>1371.08478488019</v>
      </c>
      <c r="I44" s="82">
        <v>158.79516414114391</v>
      </c>
      <c r="J44" s="82">
        <v>0</v>
      </c>
      <c r="K44" s="82">
        <v>5818.9119874036478</v>
      </c>
      <c r="M44" s="82">
        <v>5.0041340667122451</v>
      </c>
      <c r="N44" s="82">
        <v>3.810378673994739E-3</v>
      </c>
      <c r="O44" s="82">
        <v>141.12550421655146</v>
      </c>
      <c r="P44" s="82">
        <v>-183.10066722825098</v>
      </c>
      <c r="Q44" s="82">
        <v>-1.033323075</v>
      </c>
      <c r="R44" s="82">
        <v>-0.12629806259635165</v>
      </c>
      <c r="S44" s="82">
        <v>-245.5026999162842</v>
      </c>
      <c r="T44" s="82">
        <v>-2182.2605461010044</v>
      </c>
      <c r="U44" s="82">
        <v>0</v>
      </c>
      <c r="V44" s="82">
        <v>-2168.53462739715</v>
      </c>
      <c r="W44" s="82">
        <v>-2856.4879865847856</v>
      </c>
      <c r="X44" s="82">
        <v>-620.52539917099216</v>
      </c>
      <c r="Z44" s="82">
        <v>-11138.484323481563</v>
      </c>
      <c r="AA44" s="82">
        <v>206.45243697775223</v>
      </c>
      <c r="AB44" s="82">
        <v>4.6760393432285507</v>
      </c>
      <c r="AC44" s="82">
        <v>-4054.7010228894742</v>
      </c>
      <c r="AF44" s="85">
        <v>184.81833718304435</v>
      </c>
      <c r="AG44" s="85">
        <v>2679.6489310351244</v>
      </c>
      <c r="AH44" s="85">
        <v>-11323.302660664607</v>
      </c>
      <c r="AI44" s="85">
        <v>-6734.3499539245986</v>
      </c>
      <c r="AK44" s="84">
        <v>184.81833718304435</v>
      </c>
      <c r="AL44" s="84">
        <v>43.686461844896051</v>
      </c>
      <c r="AM44" s="84">
        <v>4.7985270271509073</v>
      </c>
      <c r="AO44" s="84">
        <v>-7846.2892749088296</v>
      </c>
      <c r="AP44" s="84">
        <v>-11323.302660664607</v>
      </c>
      <c r="AQ44" s="84">
        <v>158.79516414114391</v>
      </c>
      <c r="AR44" s="84">
        <v>0</v>
      </c>
      <c r="AW44" s="82">
        <v>2679.6489310351244</v>
      </c>
      <c r="AX44" s="82">
        <v>-3400.0246789568</v>
      </c>
      <c r="AY44" s="82">
        <v>-3477.0133857557776</v>
      </c>
      <c r="AZ44" s="82">
        <v>-2427.7632460172886</v>
      </c>
      <c r="BB44" s="82">
        <v>-3400.0246789568</v>
      </c>
      <c r="BC44" s="82" t="s">
        <v>235</v>
      </c>
      <c r="BD44" s="82">
        <v>-9304.8013107298666</v>
      </c>
      <c r="BE44" s="82">
        <v>-6877.0380647125776</v>
      </c>
      <c r="BF44" s="82">
        <v>2679.6489310351244</v>
      </c>
      <c r="BG44" s="82">
        <v>-3400.0246789568</v>
      </c>
    </row>
    <row r="45" spans="1:59" x14ac:dyDescent="0.35">
      <c r="A45" s="88">
        <v>2059</v>
      </c>
      <c r="B45" s="82">
        <v>184.81833718304435</v>
      </c>
      <c r="C45" s="82">
        <v>43.686461844896051</v>
      </c>
      <c r="D45" s="82">
        <v>4.7985270271509073</v>
      </c>
      <c r="E45" s="82">
        <v>2679.6489310351244</v>
      </c>
      <c r="F45" s="82">
        <v>934.14934438767921</v>
      </c>
      <c r="G45" s="82">
        <v>-8132.5241552567995</v>
      </c>
      <c r="H45" s="82">
        <v>1371.08478488019</v>
      </c>
      <c r="I45" s="82">
        <v>158.79516414114391</v>
      </c>
      <c r="J45" s="82">
        <v>0</v>
      </c>
      <c r="K45" s="82">
        <v>5818.9119874036478</v>
      </c>
      <c r="M45" s="82">
        <v>5.0041340667122451</v>
      </c>
      <c r="N45" s="82">
        <v>3.810378673994739E-3</v>
      </c>
      <c r="O45" s="82">
        <v>141.12550421655146</v>
      </c>
      <c r="P45" s="82">
        <v>-161.64778235360927</v>
      </c>
      <c r="Q45" s="82">
        <v>-1.033323075</v>
      </c>
      <c r="R45" s="82">
        <v>-0.12629806259635165</v>
      </c>
      <c r="S45" s="82">
        <v>-224.04981504164249</v>
      </c>
      <c r="T45" s="82">
        <v>-1947.6724663084422</v>
      </c>
      <c r="U45" s="82">
        <v>0</v>
      </c>
      <c r="V45" s="82">
        <v>-2099.51162946161</v>
      </c>
      <c r="W45" s="82">
        <v>-3002.2983499272409</v>
      </c>
      <c r="X45" s="82">
        <v>-646.13855806242952</v>
      </c>
      <c r="Z45" s="82">
        <v>-11390.420226257167</v>
      </c>
      <c r="AA45" s="82">
        <v>206.45243697775223</v>
      </c>
      <c r="AB45" s="82">
        <v>4.6760393432285507</v>
      </c>
      <c r="AC45" s="82">
        <v>-4306.6369256650769</v>
      </c>
      <c r="AF45" s="85">
        <v>184.81833718304435</v>
      </c>
      <c r="AG45" s="85">
        <v>2679.6489310351244</v>
      </c>
      <c r="AH45" s="85">
        <v>-11575.238563440211</v>
      </c>
      <c r="AI45" s="85">
        <v>-6986.2858567002013</v>
      </c>
      <c r="AK45" s="84">
        <v>184.81833718304435</v>
      </c>
      <c r="AL45" s="84">
        <v>43.686461844896051</v>
      </c>
      <c r="AM45" s="84">
        <v>4.7985270271509073</v>
      </c>
      <c r="AO45" s="84">
        <v>-7926.8016554505402</v>
      </c>
      <c r="AP45" s="84">
        <v>-11575.238563440211</v>
      </c>
      <c r="AQ45" s="84">
        <v>158.79516414114391</v>
      </c>
      <c r="AR45" s="84">
        <v>0</v>
      </c>
      <c r="AW45" s="82">
        <v>2679.6489310351244</v>
      </c>
      <c r="AX45" s="82">
        <v>-3480.5370594985106</v>
      </c>
      <c r="AY45" s="82">
        <v>-3648.4369079896705</v>
      </c>
      <c r="AZ45" s="82">
        <v>-2171.7222813500848</v>
      </c>
      <c r="BB45" s="82">
        <v>-3480.5370594985106</v>
      </c>
      <c r="BC45" s="82" t="s">
        <v>235</v>
      </c>
      <c r="BD45" s="82">
        <v>-9300.6962488382669</v>
      </c>
      <c r="BE45" s="82">
        <v>-7128.9739674881812</v>
      </c>
      <c r="BF45" s="82">
        <v>2679.6489310351244</v>
      </c>
      <c r="BG45" s="82">
        <v>-3480.5370594985106</v>
      </c>
    </row>
    <row r="46" spans="1:59" x14ac:dyDescent="0.35">
      <c r="A46" s="88">
        <v>2060</v>
      </c>
      <c r="B46" s="82">
        <v>184.81833718304435</v>
      </c>
      <c r="C46" s="82">
        <v>43.686461844896051</v>
      </c>
      <c r="D46" s="82">
        <v>4.7985270271509073</v>
      </c>
      <c r="E46" s="82">
        <v>2679.6489310351244</v>
      </c>
      <c r="F46" s="82">
        <v>61.212490837973519</v>
      </c>
      <c r="G46" s="82">
        <v>-8312.0604709503368</v>
      </c>
      <c r="H46" s="82">
        <v>1371.08478488019</v>
      </c>
      <c r="I46" s="82">
        <v>158.79516414114391</v>
      </c>
      <c r="J46" s="82">
        <v>0</v>
      </c>
      <c r="K46" s="82">
        <v>5818.9119874036478</v>
      </c>
      <c r="M46" s="82">
        <v>5.0041340667122451</v>
      </c>
      <c r="N46" s="82">
        <v>3.810378673994739E-3</v>
      </c>
      <c r="O46" s="82">
        <v>141.12550421655146</v>
      </c>
      <c r="P46" s="82">
        <v>-140.19489747896753</v>
      </c>
      <c r="Q46" s="82">
        <v>-1.033323075</v>
      </c>
      <c r="R46" s="82">
        <v>-0.12629806259635165</v>
      </c>
      <c r="S46" s="82">
        <v>-202.59693016700072</v>
      </c>
      <c r="T46" s="82">
        <v>-1543.8984445803078</v>
      </c>
      <c r="U46" s="82">
        <v>0</v>
      </c>
      <c r="V46" s="82">
        <v>-1549.0603172674305</v>
      </c>
      <c r="W46" s="82">
        <v>-2972.8697292210636</v>
      </c>
      <c r="X46" s="82">
        <v>-671.73235166794541</v>
      </c>
      <c r="Z46" s="82">
        <v>-11888.607256205569</v>
      </c>
      <c r="AA46" s="82">
        <v>206.45243697775223</v>
      </c>
      <c r="AB46" s="82">
        <v>4.6760393432285507</v>
      </c>
      <c r="AC46" s="82">
        <v>-4804.8239556134786</v>
      </c>
      <c r="AF46" s="85">
        <v>184.81833718304435</v>
      </c>
      <c r="AG46" s="85">
        <v>2679.6489310351244</v>
      </c>
      <c r="AH46" s="85">
        <v>-12073.425593388612</v>
      </c>
      <c r="AI46" s="85">
        <v>-7484.472886648603</v>
      </c>
      <c r="AK46" s="84">
        <v>184.81833718304435</v>
      </c>
      <c r="AL46" s="84">
        <v>43.686461844896051</v>
      </c>
      <c r="AM46" s="84">
        <v>4.7985270271509073</v>
      </c>
      <c r="AO46" s="84">
        <v>-8428.8235124996045</v>
      </c>
      <c r="AP46" s="84">
        <v>-12073.425593388614</v>
      </c>
      <c r="AQ46" s="84">
        <v>158.79516414114391</v>
      </c>
      <c r="AR46" s="84">
        <v>0</v>
      </c>
      <c r="AW46" s="82">
        <v>2679.6489310351244</v>
      </c>
      <c r="AX46" s="82">
        <v>-3982.5589165475749</v>
      </c>
      <c r="AY46" s="82">
        <v>-3644.6020808890089</v>
      </c>
      <c r="AZ46" s="82">
        <v>-1746.4953747473085</v>
      </c>
      <c r="BB46" s="82">
        <v>-3982.5589165475749</v>
      </c>
      <c r="BC46" s="82" t="s">
        <v>235</v>
      </c>
      <c r="BD46" s="82">
        <v>-9373.656372183892</v>
      </c>
      <c r="BE46" s="82">
        <v>-7627.1609974365838</v>
      </c>
      <c r="BF46" s="82">
        <v>2679.6489310351244</v>
      </c>
      <c r="BG46" s="82">
        <v>-3982.5589165475749</v>
      </c>
    </row>
    <row r="47" spans="1:59" x14ac:dyDescent="0.35">
      <c r="A47" s="88">
        <v>2061</v>
      </c>
      <c r="B47" s="82">
        <v>184.81833718304435</v>
      </c>
      <c r="C47" s="82">
        <v>43.686461844896051</v>
      </c>
      <c r="D47" s="82">
        <v>4.7985270271509073</v>
      </c>
      <c r="E47" s="82">
        <v>2679.6489310351244</v>
      </c>
      <c r="F47" s="82">
        <v>66.329407997815053</v>
      </c>
      <c r="G47" s="82">
        <v>-8344.8661904193814</v>
      </c>
      <c r="H47" s="82">
        <v>1371.08478488019</v>
      </c>
      <c r="I47" s="82">
        <v>158.79516414114391</v>
      </c>
      <c r="J47" s="82">
        <v>0</v>
      </c>
      <c r="K47" s="82">
        <v>5818.9119874036478</v>
      </c>
      <c r="M47" s="82">
        <v>5.0041340667122451</v>
      </c>
      <c r="N47" s="82">
        <v>3.810378673994739E-3</v>
      </c>
      <c r="O47" s="82">
        <v>141.12550421655146</v>
      </c>
      <c r="P47" s="82">
        <v>-118.74201260432578</v>
      </c>
      <c r="Q47" s="82">
        <v>-1.033323075</v>
      </c>
      <c r="R47" s="82">
        <v>-0.12629806259635165</v>
      </c>
      <c r="S47" s="82">
        <v>-181.14404529235895</v>
      </c>
      <c r="T47" s="82">
        <v>-1382.3319941357968</v>
      </c>
      <c r="U47" s="82">
        <v>0</v>
      </c>
      <c r="V47" s="82">
        <v>-1665.3283806630511</v>
      </c>
      <c r="W47" s="82">
        <v>-3165.6820571982739</v>
      </c>
      <c r="X47" s="82">
        <v>-697.56821134748191</v>
      </c>
      <c r="Z47" s="82">
        <v>-12251.212309567138</v>
      </c>
      <c r="AA47" s="82">
        <v>206.45243697775223</v>
      </c>
      <c r="AB47" s="82">
        <v>4.6760393432285507</v>
      </c>
      <c r="AC47" s="82">
        <v>-5167.4290089750502</v>
      </c>
      <c r="AF47" s="85">
        <v>184.81833718304435</v>
      </c>
      <c r="AG47" s="85">
        <v>2679.6489310351244</v>
      </c>
      <c r="AH47" s="85">
        <v>-12436.030646750181</v>
      </c>
      <c r="AI47" s="85">
        <v>-7847.0779400101746</v>
      </c>
      <c r="AK47" s="84">
        <v>184.81833718304435</v>
      </c>
      <c r="AL47" s="84">
        <v>43.686461844896051</v>
      </c>
      <c r="AM47" s="84">
        <v>4.7985270271509073</v>
      </c>
      <c r="AO47" s="84">
        <v>-8572.7803782044284</v>
      </c>
      <c r="AP47" s="84">
        <v>-12436.030646750183</v>
      </c>
      <c r="AQ47" s="84">
        <v>158.79516414114391</v>
      </c>
      <c r="AR47" s="84">
        <v>0</v>
      </c>
      <c r="AW47" s="82">
        <v>2679.6489310351244</v>
      </c>
      <c r="AX47" s="82">
        <v>-4126.5157822523988</v>
      </c>
      <c r="AY47" s="82">
        <v>-3863.2502685457557</v>
      </c>
      <c r="AZ47" s="82">
        <v>-1563.4760394281557</v>
      </c>
      <c r="BB47" s="82">
        <v>-4126.5157822523988</v>
      </c>
      <c r="BC47" s="82" t="s">
        <v>235</v>
      </c>
      <c r="BD47" s="82">
        <v>-9553.2420902263111</v>
      </c>
      <c r="BE47" s="82">
        <v>-7989.7660507981545</v>
      </c>
      <c r="BF47" s="82">
        <v>2679.6489310351244</v>
      </c>
      <c r="BG47" s="82">
        <v>-4126.5157822523988</v>
      </c>
    </row>
    <row r="48" spans="1:59" x14ac:dyDescent="0.35">
      <c r="A48" s="88">
        <v>2062</v>
      </c>
      <c r="B48" s="82">
        <v>184.81833718304435</v>
      </c>
      <c r="C48" s="82">
        <v>43.686461844896051</v>
      </c>
      <c r="D48" s="82">
        <v>4.7985270271509073</v>
      </c>
      <c r="E48" s="82">
        <v>2679.6489310351244</v>
      </c>
      <c r="F48" s="82">
        <v>-100.95797256602361</v>
      </c>
      <c r="G48" s="82">
        <v>-8455.8013615507825</v>
      </c>
      <c r="H48" s="82">
        <v>1371.08478488019</v>
      </c>
      <c r="I48" s="82">
        <v>158.79516414114391</v>
      </c>
      <c r="J48" s="82">
        <v>0</v>
      </c>
      <c r="K48" s="82">
        <v>5818.9119874036478</v>
      </c>
      <c r="M48" s="82">
        <v>5.0041340667122451</v>
      </c>
      <c r="N48" s="82">
        <v>3.810378673994739E-3</v>
      </c>
      <c r="O48" s="82">
        <v>141.12550421655146</v>
      </c>
      <c r="P48" s="82">
        <v>-97.289127729684139</v>
      </c>
      <c r="Q48" s="82">
        <v>-1.033323075</v>
      </c>
      <c r="R48" s="82">
        <v>-0.12629806259635165</v>
      </c>
      <c r="S48" s="82">
        <v>-159.69116041771733</v>
      </c>
      <c r="T48" s="82">
        <v>-1154.646870218301</v>
      </c>
      <c r="U48" s="82">
        <v>0</v>
      </c>
      <c r="V48" s="82">
        <v>-1568.7749231676225</v>
      </c>
      <c r="W48" s="82">
        <v>-3307.1448075253093</v>
      </c>
      <c r="X48" s="82">
        <v>-723.40407102701818</v>
      </c>
      <c r="Z48" s="82">
        <v>-12600.180013773524</v>
      </c>
      <c r="AA48" s="82">
        <v>206.45243697775223</v>
      </c>
      <c r="AB48" s="82">
        <v>4.6760393432285507</v>
      </c>
      <c r="AC48" s="82">
        <v>-5516.3967131814334</v>
      </c>
      <c r="AF48" s="85">
        <v>184.81833718304435</v>
      </c>
      <c r="AG48" s="85">
        <v>2679.6489310351244</v>
      </c>
      <c r="AH48" s="85">
        <v>-12784.998350956568</v>
      </c>
      <c r="AI48" s="85">
        <v>-8196.0456442165578</v>
      </c>
      <c r="AK48" s="84">
        <v>184.81833718304435</v>
      </c>
      <c r="AL48" s="84">
        <v>43.686461844896051</v>
      </c>
      <c r="AM48" s="84">
        <v>4.7985270271509073</v>
      </c>
      <c r="AO48" s="84">
        <v>-8754.4494724042397</v>
      </c>
      <c r="AP48" s="84">
        <v>-12784.998350956566</v>
      </c>
      <c r="AQ48" s="84">
        <v>158.79516414114391</v>
      </c>
      <c r="AR48" s="84">
        <v>0</v>
      </c>
      <c r="AW48" s="82">
        <v>2679.6489310351244</v>
      </c>
      <c r="AX48" s="82">
        <v>-4308.1848764522101</v>
      </c>
      <c r="AY48" s="82">
        <v>-4030.5488785523276</v>
      </c>
      <c r="AZ48" s="82">
        <v>-1314.3380306360184</v>
      </c>
      <c r="BB48" s="82">
        <v>-4308.1848764522101</v>
      </c>
      <c r="BC48" s="82" t="s">
        <v>235</v>
      </c>
      <c r="BD48" s="82">
        <v>-9653.0717856405554</v>
      </c>
      <c r="BE48" s="82">
        <v>-8338.7337550045377</v>
      </c>
      <c r="BF48" s="82">
        <v>2679.6489310351244</v>
      </c>
      <c r="BG48" s="82">
        <v>-4308.1848764522101</v>
      </c>
    </row>
    <row r="49" spans="1:59" x14ac:dyDescent="0.35">
      <c r="A49" s="88">
        <v>2063</v>
      </c>
      <c r="B49" s="82">
        <v>184.81833718304435</v>
      </c>
      <c r="C49" s="82">
        <v>43.686461844896051</v>
      </c>
      <c r="D49" s="82">
        <v>4.7985270271509073</v>
      </c>
      <c r="E49" s="82">
        <v>2679.6489310351244</v>
      </c>
      <c r="F49" s="82">
        <v>-105.63749744427128</v>
      </c>
      <c r="G49" s="82">
        <v>-8206.790427369504</v>
      </c>
      <c r="H49" s="82">
        <v>1371.08478488019</v>
      </c>
      <c r="I49" s="82">
        <v>158.79516414114391</v>
      </c>
      <c r="J49" s="82">
        <v>0</v>
      </c>
      <c r="K49" s="82">
        <v>5818.9119874036478</v>
      </c>
      <c r="M49" s="82">
        <v>5.0041340667122451</v>
      </c>
      <c r="N49" s="82">
        <v>3.810378673994739E-3</v>
      </c>
      <c r="O49" s="82">
        <v>141.12550421655146</v>
      </c>
      <c r="P49" s="82">
        <v>-75.836242855042414</v>
      </c>
      <c r="Q49" s="82">
        <v>-1.033323075</v>
      </c>
      <c r="R49" s="82">
        <v>-0.12629806259635165</v>
      </c>
      <c r="S49" s="82">
        <v>-138.23827554307559</v>
      </c>
      <c r="T49" s="82">
        <v>-991.71164216559464</v>
      </c>
      <c r="U49" s="82">
        <v>0</v>
      </c>
      <c r="V49" s="82">
        <v>-1775.3443499021405</v>
      </c>
      <c r="W49" s="82">
        <v>-3560.913689760665</v>
      </c>
      <c r="X49" s="82">
        <v>-749.23993070655456</v>
      </c>
      <c r="Z49" s="82">
        <v>-12842.022773119903</v>
      </c>
      <c r="AA49" s="82">
        <v>206.45243697775223</v>
      </c>
      <c r="AB49" s="82">
        <v>4.6760393432285507</v>
      </c>
      <c r="AC49" s="82">
        <v>-5758.2394725278118</v>
      </c>
      <c r="AF49" s="85">
        <v>184.81833718304435</v>
      </c>
      <c r="AG49" s="85">
        <v>2679.6489310351244</v>
      </c>
      <c r="AH49" s="85">
        <v>-13026.841110302947</v>
      </c>
      <c r="AI49" s="85">
        <v>-8437.8884035629362</v>
      </c>
      <c r="AK49" s="84">
        <v>184.81833718304435</v>
      </c>
      <c r="AL49" s="84">
        <v>43.686461844896051</v>
      </c>
      <c r="AM49" s="84">
        <v>4.7985270271509073</v>
      </c>
      <c r="AO49" s="84">
        <v>-8716.6874898357273</v>
      </c>
      <c r="AP49" s="84">
        <v>-13026.841110302948</v>
      </c>
      <c r="AQ49" s="84">
        <v>158.79516414114391</v>
      </c>
      <c r="AR49" s="84">
        <v>0</v>
      </c>
      <c r="AW49" s="82">
        <v>2679.6489310351244</v>
      </c>
      <c r="AX49" s="82">
        <v>-4270.4228938836977</v>
      </c>
      <c r="AY49" s="82">
        <v>-4310.1536204672193</v>
      </c>
      <c r="AZ49" s="82">
        <v>-1129.9499177086702</v>
      </c>
      <c r="BB49" s="82">
        <v>-4270.4228938836977</v>
      </c>
      <c r="BC49" s="82" t="s">
        <v>235</v>
      </c>
      <c r="BD49" s="82">
        <v>-9710.526432059587</v>
      </c>
      <c r="BE49" s="82">
        <v>-8580.5765143509161</v>
      </c>
      <c r="BF49" s="82">
        <v>2679.6489310351244</v>
      </c>
      <c r="BG49" s="82">
        <v>-4270.4228938836977</v>
      </c>
    </row>
    <row r="50" spans="1:59" x14ac:dyDescent="0.35">
      <c r="A50" s="88">
        <v>2064</v>
      </c>
      <c r="B50" s="82">
        <v>184.81833718304435</v>
      </c>
      <c r="C50" s="82">
        <v>43.686461844896051</v>
      </c>
      <c r="D50" s="82">
        <v>4.7985270271509073</v>
      </c>
      <c r="E50" s="82">
        <v>2679.6489310351244</v>
      </c>
      <c r="F50" s="82">
        <v>-1048.4059222148944</v>
      </c>
      <c r="G50" s="82">
        <v>-8162.8857920270138</v>
      </c>
      <c r="H50" s="82">
        <v>1371.08478488019</v>
      </c>
      <c r="I50" s="82">
        <v>158.79516414114391</v>
      </c>
      <c r="J50" s="82">
        <v>0</v>
      </c>
      <c r="K50" s="82">
        <v>5818.9119874036478</v>
      </c>
      <c r="M50" s="82">
        <v>5.0041340667122451</v>
      </c>
      <c r="N50" s="82">
        <v>3.810378673994739E-3</v>
      </c>
      <c r="O50" s="82">
        <v>141.12550421655146</v>
      </c>
      <c r="P50" s="82">
        <v>-54.383357980400682</v>
      </c>
      <c r="Q50" s="82">
        <v>-1.033323075</v>
      </c>
      <c r="R50" s="82">
        <v>-0.12629806259635165</v>
      </c>
      <c r="S50" s="82">
        <v>-116.78539066843386</v>
      </c>
      <c r="T50" s="82">
        <v>-700.46856344166281</v>
      </c>
      <c r="U50" s="82">
        <v>0</v>
      </c>
      <c r="V50" s="82">
        <v>-1322.418597221214</v>
      </c>
      <c r="W50" s="82">
        <v>-3558.0319263551223</v>
      </c>
      <c r="X50" s="82">
        <v>-775.07579038609106</v>
      </c>
      <c r="Z50" s="82">
        <v>-13310.914906141103</v>
      </c>
      <c r="AA50" s="82">
        <v>206.45243697775223</v>
      </c>
      <c r="AB50" s="82">
        <v>4.6760393432285507</v>
      </c>
      <c r="AC50" s="82">
        <v>-6227.1316055490124</v>
      </c>
      <c r="AF50" s="85">
        <v>184.81833718304435</v>
      </c>
      <c r="AG50" s="85">
        <v>2679.6489310351244</v>
      </c>
      <c r="AH50" s="85">
        <v>-13495.733243324146</v>
      </c>
      <c r="AI50" s="85">
        <v>-8906.7805365841377</v>
      </c>
      <c r="AK50" s="84">
        <v>184.81833718304435</v>
      </c>
      <c r="AL50" s="84">
        <v>43.686461844896051</v>
      </c>
      <c r="AM50" s="84">
        <v>4.7985270271509073</v>
      </c>
      <c r="AO50" s="84">
        <v>-9162.6255265829332</v>
      </c>
      <c r="AP50" s="84">
        <v>-13495.733243324146</v>
      </c>
      <c r="AQ50" s="84">
        <v>158.79516414114391</v>
      </c>
      <c r="AR50" s="84">
        <v>0</v>
      </c>
      <c r="AW50" s="82">
        <v>2679.6489310351244</v>
      </c>
      <c r="AX50" s="82">
        <v>-4716.3609306309036</v>
      </c>
      <c r="AY50" s="82">
        <v>-4333.1077167412132</v>
      </c>
      <c r="AZ50" s="82">
        <v>-817.25395411009663</v>
      </c>
      <c r="BB50" s="82">
        <v>-4716.3609306309036</v>
      </c>
      <c r="BC50" s="82" t="s">
        <v>235</v>
      </c>
      <c r="BD50" s="82">
        <v>-9866.7226014822118</v>
      </c>
      <c r="BE50" s="82">
        <v>-9049.4686473721158</v>
      </c>
      <c r="BF50" s="82">
        <v>2679.6489310351244</v>
      </c>
      <c r="BG50" s="82">
        <v>-4716.3609306309036</v>
      </c>
    </row>
    <row r="51" spans="1:59" x14ac:dyDescent="0.35">
      <c r="A51" s="88">
        <v>2065</v>
      </c>
      <c r="B51" s="82">
        <v>184.81833718304435</v>
      </c>
      <c r="C51" s="82">
        <v>43.686461844896051</v>
      </c>
      <c r="D51" s="82">
        <v>4.7985270271509073</v>
      </c>
      <c r="E51" s="82">
        <v>2679.6489310351244</v>
      </c>
      <c r="F51" s="82">
        <v>-436.16318511340069</v>
      </c>
      <c r="G51" s="82">
        <v>-8265.2280905105927</v>
      </c>
      <c r="H51" s="82">
        <v>1371.08478488019</v>
      </c>
      <c r="I51" s="82">
        <v>158.79516414114391</v>
      </c>
      <c r="J51" s="82">
        <v>0</v>
      </c>
      <c r="K51" s="82">
        <v>5818.9119874036478</v>
      </c>
      <c r="M51" s="82">
        <v>5.0041340667122451</v>
      </c>
      <c r="N51" s="82">
        <v>3.810378673994739E-3</v>
      </c>
      <c r="O51" s="82">
        <v>141.12550421655146</v>
      </c>
      <c r="P51" s="82">
        <v>-54.383357980400682</v>
      </c>
      <c r="Q51" s="82">
        <v>-1.033323075</v>
      </c>
      <c r="R51" s="82">
        <v>-0.12629806259635165</v>
      </c>
      <c r="S51" s="82">
        <v>-116.78539066843386</v>
      </c>
      <c r="T51" s="82">
        <v>-773.13459431779518</v>
      </c>
      <c r="U51" s="82">
        <v>0</v>
      </c>
      <c r="V51" s="82">
        <v>-1732.7674484149816</v>
      </c>
      <c r="W51" s="82">
        <v>-3780.9142984126861</v>
      </c>
      <c r="X51" s="82">
        <v>-775.07579038609106</v>
      </c>
      <c r="Z51" s="82">
        <v>-13434.245690774518</v>
      </c>
      <c r="AA51" s="82">
        <v>206.45243697775223</v>
      </c>
      <c r="AB51" s="82">
        <v>4.6760393432285507</v>
      </c>
      <c r="AC51" s="82">
        <v>-6350.4623901824289</v>
      </c>
      <c r="AF51" s="85">
        <v>184.81833718304435</v>
      </c>
      <c r="AG51" s="85">
        <v>2679.6489310351244</v>
      </c>
      <c r="AH51" s="85">
        <v>-13619.064027957562</v>
      </c>
      <c r="AI51" s="85">
        <v>-9030.1113212175533</v>
      </c>
      <c r="AK51" s="84">
        <v>184.81833718304435</v>
      </c>
      <c r="AL51" s="84">
        <v>43.686461844896051</v>
      </c>
      <c r="AM51" s="84">
        <v>4.7985270271509073</v>
      </c>
      <c r="AO51" s="84">
        <v>-9063.0739391587849</v>
      </c>
      <c r="AP51" s="84">
        <v>-13619.064027957562</v>
      </c>
      <c r="AQ51" s="84">
        <v>158.79516414114391</v>
      </c>
      <c r="AR51" s="84">
        <v>0</v>
      </c>
      <c r="AW51" s="82">
        <v>2679.6489310351244</v>
      </c>
      <c r="AX51" s="82">
        <v>-4616.8093432067553</v>
      </c>
      <c r="AY51" s="82">
        <v>-4555.9900887987769</v>
      </c>
      <c r="AZ51" s="82">
        <v>-889.919984986229</v>
      </c>
      <c r="BB51" s="82">
        <v>-4616.8093432067553</v>
      </c>
      <c r="BC51" s="82" t="s">
        <v>235</v>
      </c>
      <c r="BD51" s="82">
        <v>-10062.719416991762</v>
      </c>
      <c r="BE51" s="82">
        <v>-9172.7994320055332</v>
      </c>
      <c r="BF51" s="82">
        <v>2679.6489310351244</v>
      </c>
      <c r="BG51" s="82">
        <v>-4616.8093432067553</v>
      </c>
    </row>
    <row r="52" spans="1:59" x14ac:dyDescent="0.35">
      <c r="A52" s="88">
        <v>2066</v>
      </c>
      <c r="B52" s="82">
        <v>184.81833718304435</v>
      </c>
      <c r="C52" s="82">
        <v>43.686461844896051</v>
      </c>
      <c r="D52" s="82">
        <v>4.7985270271509073</v>
      </c>
      <c r="E52" s="82">
        <v>2679.6489310351244</v>
      </c>
      <c r="F52" s="82">
        <v>-806.42018969138917</v>
      </c>
      <c r="G52" s="82">
        <v>-8093.659114110711</v>
      </c>
      <c r="H52" s="82">
        <v>1371.08478488019</v>
      </c>
      <c r="I52" s="82">
        <v>158.79516414114391</v>
      </c>
      <c r="J52" s="82">
        <v>0</v>
      </c>
      <c r="K52" s="82">
        <v>5818.9119874036478</v>
      </c>
      <c r="M52" s="82">
        <v>5.0041340667122451</v>
      </c>
      <c r="N52" s="82">
        <v>3.810378673994739E-3</v>
      </c>
      <c r="O52" s="82">
        <v>141.12550421655146</v>
      </c>
      <c r="P52" s="82">
        <v>-54.383357980400682</v>
      </c>
      <c r="Q52" s="82">
        <v>-1.033323075</v>
      </c>
      <c r="R52" s="82">
        <v>-0.12629806259635165</v>
      </c>
      <c r="S52" s="82">
        <v>-116.78539066843386</v>
      </c>
      <c r="T52" s="82">
        <v>-778.55405606027193</v>
      </c>
      <c r="U52" s="82">
        <v>0</v>
      </c>
      <c r="V52" s="82">
        <v>-1714.6126683122411</v>
      </c>
      <c r="W52" s="82">
        <v>-3818.8242683552394</v>
      </c>
      <c r="X52" s="82">
        <v>-775.07579038609106</v>
      </c>
      <c r="Z52" s="82">
        <v>-13652.688908792437</v>
      </c>
      <c r="AA52" s="82">
        <v>206.45243697775223</v>
      </c>
      <c r="AB52" s="82">
        <v>4.6760393432285507</v>
      </c>
      <c r="AC52" s="82">
        <v>-6568.9056082003481</v>
      </c>
      <c r="AF52" s="85">
        <v>184.81833718304435</v>
      </c>
      <c r="AG52" s="85">
        <v>2679.6489310351244</v>
      </c>
      <c r="AH52" s="85">
        <v>-13837.507245975481</v>
      </c>
      <c r="AI52" s="85">
        <v>-9248.5545392354725</v>
      </c>
      <c r="AK52" s="84">
        <v>184.81833718304435</v>
      </c>
      <c r="AL52" s="84">
        <v>43.686461844896051</v>
      </c>
      <c r="AM52" s="84">
        <v>4.7985270271509073</v>
      </c>
      <c r="AO52" s="84">
        <v>-9243.6071872341527</v>
      </c>
      <c r="AP52" s="84">
        <v>-13837.507245975483</v>
      </c>
      <c r="AQ52" s="84">
        <v>158.79516414114391</v>
      </c>
      <c r="AR52" s="84">
        <v>0</v>
      </c>
      <c r="AW52" s="82">
        <v>2679.6489310351244</v>
      </c>
      <c r="AX52" s="82">
        <v>-4797.3425912821231</v>
      </c>
      <c r="AY52" s="82">
        <v>-4593.9000587413302</v>
      </c>
      <c r="AZ52" s="82">
        <v>-895.33944672870575</v>
      </c>
      <c r="BB52" s="82">
        <v>-4797.3425912821231</v>
      </c>
      <c r="BC52" s="82" t="s">
        <v>235</v>
      </c>
      <c r="BD52" s="82">
        <v>-10286.582096752159</v>
      </c>
      <c r="BE52" s="82">
        <v>-9391.2426500234542</v>
      </c>
      <c r="BF52" s="82">
        <v>2679.6489310351244</v>
      </c>
      <c r="BG52" s="82">
        <v>-4797.3425912821231</v>
      </c>
    </row>
    <row r="53" spans="1:59" x14ac:dyDescent="0.35">
      <c r="A53" s="88">
        <v>2067</v>
      </c>
      <c r="B53" s="82">
        <v>184.81833718304435</v>
      </c>
      <c r="C53" s="82">
        <v>43.686461844896051</v>
      </c>
      <c r="D53" s="82">
        <v>4.7985270271509073</v>
      </c>
      <c r="E53" s="82">
        <v>2679.6489310351244</v>
      </c>
      <c r="F53" s="82">
        <v>-575.47205241535312</v>
      </c>
      <c r="G53" s="82">
        <v>-8235.6630652500098</v>
      </c>
      <c r="H53" s="82">
        <v>1371.08478488019</v>
      </c>
      <c r="I53" s="82">
        <v>158.79516414114391</v>
      </c>
      <c r="J53" s="82">
        <v>0</v>
      </c>
      <c r="K53" s="82">
        <v>5818.9119874036478</v>
      </c>
      <c r="M53" s="82">
        <v>5.0041340667122451</v>
      </c>
      <c r="N53" s="82">
        <v>3.810378673994739E-3</v>
      </c>
      <c r="O53" s="82">
        <v>141.12550421655146</v>
      </c>
      <c r="P53" s="82">
        <v>-54.383357980400682</v>
      </c>
      <c r="Q53" s="82">
        <v>-1.033323075</v>
      </c>
      <c r="R53" s="82">
        <v>-0.12629806259635165</v>
      </c>
      <c r="S53" s="82">
        <v>-116.78539066843386</v>
      </c>
      <c r="T53" s="82">
        <v>-806.12842421495316</v>
      </c>
      <c r="U53" s="82">
        <v>0</v>
      </c>
      <c r="V53" s="82">
        <v>-1834.2216992665187</v>
      </c>
      <c r="W53" s="82">
        <v>-3918.8926321025751</v>
      </c>
      <c r="X53" s="82">
        <v>-775.07579038609106</v>
      </c>
      <c r="Z53" s="82">
        <v>-13783.422117357313</v>
      </c>
      <c r="AA53" s="82">
        <v>206.45243697775223</v>
      </c>
      <c r="AB53" s="82">
        <v>4.6760393432285507</v>
      </c>
      <c r="AC53" s="82">
        <v>-6699.638816765224</v>
      </c>
      <c r="AF53" s="85">
        <v>184.81833718304435</v>
      </c>
      <c r="AG53" s="85">
        <v>2679.6489310351244</v>
      </c>
      <c r="AH53" s="85">
        <v>-13968.240454540357</v>
      </c>
      <c r="AI53" s="85">
        <v>-9379.2877478003484</v>
      </c>
      <c r="AK53" s="84">
        <v>184.81833718304435</v>
      </c>
      <c r="AL53" s="84">
        <v>43.686461844896051</v>
      </c>
      <c r="AM53" s="84">
        <v>4.7985270271509073</v>
      </c>
      <c r="AO53" s="84">
        <v>-9274.272032051691</v>
      </c>
      <c r="AP53" s="84">
        <v>-13968.240454540357</v>
      </c>
      <c r="AQ53" s="84">
        <v>158.79516414114391</v>
      </c>
      <c r="AR53" s="84">
        <v>0</v>
      </c>
      <c r="AW53" s="82">
        <v>2679.6489310351244</v>
      </c>
      <c r="AX53" s="82">
        <v>-4828.0074360996614</v>
      </c>
      <c r="AY53" s="82">
        <v>-4693.968422488666</v>
      </c>
      <c r="AZ53" s="82">
        <v>-922.91381488338698</v>
      </c>
      <c r="BB53" s="82">
        <v>-4828.0074360996614</v>
      </c>
      <c r="BC53" s="82" t="s">
        <v>235</v>
      </c>
      <c r="BD53" s="82">
        <v>-10444.889673471715</v>
      </c>
      <c r="BE53" s="82">
        <v>-9521.9758585883283</v>
      </c>
      <c r="BF53" s="82">
        <v>2679.6489310351244</v>
      </c>
      <c r="BG53" s="82">
        <v>-4828.0074360996614</v>
      </c>
    </row>
    <row r="54" spans="1:59" x14ac:dyDescent="0.35">
      <c r="A54" s="88">
        <v>2068</v>
      </c>
      <c r="B54" s="82">
        <v>184.81833718304435</v>
      </c>
      <c r="C54" s="82">
        <v>43.686461844896051</v>
      </c>
      <c r="D54" s="82">
        <v>4.7985270271509073</v>
      </c>
      <c r="E54" s="82">
        <v>2679.6489310351244</v>
      </c>
      <c r="F54" s="82">
        <v>1617.065192746951</v>
      </c>
      <c r="G54" s="82">
        <v>-8178.643983592593</v>
      </c>
      <c r="H54" s="82">
        <v>1371.08478488019</v>
      </c>
      <c r="I54" s="82">
        <v>158.79516414114391</v>
      </c>
      <c r="J54" s="82">
        <v>0</v>
      </c>
      <c r="K54" s="82">
        <v>5818.9119874036478</v>
      </c>
      <c r="M54" s="82">
        <v>5.0041340667122451</v>
      </c>
      <c r="N54" s="82">
        <v>3.810378673994739E-3</v>
      </c>
      <c r="O54" s="82">
        <v>141.12550421655146</v>
      </c>
      <c r="P54" s="82">
        <v>-54.383357980400682</v>
      </c>
      <c r="Q54" s="82">
        <v>-1.033323075</v>
      </c>
      <c r="R54" s="82">
        <v>-0.12629806259635165</v>
      </c>
      <c r="S54" s="82">
        <v>-116.78539066843386</v>
      </c>
      <c r="T54" s="82">
        <v>-1024.2645769337571</v>
      </c>
      <c r="U54" s="82">
        <v>0</v>
      </c>
      <c r="V54" s="82">
        <v>-3149.0961976033923</v>
      </c>
      <c r="W54" s="82">
        <v>-4520.6443105431681</v>
      </c>
      <c r="X54" s="82">
        <v>-775.07579038609106</v>
      </c>
      <c r="Z54" s="82">
        <v>-13450.491967315058</v>
      </c>
      <c r="AA54" s="82">
        <v>206.45243697775223</v>
      </c>
      <c r="AB54" s="82">
        <v>4.6760393432285507</v>
      </c>
      <c r="AC54" s="82">
        <v>-6366.7086667229705</v>
      </c>
      <c r="AF54" s="85">
        <v>184.81833718304435</v>
      </c>
      <c r="AG54" s="85">
        <v>2679.6489310351244</v>
      </c>
      <c r="AH54" s="85">
        <v>-13635.310304498102</v>
      </c>
      <c r="AI54" s="85">
        <v>-9046.3575977580949</v>
      </c>
      <c r="AK54" s="84">
        <v>184.81833718304435</v>
      </c>
      <c r="AL54" s="84">
        <v>43.686461844896051</v>
      </c>
      <c r="AM54" s="84">
        <v>4.7985270271509073</v>
      </c>
      <c r="AO54" s="84">
        <v>-8339.590203568845</v>
      </c>
      <c r="AP54" s="84">
        <v>-13635.310304498104</v>
      </c>
      <c r="AQ54" s="84">
        <v>158.79516414114391</v>
      </c>
      <c r="AR54" s="84">
        <v>0</v>
      </c>
      <c r="AW54" s="82">
        <v>2679.6489310351244</v>
      </c>
      <c r="AX54" s="82">
        <v>-3893.3256076168154</v>
      </c>
      <c r="AY54" s="82">
        <v>-5295.7201009292594</v>
      </c>
      <c r="AZ54" s="82">
        <v>-1141.0499676021909</v>
      </c>
      <c r="BB54" s="82">
        <v>-3893.3256076168154</v>
      </c>
      <c r="BC54" s="82" t="s">
        <v>235</v>
      </c>
      <c r="BD54" s="82">
        <v>-10330.095676148267</v>
      </c>
      <c r="BE54" s="82">
        <v>-9189.0457085460748</v>
      </c>
      <c r="BF54" s="82">
        <v>2679.6489310351244</v>
      </c>
      <c r="BG54" s="82">
        <v>-3893.3256076168154</v>
      </c>
    </row>
    <row r="55" spans="1:59" x14ac:dyDescent="0.35">
      <c r="A55" s="88">
        <v>2069</v>
      </c>
      <c r="B55" s="82">
        <v>184.81833718304435</v>
      </c>
      <c r="C55" s="82">
        <v>43.686461844896051</v>
      </c>
      <c r="D55" s="82">
        <v>4.7985270271509073</v>
      </c>
      <c r="E55" s="82">
        <v>2679.6489310351244</v>
      </c>
      <c r="F55" s="82">
        <v>876.26005795995184</v>
      </c>
      <c r="G55" s="82">
        <v>-8199.6735514746815</v>
      </c>
      <c r="H55" s="82">
        <v>1371.08478488019</v>
      </c>
      <c r="I55" s="82">
        <v>158.79516414114391</v>
      </c>
      <c r="J55" s="82">
        <v>0</v>
      </c>
      <c r="K55" s="82">
        <v>5818.9119874036478</v>
      </c>
      <c r="M55" s="82">
        <v>5.0041340667122451</v>
      </c>
      <c r="N55" s="82">
        <v>3.810378673994739E-3</v>
      </c>
      <c r="O55" s="82">
        <v>141.12550421655146</v>
      </c>
      <c r="P55" s="82">
        <v>-54.383357980400682</v>
      </c>
      <c r="Q55" s="82">
        <v>-1.033323075</v>
      </c>
      <c r="R55" s="82">
        <v>-0.12629806259635165</v>
      </c>
      <c r="S55" s="82">
        <v>-116.78539066843386</v>
      </c>
      <c r="T55" s="82">
        <v>-950.08494725850574</v>
      </c>
      <c r="U55" s="82">
        <v>0</v>
      </c>
      <c r="V55" s="82">
        <v>-2571.8419620720015</v>
      </c>
      <c r="W55" s="82">
        <v>-4399.6773812956335</v>
      </c>
      <c r="X55" s="82">
        <v>-775.07579038609106</v>
      </c>
      <c r="Z55" s="82">
        <v>-13514.105505205222</v>
      </c>
      <c r="AA55" s="82">
        <v>206.45243697775223</v>
      </c>
      <c r="AB55" s="82">
        <v>4.6760393432285507</v>
      </c>
      <c r="AC55" s="82">
        <v>-6430.3222046131323</v>
      </c>
      <c r="AF55" s="85">
        <v>184.81833718304435</v>
      </c>
      <c r="AG55" s="85">
        <v>2679.6489310351244</v>
      </c>
      <c r="AH55" s="85">
        <v>-13698.923842388265</v>
      </c>
      <c r="AI55" s="85">
        <v>-9109.9711356482567</v>
      </c>
      <c r="AK55" s="84">
        <v>184.81833718304435</v>
      </c>
      <c r="AL55" s="84">
        <v>43.686461844896051</v>
      </c>
      <c r="AM55" s="84">
        <v>4.7985270271509073</v>
      </c>
      <c r="AO55" s="84">
        <v>-8524.1706707065405</v>
      </c>
      <c r="AP55" s="84">
        <v>-13698.923842388263</v>
      </c>
      <c r="AQ55" s="84">
        <v>158.79516414114391</v>
      </c>
      <c r="AR55" s="84">
        <v>0</v>
      </c>
      <c r="AW55" s="82">
        <v>2679.6489310351244</v>
      </c>
      <c r="AX55" s="82">
        <v>-4077.9060747545109</v>
      </c>
      <c r="AY55" s="82">
        <v>-5174.7531716817248</v>
      </c>
      <c r="AZ55" s="82">
        <v>-1066.8703379269396</v>
      </c>
      <c r="BB55" s="82">
        <v>-4077.9060747545109</v>
      </c>
      <c r="BC55" s="82" t="s">
        <v>235</v>
      </c>
      <c r="BD55" s="82">
        <v>-10319.529584363176</v>
      </c>
      <c r="BE55" s="82">
        <v>-9252.6592464362366</v>
      </c>
      <c r="BF55" s="82">
        <v>2679.6489310351244</v>
      </c>
      <c r="BG55" s="82">
        <v>-4077.9060747545109</v>
      </c>
    </row>
    <row r="56" spans="1:59" x14ac:dyDescent="0.35">
      <c r="A56" s="88">
        <v>2070</v>
      </c>
      <c r="B56" s="82">
        <v>184.81833718304435</v>
      </c>
      <c r="C56" s="82">
        <v>43.686461844896051</v>
      </c>
      <c r="D56" s="82">
        <v>4.7985270271509073</v>
      </c>
      <c r="E56" s="82">
        <v>2679.6489310351244</v>
      </c>
      <c r="F56" s="82">
        <v>1933.3206366330155</v>
      </c>
      <c r="G56" s="82">
        <v>-8331.9600155280186</v>
      </c>
      <c r="H56" s="82">
        <v>1371.08478488019</v>
      </c>
      <c r="I56" s="82">
        <v>158.79516414114391</v>
      </c>
      <c r="J56" s="82">
        <v>0</v>
      </c>
      <c r="K56" s="82">
        <v>5818.9119874036478</v>
      </c>
      <c r="M56" s="82">
        <v>5.0041340667122451</v>
      </c>
      <c r="N56" s="82">
        <v>3.810378673994739E-3</v>
      </c>
      <c r="O56" s="82">
        <v>141.12550421655146</v>
      </c>
      <c r="P56" s="82">
        <v>-54.383357980400682</v>
      </c>
      <c r="Q56" s="82">
        <v>-1.033323075</v>
      </c>
      <c r="R56" s="82">
        <v>-0.12629806259635165</v>
      </c>
      <c r="S56" s="82">
        <v>-116.78539066843386</v>
      </c>
      <c r="T56" s="82">
        <v>-1045.3568912670478</v>
      </c>
      <c r="U56" s="82">
        <v>0</v>
      </c>
      <c r="V56" s="82">
        <v>-3092.0693564683643</v>
      </c>
      <c r="W56" s="82">
        <v>-4687.78179373904</v>
      </c>
      <c r="X56" s="82">
        <v>-775.07579038609106</v>
      </c>
      <c r="Z56" s="82">
        <v>-13397.663197425263</v>
      </c>
      <c r="AA56" s="82">
        <v>206.45243697775223</v>
      </c>
      <c r="AB56" s="82">
        <v>4.6760393432285507</v>
      </c>
      <c r="AC56" s="82">
        <v>-6313.8798968331748</v>
      </c>
      <c r="AF56" s="85">
        <v>184.81833718304435</v>
      </c>
      <c r="AG56" s="85">
        <v>2679.6489310351244</v>
      </c>
      <c r="AH56" s="85">
        <v>-13582.481534608307</v>
      </c>
      <c r="AI56" s="85">
        <v>-8993.5288278683001</v>
      </c>
      <c r="AK56" s="84">
        <v>184.81833718304435</v>
      </c>
      <c r="AL56" s="84">
        <v>43.686461844896051</v>
      </c>
      <c r="AM56" s="84">
        <v>4.7985270271509073</v>
      </c>
      <c r="AO56" s="84">
        <v>-8119.6239504831774</v>
      </c>
      <c r="AP56" s="84">
        <v>-13582.481534608309</v>
      </c>
      <c r="AQ56" s="84">
        <v>158.79516414114391</v>
      </c>
      <c r="AR56" s="84">
        <v>0</v>
      </c>
      <c r="AW56" s="82">
        <v>2679.6489310351244</v>
      </c>
      <c r="AX56" s="82">
        <v>-3673.3593545311478</v>
      </c>
      <c r="AY56" s="82">
        <v>-5462.8575841251313</v>
      </c>
      <c r="AZ56" s="82">
        <v>-1162.1422819354816</v>
      </c>
      <c r="BB56" s="82">
        <v>-3673.3593545311478</v>
      </c>
      <c r="BC56" s="82" t="s">
        <v>235</v>
      </c>
      <c r="BD56" s="82">
        <v>-10298.359220591759</v>
      </c>
      <c r="BE56" s="82">
        <v>-9136.2169386562782</v>
      </c>
      <c r="BF56" s="82">
        <v>2679.6489310351244</v>
      </c>
      <c r="BG56" s="82">
        <v>-3673.3593545311478</v>
      </c>
    </row>
    <row r="57" spans="1:59" x14ac:dyDescent="0.35">
      <c r="A57" s="88">
        <v>2071</v>
      </c>
      <c r="B57" s="82">
        <v>184.81833718304435</v>
      </c>
      <c r="C57" s="82">
        <v>43.686461844896051</v>
      </c>
      <c r="D57" s="82">
        <v>4.7985270271509073</v>
      </c>
      <c r="E57" s="82">
        <v>2679.6489310351244</v>
      </c>
      <c r="F57" s="82">
        <v>484.01228586910685</v>
      </c>
      <c r="G57" s="82">
        <v>-8535.2231721816006</v>
      </c>
      <c r="H57" s="82">
        <v>1371.08478488019</v>
      </c>
      <c r="I57" s="82">
        <v>158.79516414114391</v>
      </c>
      <c r="J57" s="82">
        <v>0</v>
      </c>
      <c r="K57" s="82">
        <v>5818.9119874036478</v>
      </c>
      <c r="M57" s="82">
        <v>5.0041340667122451</v>
      </c>
      <c r="N57" s="82">
        <v>3.810378673994739E-3</v>
      </c>
      <c r="O57" s="82">
        <v>141.12550421655146</v>
      </c>
      <c r="P57" s="82">
        <v>-54.383357980400682</v>
      </c>
      <c r="Q57" s="82">
        <v>-1.033323075</v>
      </c>
      <c r="R57" s="82">
        <v>-0.12629806259635165</v>
      </c>
      <c r="S57" s="82">
        <v>-116.78539066843386</v>
      </c>
      <c r="T57" s="82">
        <v>-915.76616075188599</v>
      </c>
      <c r="U57" s="82">
        <v>0</v>
      </c>
      <c r="V57" s="82">
        <v>-2181.300435662461</v>
      </c>
      <c r="W57" s="82">
        <v>-4393.8955149486164</v>
      </c>
      <c r="X57" s="82">
        <v>-775.07579038609106</v>
      </c>
      <c r="Z57" s="82">
        <v>-13845.579505246427</v>
      </c>
      <c r="AA57" s="82">
        <v>206.45243697775223</v>
      </c>
      <c r="AB57" s="82">
        <v>4.6760393432285507</v>
      </c>
      <c r="AC57" s="82">
        <v>-6761.7962046543389</v>
      </c>
      <c r="AF57" s="85">
        <v>184.81833718304435</v>
      </c>
      <c r="AG57" s="85">
        <v>2679.6489310351244</v>
      </c>
      <c r="AH57" s="85">
        <v>-14030.397842429471</v>
      </c>
      <c r="AI57" s="85">
        <v>-9441.4451356894642</v>
      </c>
      <c r="AK57" s="84">
        <v>184.81833718304435</v>
      </c>
      <c r="AL57" s="84">
        <v>43.686461844896051</v>
      </c>
      <c r="AM57" s="84">
        <v>4.7985270271509073</v>
      </c>
      <c r="AO57" s="84">
        <v>-8861.4265370947651</v>
      </c>
      <c r="AP57" s="84">
        <v>-14030.397842429473</v>
      </c>
      <c r="AQ57" s="84">
        <v>158.79516414114391</v>
      </c>
      <c r="AR57" s="84">
        <v>0</v>
      </c>
      <c r="AW57" s="82">
        <v>2679.6489310351244</v>
      </c>
      <c r="AX57" s="82">
        <v>-4415.1619411427355</v>
      </c>
      <c r="AY57" s="82">
        <v>-5168.9713053347077</v>
      </c>
      <c r="AZ57" s="82">
        <v>-1032.5515514203198</v>
      </c>
      <c r="BB57" s="82">
        <v>-4415.1619411427355</v>
      </c>
      <c r="BC57" s="82" t="s">
        <v>235</v>
      </c>
      <c r="BD57" s="82">
        <v>-10616.684797897762</v>
      </c>
      <c r="BE57" s="82">
        <v>-9584.1332464774423</v>
      </c>
      <c r="BF57" s="82">
        <v>2679.6489310351244</v>
      </c>
      <c r="BG57" s="82">
        <v>-4415.1619411427355</v>
      </c>
    </row>
    <row r="58" spans="1:59" x14ac:dyDescent="0.35">
      <c r="A58" s="88">
        <v>2072</v>
      </c>
      <c r="B58" s="82">
        <v>184.81833718304435</v>
      </c>
      <c r="C58" s="82">
        <v>43.686461844896051</v>
      </c>
      <c r="D58" s="82">
        <v>4.7985270271509073</v>
      </c>
      <c r="E58" s="82">
        <v>2679.6489310351244</v>
      </c>
      <c r="F58" s="82">
        <v>270.92361354926493</v>
      </c>
      <c r="G58" s="82">
        <v>-8594.8139721305197</v>
      </c>
      <c r="H58" s="82">
        <v>1371.08478488019</v>
      </c>
      <c r="I58" s="82">
        <v>158.79516414114391</v>
      </c>
      <c r="J58" s="82">
        <v>0</v>
      </c>
      <c r="K58" s="82">
        <v>5818.9119874036478</v>
      </c>
      <c r="M58" s="82">
        <v>5.0041340667122451</v>
      </c>
      <c r="N58" s="82">
        <v>3.810378673994739E-3</v>
      </c>
      <c r="O58" s="82">
        <v>141.12550421655146</v>
      </c>
      <c r="P58" s="82">
        <v>-54.383357980400682</v>
      </c>
      <c r="Q58" s="82">
        <v>-1.033323075</v>
      </c>
      <c r="R58" s="82">
        <v>-0.12629806259635165</v>
      </c>
      <c r="S58" s="82">
        <v>-116.78539066843386</v>
      </c>
      <c r="T58" s="82">
        <v>-917.03210458460126</v>
      </c>
      <c r="U58" s="82">
        <v>0</v>
      </c>
      <c r="V58" s="82">
        <v>-2115.03447727924</v>
      </c>
      <c r="W58" s="82">
        <v>-4443.808469476754</v>
      </c>
      <c r="X58" s="82">
        <v>-775.07579038609106</v>
      </c>
      <c r="Z58" s="82">
        <v>-14101.905973660105</v>
      </c>
      <c r="AA58" s="82">
        <v>206.45243697775223</v>
      </c>
      <c r="AB58" s="82">
        <v>4.6760393432285507</v>
      </c>
      <c r="AC58" s="82">
        <v>-7018.1226730680164</v>
      </c>
      <c r="AF58" s="85">
        <v>184.81833718304435</v>
      </c>
      <c r="AG58" s="85">
        <v>2679.6489310351244</v>
      </c>
      <c r="AH58" s="85">
        <v>-14286.724310843148</v>
      </c>
      <c r="AI58" s="85">
        <v>-9697.7716041031417</v>
      </c>
      <c r="AK58" s="84">
        <v>184.81833718304435</v>
      </c>
      <c r="AL58" s="84">
        <v>43.686461844896051</v>
      </c>
      <c r="AM58" s="84">
        <v>4.7985270271509073</v>
      </c>
      <c r="AO58" s="84">
        <v>-9067.840050980305</v>
      </c>
      <c r="AP58" s="84">
        <v>-14286.72431084315</v>
      </c>
      <c r="AQ58" s="84">
        <v>158.79516414114391</v>
      </c>
      <c r="AR58" s="84">
        <v>0</v>
      </c>
      <c r="AW58" s="82">
        <v>2679.6489310351244</v>
      </c>
      <c r="AX58" s="82">
        <v>-4621.5754550282754</v>
      </c>
      <c r="AY58" s="82">
        <v>-5218.8842598628453</v>
      </c>
      <c r="AZ58" s="82">
        <v>-1033.8174952530351</v>
      </c>
      <c r="BB58" s="82">
        <v>-4621.5754550282754</v>
      </c>
      <c r="BC58" s="82" t="s">
        <v>235</v>
      </c>
      <c r="BD58" s="82">
        <v>-10874.277210144155</v>
      </c>
      <c r="BE58" s="82">
        <v>-9840.4597148911198</v>
      </c>
      <c r="BF58" s="82">
        <v>2679.6489310351244</v>
      </c>
      <c r="BG58" s="82">
        <v>-4621.5754550282754</v>
      </c>
    </row>
    <row r="59" spans="1:59" x14ac:dyDescent="0.35">
      <c r="A59" s="88">
        <v>2073</v>
      </c>
      <c r="B59" s="82">
        <v>184.81833718304435</v>
      </c>
      <c r="C59" s="82">
        <v>43.686461844896051</v>
      </c>
      <c r="D59" s="82">
        <v>4.7985270271509073</v>
      </c>
      <c r="E59" s="82">
        <v>2679.6489310351244</v>
      </c>
      <c r="F59" s="82">
        <v>79.625193142269865</v>
      </c>
      <c r="G59" s="82">
        <v>-8832.262438442971</v>
      </c>
      <c r="H59" s="82">
        <v>1371.08478488019</v>
      </c>
      <c r="I59" s="82">
        <v>158.79516414114391</v>
      </c>
      <c r="J59" s="82">
        <v>0</v>
      </c>
      <c r="K59" s="82">
        <v>5818.9119874036478</v>
      </c>
      <c r="M59" s="82">
        <v>5.0041340667122451</v>
      </c>
      <c r="N59" s="82">
        <v>3.810378673994739E-3</v>
      </c>
      <c r="O59" s="82">
        <v>141.12550421655146</v>
      </c>
      <c r="P59" s="82">
        <v>-54.383357980400682</v>
      </c>
      <c r="Q59" s="82">
        <v>-1.033323075</v>
      </c>
      <c r="R59" s="82">
        <v>-0.12629806259635165</v>
      </c>
      <c r="S59" s="82">
        <v>-116.78539066843386</v>
      </c>
      <c r="T59" s="82">
        <v>-906.77209105576276</v>
      </c>
      <c r="U59" s="82">
        <v>0</v>
      </c>
      <c r="V59" s="82">
        <v>-1980.6935017834078</v>
      </c>
      <c r="W59" s="82">
        <v>-4457.7755276633188</v>
      </c>
      <c r="X59" s="82">
        <v>-775.07579038609106</v>
      </c>
      <c r="Z59" s="82">
        <v>-14410.278943070283</v>
      </c>
      <c r="AA59" s="82">
        <v>206.45243697775223</v>
      </c>
      <c r="AB59" s="82">
        <v>4.6760393432285507</v>
      </c>
      <c r="AC59" s="82">
        <v>-7326.4956424781949</v>
      </c>
      <c r="AF59" s="85">
        <v>184.81833718304435</v>
      </c>
      <c r="AG59" s="85">
        <v>2679.6489310351244</v>
      </c>
      <c r="AH59" s="85">
        <v>-14595.097280253327</v>
      </c>
      <c r="AI59" s="85">
        <v>-10006.14457351332</v>
      </c>
      <c r="AK59" s="84">
        <v>184.81833718304435</v>
      </c>
      <c r="AL59" s="84">
        <v>43.686461844896051</v>
      </c>
      <c r="AM59" s="84">
        <v>4.7985270271509073</v>
      </c>
      <c r="AO59" s="84">
        <v>-9362.2459622039187</v>
      </c>
      <c r="AP59" s="84">
        <v>-14595.097280253329</v>
      </c>
      <c r="AQ59" s="84">
        <v>158.79516414114391</v>
      </c>
      <c r="AR59" s="84">
        <v>0</v>
      </c>
      <c r="AW59" s="82">
        <v>2679.6489310351244</v>
      </c>
      <c r="AX59" s="82">
        <v>-4915.9813662518891</v>
      </c>
      <c r="AY59" s="82">
        <v>-5232.8513180494101</v>
      </c>
      <c r="AZ59" s="82">
        <v>-1023.5574817241966</v>
      </c>
      <c r="BB59" s="82">
        <v>-4915.9813662518891</v>
      </c>
      <c r="BC59" s="82" t="s">
        <v>235</v>
      </c>
      <c r="BD59" s="82">
        <v>-11172.390166025494</v>
      </c>
      <c r="BE59" s="82">
        <v>-10148.832684301298</v>
      </c>
      <c r="BF59" s="82">
        <v>2679.6489310351244</v>
      </c>
      <c r="BG59" s="82">
        <v>-4915.9813662518891</v>
      </c>
    </row>
    <row r="60" spans="1:59" x14ac:dyDescent="0.35">
      <c r="A60" s="88">
        <v>2074</v>
      </c>
      <c r="B60" s="82">
        <v>184.81833718304435</v>
      </c>
      <c r="C60" s="82">
        <v>43.686461844896051</v>
      </c>
      <c r="D60" s="82">
        <v>4.7985270271509073</v>
      </c>
      <c r="E60" s="82">
        <v>2679.6489310351244</v>
      </c>
      <c r="F60" s="82">
        <v>1025.7943105017725</v>
      </c>
      <c r="G60" s="82">
        <v>-9066.4662736010923</v>
      </c>
      <c r="H60" s="82">
        <v>1371.08478488019</v>
      </c>
      <c r="I60" s="82">
        <v>158.79516414114391</v>
      </c>
      <c r="J60" s="82">
        <v>0</v>
      </c>
      <c r="K60" s="82">
        <v>5818.9119874036478</v>
      </c>
      <c r="M60" s="82">
        <v>5.0041340667122451</v>
      </c>
      <c r="N60" s="82">
        <v>3.810378673994739E-3</v>
      </c>
      <c r="O60" s="82">
        <v>141.12550421655146</v>
      </c>
      <c r="P60" s="82">
        <v>-54.383357980400682</v>
      </c>
      <c r="Q60" s="82">
        <v>-1.033323075</v>
      </c>
      <c r="R60" s="82">
        <v>-0.12629806259635165</v>
      </c>
      <c r="S60" s="82">
        <v>-116.78539066843386</v>
      </c>
      <c r="T60" s="82">
        <v>-989.56815420791804</v>
      </c>
      <c r="U60" s="82">
        <v>0</v>
      </c>
      <c r="V60" s="82">
        <v>-2435.2188589400266</v>
      </c>
      <c r="W60" s="82">
        <v>-4715.5192124092746</v>
      </c>
      <c r="X60" s="82">
        <v>-775.07579038609106</v>
      </c>
      <c r="Z60" s="82">
        <v>-14410.582702771477</v>
      </c>
      <c r="AA60" s="82">
        <v>206.45243697775223</v>
      </c>
      <c r="AB60" s="82">
        <v>4.6760393432285507</v>
      </c>
      <c r="AC60" s="82">
        <v>-7326.7994021793884</v>
      </c>
      <c r="AF60" s="85">
        <v>184.81833718304435</v>
      </c>
      <c r="AG60" s="85">
        <v>2679.6489310351244</v>
      </c>
      <c r="AH60" s="85">
        <v>-14595.40103995452</v>
      </c>
      <c r="AI60" s="85">
        <v>-10006.448333214514</v>
      </c>
      <c r="AK60" s="84">
        <v>184.81833718304435</v>
      </c>
      <c r="AL60" s="84">
        <v>43.686461844896051</v>
      </c>
      <c r="AM60" s="84">
        <v>4.7985270271509073</v>
      </c>
      <c r="AO60" s="84">
        <v>-9104.8060371591564</v>
      </c>
      <c r="AP60" s="84">
        <v>-14595.401039954522</v>
      </c>
      <c r="AQ60" s="84">
        <v>158.79516414114391</v>
      </c>
      <c r="AR60" s="84">
        <v>0</v>
      </c>
      <c r="AW60" s="82">
        <v>2679.6489310351244</v>
      </c>
      <c r="AX60" s="82">
        <v>-4658.5414412071268</v>
      </c>
      <c r="AY60" s="82">
        <v>-5490.5950027953659</v>
      </c>
      <c r="AZ60" s="82">
        <v>-1106.3535448763519</v>
      </c>
      <c r="BB60" s="82">
        <v>-4658.5414412071268</v>
      </c>
      <c r="BC60" s="82" t="s">
        <v>235</v>
      </c>
      <c r="BD60" s="82">
        <v>-11255.489988878844</v>
      </c>
      <c r="BE60" s="82">
        <v>-10149.136444002492</v>
      </c>
      <c r="BF60" s="82">
        <v>2679.6489310351244</v>
      </c>
      <c r="BG60" s="82">
        <v>-4658.5414412071268</v>
      </c>
    </row>
    <row r="61" spans="1:59" x14ac:dyDescent="0.35">
      <c r="A61" s="88">
        <v>2075</v>
      </c>
      <c r="B61" s="82">
        <v>184.81833718304435</v>
      </c>
      <c r="C61" s="82">
        <v>43.686461844896051</v>
      </c>
      <c r="D61" s="82">
        <v>4.7985270271509073</v>
      </c>
      <c r="E61" s="82">
        <v>2679.6489310351244</v>
      </c>
      <c r="F61" s="82">
        <v>1464.2654716766365</v>
      </c>
      <c r="G61" s="82">
        <v>-9299.4026064110403</v>
      </c>
      <c r="H61" s="82">
        <v>1371.08478488019</v>
      </c>
      <c r="I61" s="82">
        <v>158.79516414114391</v>
      </c>
      <c r="J61" s="82">
        <v>0</v>
      </c>
      <c r="K61" s="82">
        <v>5818.9119874036478</v>
      </c>
      <c r="M61" s="82">
        <v>5.0041340667122451</v>
      </c>
      <c r="N61" s="82">
        <v>3.810378673994739E-3</v>
      </c>
      <c r="O61" s="82">
        <v>141.12550421655146</v>
      </c>
      <c r="P61" s="82">
        <v>-54.383357980400682</v>
      </c>
      <c r="Q61" s="82">
        <v>-1.033323075</v>
      </c>
      <c r="R61" s="82">
        <v>-0.12629806259635165</v>
      </c>
      <c r="S61" s="82">
        <v>-116.78539066843386</v>
      </c>
      <c r="T61" s="82">
        <v>-1038.2121899026363</v>
      </c>
      <c r="U61" s="82">
        <v>0</v>
      </c>
      <c r="V61" s="82">
        <v>-2667.1460850572116</v>
      </c>
      <c r="W61" s="82">
        <v>-4877.7425409155958</v>
      </c>
      <c r="X61" s="82">
        <v>-775.07579038609106</v>
      </c>
      <c r="Z61" s="82">
        <v>-14599.198429030068</v>
      </c>
      <c r="AA61" s="82">
        <v>206.45243697775223</v>
      </c>
      <c r="AB61" s="82">
        <v>4.6760393432285507</v>
      </c>
      <c r="AC61" s="82">
        <v>-7515.4151284379786</v>
      </c>
      <c r="AF61" s="85">
        <v>184.81833718304435</v>
      </c>
      <c r="AG61" s="85">
        <v>2679.6489310351244</v>
      </c>
      <c r="AH61" s="85">
        <v>-14784.016766213112</v>
      </c>
      <c r="AI61" s="85">
        <v>-10195.064059473103</v>
      </c>
      <c r="AK61" s="84">
        <v>184.81833718304435</v>
      </c>
      <c r="AL61" s="84">
        <v>43.686461844896051</v>
      </c>
      <c r="AM61" s="84">
        <v>4.7985270271509073</v>
      </c>
      <c r="AO61" s="84">
        <v>-9131.1984349114246</v>
      </c>
      <c r="AP61" s="84">
        <v>-14784.01676621311</v>
      </c>
      <c r="AQ61" s="84">
        <v>158.79516414114391</v>
      </c>
      <c r="AR61" s="84">
        <v>0</v>
      </c>
      <c r="AW61" s="82">
        <v>2679.6489310351244</v>
      </c>
      <c r="AX61" s="82">
        <v>-4684.933838959395</v>
      </c>
      <c r="AY61" s="82">
        <v>-5652.8183313016871</v>
      </c>
      <c r="AZ61" s="82">
        <v>-1154.9975805710701</v>
      </c>
      <c r="BB61" s="82">
        <v>-4684.933838959395</v>
      </c>
      <c r="BC61" s="82" t="s">
        <v>235</v>
      </c>
      <c r="BD61" s="82">
        <v>-11492.749750832154</v>
      </c>
      <c r="BE61" s="82">
        <v>-10337.752170261083</v>
      </c>
      <c r="BF61" s="82">
        <v>2679.6489310351244</v>
      </c>
      <c r="BG61" s="82">
        <v>-4684.933838959395</v>
      </c>
    </row>
    <row r="62" spans="1:59" x14ac:dyDescent="0.35">
      <c r="A62" s="88">
        <v>2076</v>
      </c>
      <c r="B62" s="82">
        <v>184.81833718304435</v>
      </c>
      <c r="C62" s="82">
        <v>43.686461844896051</v>
      </c>
      <c r="D62" s="82">
        <v>4.7985270271509073</v>
      </c>
      <c r="E62" s="82">
        <v>2679.6489310351244</v>
      </c>
      <c r="F62" s="82">
        <v>2516.4487908882002</v>
      </c>
      <c r="G62" s="82">
        <v>-9540.0765212013866</v>
      </c>
      <c r="H62" s="82">
        <v>1371.08478488019</v>
      </c>
      <c r="I62" s="82">
        <v>158.79516414114391</v>
      </c>
      <c r="J62" s="82">
        <v>0</v>
      </c>
      <c r="K62" s="82">
        <v>5818.9119874036478</v>
      </c>
      <c r="M62" s="82">
        <v>5.0041340667122451</v>
      </c>
      <c r="N62" s="82">
        <v>3.810378673994739E-3</v>
      </c>
      <c r="O62" s="82">
        <v>141.12550421655146</v>
      </c>
      <c r="P62" s="82">
        <v>-54.383357980400682</v>
      </c>
      <c r="Q62" s="82">
        <v>-1.033323075</v>
      </c>
      <c r="R62" s="82">
        <v>-0.12629806259635165</v>
      </c>
      <c r="S62" s="82">
        <v>-116.78539066843386</v>
      </c>
      <c r="T62" s="82">
        <v>-1116.3188299768858</v>
      </c>
      <c r="U62" s="82">
        <v>0</v>
      </c>
      <c r="V62" s="82">
        <v>-3071.8851457901951</v>
      </c>
      <c r="W62" s="82">
        <v>-5131.507136749975</v>
      </c>
      <c r="X62" s="82">
        <v>-775.07579038609106</v>
      </c>
      <c r="Z62" s="82">
        <v>-14446.192681176211</v>
      </c>
      <c r="AA62" s="82">
        <v>206.45243697775223</v>
      </c>
      <c r="AB62" s="82">
        <v>4.6760393432285507</v>
      </c>
      <c r="AC62" s="82">
        <v>-7362.4093805841239</v>
      </c>
      <c r="AF62" s="85">
        <v>184.81833718304435</v>
      </c>
      <c r="AG62" s="85">
        <v>2679.6489310351244</v>
      </c>
      <c r="AH62" s="85">
        <v>-14631.011018359255</v>
      </c>
      <c r="AI62" s="85">
        <v>-10042.058311619248</v>
      </c>
      <c r="AK62" s="84">
        <v>184.81833718304435</v>
      </c>
      <c r="AL62" s="84">
        <v>43.686461844896051</v>
      </c>
      <c r="AM62" s="84">
        <v>4.7985270271509073</v>
      </c>
      <c r="AO62" s="84">
        <v>-8724.4280912231916</v>
      </c>
      <c r="AP62" s="84">
        <v>-14631.011018359257</v>
      </c>
      <c r="AQ62" s="84">
        <v>158.79516414114391</v>
      </c>
      <c r="AR62" s="84">
        <v>0</v>
      </c>
      <c r="AW62" s="82">
        <v>2679.6489310351244</v>
      </c>
      <c r="AX62" s="82">
        <v>-4278.163495271162</v>
      </c>
      <c r="AY62" s="82">
        <v>-5906.5829271360662</v>
      </c>
      <c r="AZ62" s="82">
        <v>-1233.1042206453196</v>
      </c>
      <c r="BB62" s="82">
        <v>-4278.163495271162</v>
      </c>
      <c r="BC62" s="82" t="s">
        <v>235</v>
      </c>
      <c r="BD62" s="82">
        <v>-11417.850643052549</v>
      </c>
      <c r="BE62" s="82">
        <v>-10184.746422407228</v>
      </c>
      <c r="BF62" s="82">
        <v>2679.6489310351244</v>
      </c>
      <c r="BG62" s="82">
        <v>-4278.163495271162</v>
      </c>
    </row>
    <row r="63" spans="1:59" x14ac:dyDescent="0.35">
      <c r="A63" s="88">
        <v>2077</v>
      </c>
      <c r="B63" s="82">
        <v>184.81833718304435</v>
      </c>
      <c r="C63" s="82">
        <v>43.686461844896051</v>
      </c>
      <c r="D63" s="82">
        <v>4.7985270271509073</v>
      </c>
      <c r="E63" s="82">
        <v>2679.6489310351244</v>
      </c>
      <c r="F63" s="82">
        <v>2026.0614278392866</v>
      </c>
      <c r="G63" s="82">
        <v>-9787.3643396685511</v>
      </c>
      <c r="H63" s="82">
        <v>1371.08478488019</v>
      </c>
      <c r="I63" s="82">
        <v>158.79516414114391</v>
      </c>
      <c r="J63" s="82">
        <v>0</v>
      </c>
      <c r="K63" s="82">
        <v>5818.9119874036478</v>
      </c>
      <c r="M63" s="82">
        <v>5.0041340667122451</v>
      </c>
      <c r="N63" s="82">
        <v>3.810378673994739E-3</v>
      </c>
      <c r="O63" s="82">
        <v>141.12550421655146</v>
      </c>
      <c r="P63" s="82">
        <v>-54.383357980400682</v>
      </c>
      <c r="Q63" s="82">
        <v>-1.033323075</v>
      </c>
      <c r="R63" s="82">
        <v>-0.12629806259635165</v>
      </c>
      <c r="S63" s="82">
        <v>-116.78539066843386</v>
      </c>
      <c r="T63" s="82">
        <v>-1069.2396928488151</v>
      </c>
      <c r="U63" s="82">
        <v>0</v>
      </c>
      <c r="V63" s="82">
        <v>-2676.2881967171288</v>
      </c>
      <c r="W63" s="82">
        <v>-5063.2821803484267</v>
      </c>
      <c r="X63" s="82">
        <v>-775.07579038609106</v>
      </c>
      <c r="Z63" s="82">
        <v>-14720.045957217677</v>
      </c>
      <c r="AA63" s="82">
        <v>206.45243697775223</v>
      </c>
      <c r="AB63" s="82">
        <v>4.6760393432285507</v>
      </c>
      <c r="AC63" s="82">
        <v>-7636.2626566255876</v>
      </c>
      <c r="AF63" s="85">
        <v>184.81833718304435</v>
      </c>
      <c r="AG63" s="85">
        <v>2679.6489310351244</v>
      </c>
      <c r="AH63" s="85">
        <v>-14904.864294400721</v>
      </c>
      <c r="AI63" s="85">
        <v>-10315.911587660712</v>
      </c>
      <c r="AK63" s="84">
        <v>184.81833718304435</v>
      </c>
      <c r="AL63" s="84">
        <v>43.686461844896051</v>
      </c>
      <c r="AM63" s="84">
        <v>4.7985270271509073</v>
      </c>
      <c r="AO63" s="84">
        <v>-9066.5063236662027</v>
      </c>
      <c r="AP63" s="84">
        <v>-14904.864294400719</v>
      </c>
      <c r="AQ63" s="84">
        <v>158.79516414114391</v>
      </c>
      <c r="AR63" s="84">
        <v>0</v>
      </c>
      <c r="AW63" s="82">
        <v>2679.6489310351244</v>
      </c>
      <c r="AX63" s="82">
        <v>-4620.2417277141731</v>
      </c>
      <c r="AY63" s="82">
        <v>-5838.3579707345179</v>
      </c>
      <c r="AZ63" s="82">
        <v>-1186.025083517249</v>
      </c>
      <c r="BB63" s="82">
        <v>-4620.2417277141731</v>
      </c>
      <c r="BC63" s="82" t="s">
        <v>235</v>
      </c>
      <c r="BD63" s="82">
        <v>-11644.62478196594</v>
      </c>
      <c r="BE63" s="82">
        <v>-10458.599698448692</v>
      </c>
      <c r="BF63" s="82">
        <v>2679.6489310351244</v>
      </c>
      <c r="BG63" s="82">
        <v>-4620.2417277141731</v>
      </c>
    </row>
    <row r="64" spans="1:59" x14ac:dyDescent="0.35">
      <c r="A64" s="88">
        <v>2078</v>
      </c>
      <c r="B64" s="82">
        <v>184.81833718304435</v>
      </c>
      <c r="C64" s="82">
        <v>43.686461844896051</v>
      </c>
      <c r="D64" s="82">
        <v>4.7985270271509073</v>
      </c>
      <c r="E64" s="82">
        <v>2679.6489310351244</v>
      </c>
      <c r="F64" s="82">
        <v>1623.4448354941615</v>
      </c>
      <c r="G64" s="82">
        <v>-10002.662039750419</v>
      </c>
      <c r="H64" s="82">
        <v>1371.08478488019</v>
      </c>
      <c r="I64" s="82">
        <v>158.79516414114391</v>
      </c>
      <c r="J64" s="82">
        <v>0</v>
      </c>
      <c r="K64" s="82">
        <v>5818.9119874036478</v>
      </c>
      <c r="M64" s="82">
        <v>5.0041340667122451</v>
      </c>
      <c r="N64" s="82">
        <v>3.810378673994739E-3</v>
      </c>
      <c r="O64" s="82">
        <v>141.12550421655146</v>
      </c>
      <c r="P64" s="82">
        <v>-54.383357980400682</v>
      </c>
      <c r="Q64" s="82">
        <v>-1.033323075</v>
      </c>
      <c r="R64" s="82">
        <v>-0.12629806259635165</v>
      </c>
      <c r="S64" s="82">
        <v>-116.78539066843386</v>
      </c>
      <c r="T64" s="82">
        <v>-1049.0742369396446</v>
      </c>
      <c r="U64" s="82">
        <v>0</v>
      </c>
      <c r="V64" s="82">
        <v>-2463.6818831744072</v>
      </c>
      <c r="W64" s="82">
        <v>-5056.9960142493792</v>
      </c>
      <c r="X64" s="82">
        <v>-775.07579038609106</v>
      </c>
      <c r="Z64" s="82">
        <v>-15119.067770002901</v>
      </c>
      <c r="AA64" s="82">
        <v>206.45243697775223</v>
      </c>
      <c r="AB64" s="82">
        <v>4.6760393432285507</v>
      </c>
      <c r="AC64" s="82">
        <v>-8035.2844694108117</v>
      </c>
      <c r="AF64" s="85">
        <v>184.81833718304435</v>
      </c>
      <c r="AG64" s="85">
        <v>2679.6489310351244</v>
      </c>
      <c r="AH64" s="85">
        <v>-15303.886107185945</v>
      </c>
      <c r="AI64" s="85">
        <v>-10714.933400445936</v>
      </c>
      <c r="AK64" s="84">
        <v>184.81833718304435</v>
      </c>
      <c r="AL64" s="84">
        <v>43.686461844896051</v>
      </c>
      <c r="AM64" s="84">
        <v>4.7985270271509073</v>
      </c>
      <c r="AO64" s="84">
        <v>-9471.814302550476</v>
      </c>
      <c r="AP64" s="84">
        <v>-15303.886107185946</v>
      </c>
      <c r="AQ64" s="84">
        <v>158.79516414114391</v>
      </c>
      <c r="AR64" s="84">
        <v>0</v>
      </c>
      <c r="AW64" s="82">
        <v>2679.6489310351244</v>
      </c>
      <c r="AX64" s="82">
        <v>-5025.5497065984464</v>
      </c>
      <c r="AY64" s="82">
        <v>-5832.0718046354705</v>
      </c>
      <c r="AZ64" s="82">
        <v>-1165.8596276080784</v>
      </c>
      <c r="BB64" s="82">
        <v>-5025.5497065984464</v>
      </c>
      <c r="BC64" s="82" t="s">
        <v>235</v>
      </c>
      <c r="BD64" s="82">
        <v>-12023.481138841995</v>
      </c>
      <c r="BE64" s="82">
        <v>-10857.621511233916</v>
      </c>
      <c r="BF64" s="82">
        <v>2679.6489310351244</v>
      </c>
      <c r="BG64" s="82">
        <v>-5025.5497065984464</v>
      </c>
    </row>
    <row r="65" spans="1:59" x14ac:dyDescent="0.35">
      <c r="A65" s="88">
        <v>2079</v>
      </c>
      <c r="B65" s="82">
        <v>184.81833718304435</v>
      </c>
      <c r="C65" s="82">
        <v>43.686461844896051</v>
      </c>
      <c r="D65" s="82">
        <v>4.7985270271509073</v>
      </c>
      <c r="E65" s="82">
        <v>2679.6489310351244</v>
      </c>
      <c r="F65" s="82">
        <v>1606.6859155239331</v>
      </c>
      <c r="G65" s="82">
        <v>-9998.5929179894847</v>
      </c>
      <c r="H65" s="82">
        <v>1371.08478488019</v>
      </c>
      <c r="I65" s="82">
        <v>158.79516414114391</v>
      </c>
      <c r="J65" s="82">
        <v>0</v>
      </c>
      <c r="K65" s="82">
        <v>5818.9119874036478</v>
      </c>
      <c r="M65" s="82">
        <v>5.0041340667122451</v>
      </c>
      <c r="N65" s="82">
        <v>3.810378673994739E-3</v>
      </c>
      <c r="O65" s="82">
        <v>141.12550421655146</v>
      </c>
      <c r="P65" s="82">
        <v>-54.383357980400682</v>
      </c>
      <c r="Q65" s="82">
        <v>-1.033323075</v>
      </c>
      <c r="R65" s="82">
        <v>-0.12629806259635165</v>
      </c>
      <c r="S65" s="82">
        <v>-116.78539066843386</v>
      </c>
      <c r="T65" s="82">
        <v>-1065.2743127673164</v>
      </c>
      <c r="U65" s="82">
        <v>0</v>
      </c>
      <c r="V65" s="82">
        <v>-2480.6420042647787</v>
      </c>
      <c r="W65" s="82">
        <v>-5154.6506494543764</v>
      </c>
      <c r="X65" s="82">
        <v>-775.07579038609106</v>
      </c>
      <c r="Z65" s="82">
        <v>-15246.372324507563</v>
      </c>
      <c r="AA65" s="82">
        <v>206.45243697775223</v>
      </c>
      <c r="AB65" s="82">
        <v>4.6760393432285507</v>
      </c>
      <c r="AC65" s="82">
        <v>-8162.5890239154751</v>
      </c>
      <c r="AF65" s="85">
        <v>184.81833718304435</v>
      </c>
      <c r="AG65" s="85">
        <v>2679.6489310351244</v>
      </c>
      <c r="AH65" s="85">
        <v>-15431.190661690607</v>
      </c>
      <c r="AI65" s="85">
        <v>-10842.2379549506</v>
      </c>
      <c r="AK65" s="84">
        <v>184.81833718304435</v>
      </c>
      <c r="AL65" s="84">
        <v>43.686461844896051</v>
      </c>
      <c r="AM65" s="84">
        <v>4.7985270271509073</v>
      </c>
      <c r="AO65" s="84">
        <v>-9501.4642218501413</v>
      </c>
      <c r="AP65" s="84">
        <v>-15431.190661690609</v>
      </c>
      <c r="AQ65" s="84">
        <v>158.79516414114391</v>
      </c>
      <c r="AR65" s="84">
        <v>0</v>
      </c>
      <c r="AW65" s="82">
        <v>2679.6489310351244</v>
      </c>
      <c r="AX65" s="82">
        <v>-5055.1996258981117</v>
      </c>
      <c r="AY65" s="82">
        <v>-5929.7264398404677</v>
      </c>
      <c r="AZ65" s="82">
        <v>-1182.0597034357502</v>
      </c>
      <c r="BB65" s="82">
        <v>-5055.1996258981117</v>
      </c>
      <c r="BC65" s="82" t="s">
        <v>235</v>
      </c>
      <c r="BD65" s="82">
        <v>-12166.985769174329</v>
      </c>
      <c r="BE65" s="82">
        <v>-10984.926065738578</v>
      </c>
      <c r="BF65" s="82">
        <v>2679.6489310351244</v>
      </c>
      <c r="BG65" s="82">
        <v>-5055.1996258981117</v>
      </c>
    </row>
    <row r="66" spans="1:59" x14ac:dyDescent="0.35">
      <c r="A66" s="88">
        <v>2080</v>
      </c>
      <c r="B66" s="82">
        <v>184.81833718304435</v>
      </c>
      <c r="C66" s="82">
        <v>43.686461844896051</v>
      </c>
      <c r="D66" s="82">
        <v>4.7985270271509073</v>
      </c>
      <c r="E66" s="82">
        <v>2679.6489310351244</v>
      </c>
      <c r="F66" s="82">
        <v>1995.1766015271062</v>
      </c>
      <c r="G66" s="82">
        <v>-10206.945257882033</v>
      </c>
      <c r="H66" s="82">
        <v>1371.08478488019</v>
      </c>
      <c r="I66" s="82">
        <v>158.79516414114391</v>
      </c>
      <c r="J66" s="82">
        <v>0</v>
      </c>
      <c r="K66" s="82">
        <v>5818.9119874036478</v>
      </c>
      <c r="M66" s="82">
        <v>5.0041340667122451</v>
      </c>
      <c r="N66" s="82">
        <v>3.810378673994739E-3</v>
      </c>
      <c r="O66" s="82">
        <v>141.12550421655146</v>
      </c>
      <c r="P66" s="82">
        <v>-54.383357980400682</v>
      </c>
      <c r="Q66" s="82">
        <v>-1.033323075</v>
      </c>
      <c r="R66" s="82">
        <v>-0.12629806259635165</v>
      </c>
      <c r="S66" s="82">
        <v>-116.78539066843386</v>
      </c>
      <c r="T66" s="82">
        <v>-1111.525704163339</v>
      </c>
      <c r="U66" s="82">
        <v>0</v>
      </c>
      <c r="V66" s="82">
        <v>-2693.1793226203135</v>
      </c>
      <c r="W66" s="82">
        <v>-5317.3637664827484</v>
      </c>
      <c r="X66" s="82">
        <v>-775.07579038609106</v>
      </c>
      <c r="Z66" s="82">
        <v>-15441.484413780843</v>
      </c>
      <c r="AA66" s="82">
        <v>206.45243697775223</v>
      </c>
      <c r="AB66" s="82">
        <v>4.6760393432285507</v>
      </c>
      <c r="AC66" s="82">
        <v>-8357.7011131887557</v>
      </c>
      <c r="AF66" s="85">
        <v>184.81833718304435</v>
      </c>
      <c r="AG66" s="85">
        <v>2679.6489310351244</v>
      </c>
      <c r="AH66" s="85">
        <v>-15626.302750963887</v>
      </c>
      <c r="AI66" s="85">
        <v>-11037.35004422388</v>
      </c>
      <c r="AK66" s="84">
        <v>184.81833718304435</v>
      </c>
      <c r="AL66" s="84">
        <v>43.686461844896051</v>
      </c>
      <c r="AM66" s="84">
        <v>4.7985270271509073</v>
      </c>
      <c r="AO66" s="84">
        <v>-9533.8631940950509</v>
      </c>
      <c r="AP66" s="84">
        <v>-15626.302750963889</v>
      </c>
      <c r="AQ66" s="84">
        <v>158.79516414114391</v>
      </c>
      <c r="AR66" s="84">
        <v>0</v>
      </c>
      <c r="AW66" s="82">
        <v>2679.6489310351244</v>
      </c>
      <c r="AX66" s="82">
        <v>-5087.5985981430213</v>
      </c>
      <c r="AY66" s="82">
        <v>-6092.4395568688396</v>
      </c>
      <c r="AZ66" s="82">
        <v>-1228.3110948317728</v>
      </c>
      <c r="BB66" s="82">
        <v>-5087.5985981430213</v>
      </c>
      <c r="BC66" s="82" t="s">
        <v>235</v>
      </c>
      <c r="BD66" s="82">
        <v>-12408.349249843635</v>
      </c>
      <c r="BE66" s="82">
        <v>-11180.038155011862</v>
      </c>
      <c r="BF66" s="82">
        <v>2679.6489310351244</v>
      </c>
      <c r="BG66" s="82">
        <v>-5087.5985981430213</v>
      </c>
    </row>
    <row r="67" spans="1:59" x14ac:dyDescent="0.35">
      <c r="A67" s="88">
        <v>2081</v>
      </c>
      <c r="B67" s="82">
        <v>184.81833718304435</v>
      </c>
      <c r="C67" s="82">
        <v>43.686461844896051</v>
      </c>
      <c r="D67" s="82">
        <v>4.7985270271509073</v>
      </c>
      <c r="E67" s="82">
        <v>2679.6489310351244</v>
      </c>
      <c r="F67" s="82">
        <v>2315.1614209448508</v>
      </c>
      <c r="G67" s="82">
        <v>-9692.7075069929542</v>
      </c>
      <c r="H67" s="82">
        <v>1371.08478488019</v>
      </c>
      <c r="I67" s="82">
        <v>158.79516414114391</v>
      </c>
      <c r="J67" s="82">
        <v>0</v>
      </c>
      <c r="K67" s="82">
        <v>5818.9119874036478</v>
      </c>
      <c r="M67" s="82">
        <v>5.0041340667122451</v>
      </c>
      <c r="N67" s="82">
        <v>3.810378673994739E-3</v>
      </c>
      <c r="O67" s="82">
        <v>141.12550421655146</v>
      </c>
      <c r="P67" s="82">
        <v>-54.383357980400682</v>
      </c>
      <c r="Q67" s="82">
        <v>-1.033323075</v>
      </c>
      <c r="R67" s="82">
        <v>-0.12629806259635165</v>
      </c>
      <c r="S67" s="82">
        <v>-116.78539066843386</v>
      </c>
      <c r="T67" s="82">
        <v>-1184.3225634468233</v>
      </c>
      <c r="U67" s="82">
        <v>0</v>
      </c>
      <c r="V67" s="82">
        <v>-3058.9299525426131</v>
      </c>
      <c r="W67" s="82">
        <v>-5567.3127982587694</v>
      </c>
      <c r="X67" s="82">
        <v>-775.07579038609106</v>
      </c>
      <c r="Z67" s="82">
        <v>-15222.961505172341</v>
      </c>
      <c r="AA67" s="82">
        <v>206.45243697775223</v>
      </c>
      <c r="AB67" s="82">
        <v>4.6760393432285507</v>
      </c>
      <c r="AC67" s="82">
        <v>-8139.1782045802538</v>
      </c>
      <c r="AF67" s="85">
        <v>184.81833718304435</v>
      </c>
      <c r="AG67" s="85">
        <v>2679.6489310351244</v>
      </c>
      <c r="AH67" s="85">
        <v>-15407.779842355385</v>
      </c>
      <c r="AI67" s="85">
        <v>-10818.827135615378</v>
      </c>
      <c r="AK67" s="84">
        <v>184.81833718304435</v>
      </c>
      <c r="AL67" s="84">
        <v>43.686461844896051</v>
      </c>
      <c r="AM67" s="84">
        <v>4.7985270271509073</v>
      </c>
      <c r="AO67" s="84">
        <v>-9065.391253710528</v>
      </c>
      <c r="AP67" s="84">
        <v>-15407.779842355387</v>
      </c>
      <c r="AQ67" s="84">
        <v>158.79516414114391</v>
      </c>
      <c r="AR67" s="84">
        <v>0</v>
      </c>
      <c r="AW67" s="82">
        <v>2679.6489310351244</v>
      </c>
      <c r="AX67" s="82">
        <v>-4619.1266577584984</v>
      </c>
      <c r="AY67" s="82">
        <v>-6342.3885886448606</v>
      </c>
      <c r="AZ67" s="82">
        <v>-1301.1079541152571</v>
      </c>
      <c r="BB67" s="82">
        <v>-4619.1266577584984</v>
      </c>
      <c r="BC67" s="82" t="s">
        <v>235</v>
      </c>
      <c r="BD67" s="82">
        <v>-12262.623200518618</v>
      </c>
      <c r="BE67" s="82">
        <v>-10961.51524640336</v>
      </c>
      <c r="BF67" s="82">
        <v>2679.6489310351244</v>
      </c>
      <c r="BG67" s="82">
        <v>-4619.1266577584984</v>
      </c>
    </row>
    <row r="68" spans="1:59" x14ac:dyDescent="0.35">
      <c r="A68" s="88">
        <v>2082</v>
      </c>
      <c r="B68" s="82">
        <v>184.81833718304435</v>
      </c>
      <c r="C68" s="82">
        <v>43.686461844896051</v>
      </c>
      <c r="D68" s="82">
        <v>4.7985270271509073</v>
      </c>
      <c r="E68" s="82">
        <v>2679.6489310351244</v>
      </c>
      <c r="F68" s="82">
        <v>1719.5853601262593</v>
      </c>
      <c r="G68" s="82">
        <v>-9800.3136655389735</v>
      </c>
      <c r="H68" s="82">
        <v>1371.08478488019</v>
      </c>
      <c r="I68" s="82">
        <v>158.79516414114391</v>
      </c>
      <c r="J68" s="82">
        <v>0</v>
      </c>
      <c r="K68" s="82">
        <v>5818.9119874036478</v>
      </c>
      <c r="M68" s="82">
        <v>5.0041340667122451</v>
      </c>
      <c r="N68" s="82">
        <v>3.810378673994739E-3</v>
      </c>
      <c r="O68" s="82">
        <v>141.12550421655146</v>
      </c>
      <c r="P68" s="82">
        <v>-54.383357980400682</v>
      </c>
      <c r="Q68" s="82">
        <v>-1.033323075</v>
      </c>
      <c r="R68" s="82">
        <v>-0.12629806259635165</v>
      </c>
      <c r="S68" s="82">
        <v>-116.78539066843386</v>
      </c>
      <c r="T68" s="82">
        <v>-1137.1547789327765</v>
      </c>
      <c r="U68" s="82">
        <v>0</v>
      </c>
      <c r="V68" s="82">
        <v>-2666.6708713026192</v>
      </c>
      <c r="W68" s="82">
        <v>-5491.7021558161478</v>
      </c>
      <c r="X68" s="82">
        <v>-775.07579038609106</v>
      </c>
      <c r="Z68" s="82">
        <v>-15458.274000854337</v>
      </c>
      <c r="AA68" s="82">
        <v>206.45243697775223</v>
      </c>
      <c r="AB68" s="82">
        <v>4.6760393432285507</v>
      </c>
      <c r="AC68" s="82">
        <v>-8374.4907002622494</v>
      </c>
      <c r="AF68" s="85">
        <v>184.81833718304435</v>
      </c>
      <c r="AG68" s="85">
        <v>2679.6489310351244</v>
      </c>
      <c r="AH68" s="85">
        <v>-15643.092338037381</v>
      </c>
      <c r="AI68" s="85">
        <v>-11054.139631297374</v>
      </c>
      <c r="AK68" s="84">
        <v>184.81833718304435</v>
      </c>
      <c r="AL68" s="84">
        <v>43.686461844896051</v>
      </c>
      <c r="AM68" s="84">
        <v>4.7985270271509073</v>
      </c>
      <c r="AO68" s="84">
        <v>-9376.3143918351452</v>
      </c>
      <c r="AP68" s="84">
        <v>-15643.092338037382</v>
      </c>
      <c r="AQ68" s="84">
        <v>158.79516414114391</v>
      </c>
      <c r="AR68" s="84">
        <v>0</v>
      </c>
      <c r="AW68" s="82">
        <v>2679.6489310351244</v>
      </c>
      <c r="AX68" s="82">
        <v>-4930.0497958831156</v>
      </c>
      <c r="AY68" s="82">
        <v>-6266.777946202239</v>
      </c>
      <c r="AZ68" s="82">
        <v>-1253.9401696012103</v>
      </c>
      <c r="BB68" s="82">
        <v>-4930.0497958831156</v>
      </c>
      <c r="BC68" s="82" t="s">
        <v>235</v>
      </c>
      <c r="BD68" s="82">
        <v>-12450.767911686566</v>
      </c>
      <c r="BE68" s="82">
        <v>-11196.827742085356</v>
      </c>
      <c r="BF68" s="82">
        <v>2679.6489310351244</v>
      </c>
      <c r="BG68" s="82">
        <v>-4930.0497958831156</v>
      </c>
    </row>
    <row r="69" spans="1:59" x14ac:dyDescent="0.35">
      <c r="A69" s="88">
        <v>2083</v>
      </c>
      <c r="B69" s="82">
        <v>184.81833718304435</v>
      </c>
      <c r="C69" s="82">
        <v>43.686461844896051</v>
      </c>
      <c r="D69" s="82">
        <v>4.7985270271509073</v>
      </c>
      <c r="E69" s="82">
        <v>2679.6489310351244</v>
      </c>
      <c r="F69" s="82">
        <v>1254.1977662558982</v>
      </c>
      <c r="G69" s="82">
        <v>-9868.6760980895797</v>
      </c>
      <c r="H69" s="82">
        <v>1371.08478488019</v>
      </c>
      <c r="I69" s="82">
        <v>158.79516414114391</v>
      </c>
      <c r="J69" s="82">
        <v>0</v>
      </c>
      <c r="K69" s="82">
        <v>5818.9119874036478</v>
      </c>
      <c r="M69" s="82">
        <v>5.0041340667122451</v>
      </c>
      <c r="N69" s="82">
        <v>3.810378673994739E-3</v>
      </c>
      <c r="O69" s="82">
        <v>141.12550421655146</v>
      </c>
      <c r="P69" s="82">
        <v>-54.383357980400682</v>
      </c>
      <c r="Q69" s="82">
        <v>-1.033323075</v>
      </c>
      <c r="R69" s="82">
        <v>-0.12629806259635165</v>
      </c>
      <c r="S69" s="82">
        <v>-116.78539066843386</v>
      </c>
      <c r="T69" s="82">
        <v>-1109.458484502675</v>
      </c>
      <c r="U69" s="82">
        <v>0</v>
      </c>
      <c r="V69" s="82">
        <v>-2410.4380105731962</v>
      </c>
      <c r="W69" s="82">
        <v>-5458.55883335403</v>
      </c>
      <c r="X69" s="82">
        <v>-775.07579038609106</v>
      </c>
      <c r="Z69" s="82">
        <v>-15702.647844083764</v>
      </c>
      <c r="AA69" s="82">
        <v>206.45243697775223</v>
      </c>
      <c r="AB69" s="82">
        <v>4.6760393432285507</v>
      </c>
      <c r="AC69" s="82">
        <v>-8618.8645434916743</v>
      </c>
      <c r="AF69" s="85">
        <v>184.81833718304435</v>
      </c>
      <c r="AG69" s="85">
        <v>2679.6489310351244</v>
      </c>
      <c r="AH69" s="85">
        <v>-15887.466181266807</v>
      </c>
      <c r="AI69" s="85">
        <v>-11298.513474526799</v>
      </c>
      <c r="AK69" s="84">
        <v>184.81833718304435</v>
      </c>
      <c r="AL69" s="84">
        <v>43.686461844896051</v>
      </c>
      <c r="AM69" s="84">
        <v>4.7985270271509073</v>
      </c>
      <c r="AO69" s="84">
        <v>-9653.8315575266879</v>
      </c>
      <c r="AP69" s="84">
        <v>-15887.466181266809</v>
      </c>
      <c r="AQ69" s="84">
        <v>158.79516414114391</v>
      </c>
      <c r="AR69" s="84">
        <v>0</v>
      </c>
      <c r="AW69" s="82">
        <v>2679.6489310351244</v>
      </c>
      <c r="AX69" s="82">
        <v>-5207.5669615746583</v>
      </c>
      <c r="AY69" s="82">
        <v>-6233.6346237401212</v>
      </c>
      <c r="AZ69" s="82">
        <v>-1226.2438751711088</v>
      </c>
      <c r="BB69" s="82">
        <v>-5207.5669615746583</v>
      </c>
      <c r="BC69" s="82" t="s">
        <v>235</v>
      </c>
      <c r="BD69" s="82">
        <v>-12667.445460485887</v>
      </c>
      <c r="BE69" s="82">
        <v>-11441.201585314779</v>
      </c>
      <c r="BF69" s="82">
        <v>2679.6489310351244</v>
      </c>
      <c r="BG69" s="82">
        <v>-5207.5669615746583</v>
      </c>
    </row>
    <row r="70" spans="1:59" x14ac:dyDescent="0.35">
      <c r="A70" s="88">
        <v>2084</v>
      </c>
      <c r="B70" s="82">
        <v>184.81833718304435</v>
      </c>
      <c r="C70" s="82">
        <v>43.686461844896051</v>
      </c>
      <c r="D70" s="82">
        <v>4.7985270271509073</v>
      </c>
      <c r="E70" s="82">
        <v>2679.6489310351244</v>
      </c>
      <c r="F70" s="82">
        <v>1037.9503175195082</v>
      </c>
      <c r="G70" s="82">
        <v>-9946.3815709838836</v>
      </c>
      <c r="H70" s="82">
        <v>1371.08478488019</v>
      </c>
      <c r="I70" s="82">
        <v>158.79516414114391</v>
      </c>
      <c r="J70" s="82">
        <v>0</v>
      </c>
      <c r="K70" s="82">
        <v>5818.9119874036478</v>
      </c>
      <c r="M70" s="82">
        <v>5.0041340667122451</v>
      </c>
      <c r="N70" s="82">
        <v>3.810378673994739E-3</v>
      </c>
      <c r="O70" s="82">
        <v>141.12550421655146</v>
      </c>
      <c r="P70" s="82">
        <v>-54.383357980400682</v>
      </c>
      <c r="Q70" s="82">
        <v>-1.033323075</v>
      </c>
      <c r="R70" s="82">
        <v>-0.12629806259635165</v>
      </c>
      <c r="S70" s="82">
        <v>-116.78539066843386</v>
      </c>
      <c r="T70" s="82">
        <v>-1093.275614714802</v>
      </c>
      <c r="U70" s="82">
        <v>0</v>
      </c>
      <c r="V70" s="82">
        <v>-2230.0682865765098</v>
      </c>
      <c r="W70" s="82">
        <v>-5460.8458294968395</v>
      </c>
      <c r="X70" s="82">
        <v>-775.07579038609106</v>
      </c>
      <c r="Z70" s="82">
        <v>-15818.518037860584</v>
      </c>
      <c r="AA70" s="82">
        <v>206.45243697775223</v>
      </c>
      <c r="AB70" s="82">
        <v>4.6760393432285507</v>
      </c>
      <c r="AC70" s="82">
        <v>-8734.7347372684926</v>
      </c>
      <c r="AF70" s="85">
        <v>184.81833718304435</v>
      </c>
      <c r="AG70" s="85">
        <v>2679.6489310351244</v>
      </c>
      <c r="AH70" s="85">
        <v>-16003.336375043627</v>
      </c>
      <c r="AI70" s="85">
        <v>-11414.383668303617</v>
      </c>
      <c r="AK70" s="84">
        <v>184.81833718304435</v>
      </c>
      <c r="AL70" s="84">
        <v>43.686461844896051</v>
      </c>
      <c r="AM70" s="84">
        <v>4.7985270271509073</v>
      </c>
      <c r="AO70" s="84">
        <v>-9767.4147551606966</v>
      </c>
      <c r="AP70" s="84">
        <v>-16003.336375043626</v>
      </c>
      <c r="AQ70" s="84">
        <v>158.79516414114391</v>
      </c>
      <c r="AR70" s="84">
        <v>0</v>
      </c>
      <c r="AW70" s="82">
        <v>2679.6489310351244</v>
      </c>
      <c r="AX70" s="82">
        <v>-5321.150159208667</v>
      </c>
      <c r="AY70" s="82">
        <v>-6235.9216198829308</v>
      </c>
      <c r="AZ70" s="82">
        <v>-1210.0610053832359</v>
      </c>
      <c r="BB70" s="82">
        <v>-5321.150159208667</v>
      </c>
      <c r="BC70" s="82" t="s">
        <v>235</v>
      </c>
      <c r="BD70" s="82">
        <v>-12767.132784474834</v>
      </c>
      <c r="BE70" s="82">
        <v>-11557.071779091599</v>
      </c>
      <c r="BF70" s="82">
        <v>2679.6489310351244</v>
      </c>
      <c r="BG70" s="82">
        <v>-5321.150159208667</v>
      </c>
    </row>
    <row r="71" spans="1:59" x14ac:dyDescent="0.35">
      <c r="A71" s="88">
        <v>2085</v>
      </c>
      <c r="B71" s="82">
        <v>184.81833718304435</v>
      </c>
      <c r="C71" s="82">
        <v>43.686461844896051</v>
      </c>
      <c r="D71" s="82">
        <v>4.7985270271509073</v>
      </c>
      <c r="E71" s="82">
        <v>2679.6489310351244</v>
      </c>
      <c r="F71" s="82">
        <v>2719.4097412284609</v>
      </c>
      <c r="G71" s="82">
        <v>-10025.982678272683</v>
      </c>
      <c r="H71" s="82">
        <v>1371.08478488019</v>
      </c>
      <c r="I71" s="82">
        <v>158.79516414114391</v>
      </c>
      <c r="J71" s="82">
        <v>0</v>
      </c>
      <c r="K71" s="82">
        <v>5818.9119874036478</v>
      </c>
      <c r="M71" s="82">
        <v>5.0041340667122451</v>
      </c>
      <c r="N71" s="82">
        <v>3.810378673994739E-3</v>
      </c>
      <c r="O71" s="82">
        <v>141.12550421655146</v>
      </c>
      <c r="P71" s="82">
        <v>-54.383357980400682</v>
      </c>
      <c r="Q71" s="82">
        <v>-1.033323075</v>
      </c>
      <c r="R71" s="82">
        <v>-0.12629806259635165</v>
      </c>
      <c r="S71" s="82">
        <v>-116.78539066843386</v>
      </c>
      <c r="T71" s="82">
        <v>-1257.8742696709901</v>
      </c>
      <c r="U71" s="82">
        <v>0</v>
      </c>
      <c r="V71" s="82">
        <v>-3197.098538875829</v>
      </c>
      <c r="W71" s="82">
        <v>-5925.9700422410679</v>
      </c>
      <c r="X71" s="82">
        <v>-775.07579038609106</v>
      </c>
      <c r="Z71" s="82">
        <v>-15648.814186483974</v>
      </c>
      <c r="AA71" s="82">
        <v>206.45243697775223</v>
      </c>
      <c r="AB71" s="82">
        <v>4.6760393432285507</v>
      </c>
      <c r="AC71" s="82">
        <v>-8565.030885891887</v>
      </c>
      <c r="AF71" s="85">
        <v>184.81833718304435</v>
      </c>
      <c r="AG71" s="85">
        <v>2679.6489310351244</v>
      </c>
      <c r="AH71" s="85">
        <v>-15833.632523667018</v>
      </c>
      <c r="AI71" s="85">
        <v>-11244.679816927011</v>
      </c>
      <c r="AK71" s="84">
        <v>184.81833718304435</v>
      </c>
      <c r="AL71" s="84">
        <v>43.686461844896051</v>
      </c>
      <c r="AM71" s="84">
        <v>4.7985270271509073</v>
      </c>
      <c r="AO71" s="84">
        <v>-9132.5866910398618</v>
      </c>
      <c r="AP71" s="84">
        <v>-15833.63252366702</v>
      </c>
      <c r="AQ71" s="84">
        <v>158.79516414114391</v>
      </c>
      <c r="AR71" s="84">
        <v>0</v>
      </c>
      <c r="AW71" s="82">
        <v>2679.6489310351244</v>
      </c>
      <c r="AX71" s="82">
        <v>-4686.3220950878322</v>
      </c>
      <c r="AY71" s="82">
        <v>-6701.0458326271591</v>
      </c>
      <c r="AZ71" s="82">
        <v>-1374.6596603394239</v>
      </c>
      <c r="BB71" s="82">
        <v>-4686.3220950878322</v>
      </c>
      <c r="BC71" s="82" t="s">
        <v>235</v>
      </c>
      <c r="BD71" s="82">
        <v>-12762.027588054416</v>
      </c>
      <c r="BE71" s="82">
        <v>-11387.367927714991</v>
      </c>
      <c r="BF71" s="82">
        <v>2679.6489310351244</v>
      </c>
      <c r="BG71" s="82">
        <v>-4686.3220950878322</v>
      </c>
    </row>
    <row r="72" spans="1:59" x14ac:dyDescent="0.35">
      <c r="A72" s="88">
        <v>2086</v>
      </c>
      <c r="B72" s="82">
        <v>184.81833718304435</v>
      </c>
      <c r="C72" s="82">
        <v>43.686461844896051</v>
      </c>
      <c r="D72" s="82">
        <v>4.7985270271509073</v>
      </c>
      <c r="E72" s="82">
        <v>2679.6489310351244</v>
      </c>
      <c r="F72" s="82">
        <v>2689.1262362494508</v>
      </c>
      <c r="G72" s="82">
        <v>-9552.1136221843244</v>
      </c>
      <c r="H72" s="82">
        <v>1371.08478488019</v>
      </c>
      <c r="I72" s="82">
        <v>158.79516414114391</v>
      </c>
      <c r="J72" s="82">
        <v>0</v>
      </c>
      <c r="K72" s="82">
        <v>5818.9119874036478</v>
      </c>
      <c r="M72" s="82">
        <v>5.0041340667122451</v>
      </c>
      <c r="N72" s="82">
        <v>3.810378673994739E-3</v>
      </c>
      <c r="O72" s="82">
        <v>141.12550421655146</v>
      </c>
      <c r="P72" s="82">
        <v>-54.383357980400682</v>
      </c>
      <c r="Q72" s="82">
        <v>-1.033323075</v>
      </c>
      <c r="R72" s="82">
        <v>-0.12629806259635165</v>
      </c>
      <c r="S72" s="82">
        <v>-116.78539066843386</v>
      </c>
      <c r="T72" s="82">
        <v>-1281.3729666870167</v>
      </c>
      <c r="U72" s="82">
        <v>0</v>
      </c>
      <c r="V72" s="82">
        <v>-3235.4284946569896</v>
      </c>
      <c r="W72" s="82">
        <v>-6057.3428187339478</v>
      </c>
      <c r="X72" s="82">
        <v>-775.07579038609106</v>
      </c>
      <c r="Z72" s="82">
        <v>-15374.931367648667</v>
      </c>
      <c r="AA72" s="82">
        <v>206.45243697775223</v>
      </c>
      <c r="AB72" s="82">
        <v>4.6760393432285507</v>
      </c>
      <c r="AC72" s="82">
        <v>-8291.1480670565779</v>
      </c>
      <c r="AF72" s="85">
        <v>184.81833718304435</v>
      </c>
      <c r="AG72" s="85">
        <v>2679.6489310351244</v>
      </c>
      <c r="AH72" s="85">
        <v>-15559.749704831711</v>
      </c>
      <c r="AI72" s="85">
        <v>-10970.796998091702</v>
      </c>
      <c r="AK72" s="84">
        <v>184.81833718304435</v>
      </c>
      <c r="AL72" s="84">
        <v>43.686461844896051</v>
      </c>
      <c r="AM72" s="84">
        <v>4.7985270271509073</v>
      </c>
      <c r="AO72" s="84">
        <v>-8727.3310957116737</v>
      </c>
      <c r="AP72" s="84">
        <v>-15559.749704831713</v>
      </c>
      <c r="AQ72" s="84">
        <v>158.79516414114391</v>
      </c>
      <c r="AR72" s="84">
        <v>0</v>
      </c>
      <c r="AW72" s="82">
        <v>2679.6489310351244</v>
      </c>
      <c r="AX72" s="82">
        <v>-4281.0664997596441</v>
      </c>
      <c r="AY72" s="82">
        <v>-6832.418609120039</v>
      </c>
      <c r="AZ72" s="82">
        <v>-1398.1583573554506</v>
      </c>
      <c r="BB72" s="82">
        <v>-4281.0664997596441</v>
      </c>
      <c r="BC72" s="82" t="s">
        <v>235</v>
      </c>
      <c r="BD72" s="82">
        <v>-12511.643466235133</v>
      </c>
      <c r="BE72" s="82">
        <v>-11113.485108879682</v>
      </c>
      <c r="BF72" s="82">
        <v>2679.6489310351244</v>
      </c>
      <c r="BG72" s="82">
        <v>-4281.0664997596441</v>
      </c>
    </row>
    <row r="73" spans="1:59" x14ac:dyDescent="0.35">
      <c r="A73" s="88">
        <v>2087</v>
      </c>
      <c r="B73" s="82">
        <v>184.81833718304435</v>
      </c>
      <c r="C73" s="82">
        <v>43.686461844896051</v>
      </c>
      <c r="D73" s="82">
        <v>4.7985270271509073</v>
      </c>
      <c r="E73" s="82">
        <v>2679.6489310351244</v>
      </c>
      <c r="F73" s="82">
        <v>2354.8642083499867</v>
      </c>
      <c r="G73" s="82">
        <v>-9555.5878547570901</v>
      </c>
      <c r="H73" s="82">
        <v>1371.08478488019</v>
      </c>
      <c r="I73" s="82">
        <v>158.79516414114391</v>
      </c>
      <c r="J73" s="82">
        <v>0</v>
      </c>
      <c r="K73" s="82">
        <v>5818.9119874036478</v>
      </c>
      <c r="M73" s="82">
        <v>5.0041340667122451</v>
      </c>
      <c r="N73" s="82">
        <v>3.810378673994739E-3</v>
      </c>
      <c r="O73" s="82">
        <v>141.12550421655146</v>
      </c>
      <c r="P73" s="82">
        <v>-54.383357980400682</v>
      </c>
      <c r="Q73" s="82">
        <v>-1.033323075</v>
      </c>
      <c r="R73" s="82">
        <v>-0.12629806259635165</v>
      </c>
      <c r="S73" s="82">
        <v>-116.78539066843386</v>
      </c>
      <c r="T73" s="82">
        <v>-1247.228996707174</v>
      </c>
      <c r="U73" s="82">
        <v>0</v>
      </c>
      <c r="V73" s="82">
        <v>-2917.5027710620679</v>
      </c>
      <c r="W73" s="82">
        <v>-6022.8513768152834</v>
      </c>
      <c r="X73" s="82">
        <v>-775.07579038609106</v>
      </c>
      <c r="Z73" s="82">
        <v>-15360.25046260731</v>
      </c>
      <c r="AA73" s="82">
        <v>206.45243697775223</v>
      </c>
      <c r="AB73" s="82">
        <v>4.6760393432285507</v>
      </c>
      <c r="AC73" s="82">
        <v>-8276.4671620152221</v>
      </c>
      <c r="AF73" s="85">
        <v>184.81833718304435</v>
      </c>
      <c r="AG73" s="85">
        <v>2679.6489310351244</v>
      </c>
      <c r="AH73" s="85">
        <v>-15545.068799790353</v>
      </c>
      <c r="AI73" s="85">
        <v>-10956.116093050347</v>
      </c>
      <c r="AK73" s="84">
        <v>184.81833718304435</v>
      </c>
      <c r="AL73" s="84">
        <v>43.686461844896051</v>
      </c>
      <c r="AM73" s="84">
        <v>4.7985270271509073</v>
      </c>
      <c r="AO73" s="84">
        <v>-8747.1416325889804</v>
      </c>
      <c r="AP73" s="84">
        <v>-15545.068799790355</v>
      </c>
      <c r="AQ73" s="84">
        <v>158.79516414114391</v>
      </c>
      <c r="AR73" s="84">
        <v>0</v>
      </c>
      <c r="AW73" s="82">
        <v>2679.6489310351244</v>
      </c>
      <c r="AX73" s="82">
        <v>-4300.8770366369508</v>
      </c>
      <c r="AY73" s="82">
        <v>-6797.9271672013747</v>
      </c>
      <c r="AZ73" s="82">
        <v>-1364.0143873756078</v>
      </c>
      <c r="BB73" s="82">
        <v>-4300.8770366369508</v>
      </c>
      <c r="BC73" s="82" t="s">
        <v>235</v>
      </c>
      <c r="BD73" s="82">
        <v>-12462.818591213932</v>
      </c>
      <c r="BE73" s="82">
        <v>-11098.804203838325</v>
      </c>
      <c r="BF73" s="82">
        <v>2679.6489310351244</v>
      </c>
      <c r="BG73" s="82">
        <v>-4300.8770366369508</v>
      </c>
    </row>
    <row r="74" spans="1:59" x14ac:dyDescent="0.35">
      <c r="A74" s="88">
        <v>2088</v>
      </c>
      <c r="B74" s="82">
        <v>184.81833718304435</v>
      </c>
      <c r="C74" s="82">
        <v>43.686461844896051</v>
      </c>
      <c r="D74" s="82">
        <v>4.7985270271509073</v>
      </c>
      <c r="E74" s="82">
        <v>2679.6489310351244</v>
      </c>
      <c r="F74" s="82">
        <v>2073.9236493537837</v>
      </c>
      <c r="G74" s="82">
        <v>-9536.930692167607</v>
      </c>
      <c r="H74" s="82">
        <v>1371.08478488019</v>
      </c>
      <c r="I74" s="82">
        <v>158.79516414114391</v>
      </c>
      <c r="J74" s="82">
        <v>0</v>
      </c>
      <c r="K74" s="82">
        <v>5818.9119874036478</v>
      </c>
      <c r="M74" s="82">
        <v>5.0041340667122451</v>
      </c>
      <c r="N74" s="82">
        <v>3.810378673994739E-3</v>
      </c>
      <c r="O74" s="82">
        <v>141.12550421655146</v>
      </c>
      <c r="P74" s="82">
        <v>-54.383357980400682</v>
      </c>
      <c r="Q74" s="82">
        <v>-1.033323075</v>
      </c>
      <c r="R74" s="82">
        <v>-0.12629806259635165</v>
      </c>
      <c r="S74" s="82">
        <v>-116.78539066843386</v>
      </c>
      <c r="T74" s="82">
        <v>-1231.2847084277091</v>
      </c>
      <c r="U74" s="82">
        <v>0</v>
      </c>
      <c r="V74" s="82">
        <v>-2722.3933512592444</v>
      </c>
      <c r="W74" s="82">
        <v>-6034.5023139761906</v>
      </c>
      <c r="X74" s="82">
        <v>-775.07579038609106</v>
      </c>
      <c r="Z74" s="82">
        <v>-15439.075376372115</v>
      </c>
      <c r="AA74" s="82">
        <v>206.45243697775223</v>
      </c>
      <c r="AB74" s="82">
        <v>4.6760393432285507</v>
      </c>
      <c r="AC74" s="82">
        <v>-8355.2920757800257</v>
      </c>
      <c r="AF74" s="85">
        <v>184.81833718304435</v>
      </c>
      <c r="AG74" s="85">
        <v>2679.6489310351244</v>
      </c>
      <c r="AH74" s="85">
        <v>-15623.893713555159</v>
      </c>
      <c r="AI74" s="85">
        <v>-11034.94100681515</v>
      </c>
      <c r="AK74" s="84">
        <v>184.81833718304435</v>
      </c>
      <c r="AL74" s="84">
        <v>43.686461844896051</v>
      </c>
      <c r="AM74" s="84">
        <v>4.7985270271509073</v>
      </c>
      <c r="AO74" s="84">
        <v>-8814.3156091928777</v>
      </c>
      <c r="AP74" s="84">
        <v>-15623.893713555159</v>
      </c>
      <c r="AQ74" s="84">
        <v>158.79516414114391</v>
      </c>
      <c r="AR74" s="84">
        <v>0</v>
      </c>
      <c r="AW74" s="82">
        <v>2679.6489310351244</v>
      </c>
      <c r="AX74" s="82">
        <v>-4368.0510132408481</v>
      </c>
      <c r="AY74" s="82">
        <v>-6809.5781043622819</v>
      </c>
      <c r="AZ74" s="82">
        <v>-1348.0700990961429</v>
      </c>
      <c r="BB74" s="82">
        <v>-4368.0510132408481</v>
      </c>
      <c r="BC74" s="82" t="s">
        <v>235</v>
      </c>
      <c r="BD74" s="82">
        <v>-12525.699216699273</v>
      </c>
      <c r="BE74" s="82">
        <v>-11177.62911760313</v>
      </c>
      <c r="BF74" s="82">
        <v>2679.6489310351244</v>
      </c>
      <c r="BG74" s="82">
        <v>-4368.0510132408481</v>
      </c>
    </row>
    <row r="75" spans="1:59" x14ac:dyDescent="0.35">
      <c r="A75" s="88">
        <v>2089</v>
      </c>
      <c r="B75" s="82">
        <v>184.81833718304435</v>
      </c>
      <c r="C75" s="82">
        <v>43.686461844896051</v>
      </c>
      <c r="D75" s="82">
        <v>4.7985270271509073</v>
      </c>
      <c r="E75" s="82">
        <v>2679.6489310351244</v>
      </c>
      <c r="F75" s="82">
        <v>2274.40962117547</v>
      </c>
      <c r="G75" s="82">
        <v>-9555.1099238963852</v>
      </c>
      <c r="H75" s="82">
        <v>1371.08478488019</v>
      </c>
      <c r="I75" s="82">
        <v>158.79516414114391</v>
      </c>
      <c r="J75" s="82">
        <v>0</v>
      </c>
      <c r="K75" s="82">
        <v>5818.9119874036478</v>
      </c>
      <c r="M75" s="82">
        <v>5.0041340667122451</v>
      </c>
      <c r="N75" s="82">
        <v>3.810378673994739E-3</v>
      </c>
      <c r="O75" s="82">
        <v>141.12550421655146</v>
      </c>
      <c r="P75" s="82">
        <v>-54.383357980400682</v>
      </c>
      <c r="Q75" s="82">
        <v>-1.033323075</v>
      </c>
      <c r="R75" s="82">
        <v>-0.12629806259635165</v>
      </c>
      <c r="S75" s="82">
        <v>-116.78539066843386</v>
      </c>
      <c r="T75" s="82">
        <v>-1261.2162686960585</v>
      </c>
      <c r="U75" s="82">
        <v>0</v>
      </c>
      <c r="V75" s="82">
        <v>-2826.7594817898412</v>
      </c>
      <c r="W75" s="82">
        <v>-6154.022573928909</v>
      </c>
      <c r="X75" s="82">
        <v>-775.07579038609106</v>
      </c>
      <c r="Z75" s="82">
        <v>-15480.655026762521</v>
      </c>
      <c r="AA75" s="82">
        <v>206.45243697775223</v>
      </c>
      <c r="AB75" s="82">
        <v>4.6760393432285507</v>
      </c>
      <c r="AC75" s="82">
        <v>-8396.8717261704332</v>
      </c>
      <c r="AF75" s="85">
        <v>184.81833718304435</v>
      </c>
      <c r="AG75" s="85">
        <v>2679.6489310351244</v>
      </c>
      <c r="AH75" s="85">
        <v>-15665.473363945564</v>
      </c>
      <c r="AI75" s="85">
        <v>-11076.520657205558</v>
      </c>
      <c r="AK75" s="84">
        <v>184.81833718304435</v>
      </c>
      <c r="AL75" s="84">
        <v>43.686461844896051</v>
      </c>
      <c r="AM75" s="84">
        <v>4.7985270271509073</v>
      </c>
      <c r="AO75" s="84">
        <v>-8736.3749996305669</v>
      </c>
      <c r="AP75" s="84">
        <v>-15665.473363945566</v>
      </c>
      <c r="AQ75" s="84">
        <v>158.79516414114391</v>
      </c>
      <c r="AR75" s="84">
        <v>0</v>
      </c>
      <c r="AW75" s="82">
        <v>2679.6489310351244</v>
      </c>
      <c r="AX75" s="82">
        <v>-4290.1104036785373</v>
      </c>
      <c r="AY75" s="82">
        <v>-6929.0983643150003</v>
      </c>
      <c r="AZ75" s="82">
        <v>-1378.0016593644923</v>
      </c>
      <c r="BB75" s="82">
        <v>-4290.1104036785373</v>
      </c>
      <c r="BC75" s="82" t="s">
        <v>235</v>
      </c>
      <c r="BD75" s="82">
        <v>-12597.21042735803</v>
      </c>
      <c r="BE75" s="82">
        <v>-11219.208767993538</v>
      </c>
      <c r="BF75" s="82">
        <v>2679.6489310351244</v>
      </c>
      <c r="BG75" s="82">
        <v>-4290.1104036785373</v>
      </c>
    </row>
    <row r="76" spans="1:59" x14ac:dyDescent="0.35">
      <c r="A76" s="88">
        <v>2090</v>
      </c>
      <c r="B76" s="82">
        <v>184.81833718304435</v>
      </c>
      <c r="C76" s="82">
        <v>43.686461844896051</v>
      </c>
      <c r="D76" s="82">
        <v>4.7985270271509073</v>
      </c>
      <c r="E76" s="82">
        <v>2679.6489310351244</v>
      </c>
      <c r="F76" s="82">
        <v>1894.3440197947648</v>
      </c>
      <c r="G76" s="82">
        <v>-9517.5835334490203</v>
      </c>
      <c r="H76" s="82">
        <v>1371.08478488019</v>
      </c>
      <c r="I76" s="82">
        <v>158.79516414114391</v>
      </c>
      <c r="J76" s="82">
        <v>0</v>
      </c>
      <c r="K76" s="82">
        <v>5818.9119874036478</v>
      </c>
      <c r="M76" s="82">
        <v>5.0041340667122451</v>
      </c>
      <c r="N76" s="82">
        <v>3.810378673994739E-3</v>
      </c>
      <c r="O76" s="82">
        <v>141.12550421655146</v>
      </c>
      <c r="P76" s="82">
        <v>-54.383357980400682</v>
      </c>
      <c r="Q76" s="82">
        <v>-1.033323075</v>
      </c>
      <c r="R76" s="82">
        <v>-0.12629806259635165</v>
      </c>
      <c r="S76" s="82">
        <v>-116.78539066843386</v>
      </c>
      <c r="T76" s="82">
        <v>-1231.9119035804135</v>
      </c>
      <c r="U76" s="82">
        <v>0</v>
      </c>
      <c r="V76" s="82">
        <v>-2549.3318270830637</v>
      </c>
      <c r="W76" s="82">
        <v>-6131.4828077276334</v>
      </c>
      <c r="X76" s="82">
        <v>-775.07579038609106</v>
      </c>
      <c r="Z76" s="82">
        <v>-15523.22681678781</v>
      </c>
      <c r="AA76" s="82">
        <v>206.45243697775223</v>
      </c>
      <c r="AB76" s="82">
        <v>4.6760393432285507</v>
      </c>
      <c r="AC76" s="82">
        <v>-8439.443516195719</v>
      </c>
      <c r="AF76" s="85">
        <v>184.81833718304435</v>
      </c>
      <c r="AG76" s="85">
        <v>2679.6489310351244</v>
      </c>
      <c r="AH76" s="85">
        <v>-15708.045153970854</v>
      </c>
      <c r="AI76" s="85">
        <v>-11119.092447230843</v>
      </c>
      <c r="AK76" s="84">
        <v>184.81833718304435</v>
      </c>
      <c r="AL76" s="84">
        <v>43.686461844896051</v>
      </c>
      <c r="AM76" s="84">
        <v>4.7985270271509073</v>
      </c>
      <c r="AO76" s="84">
        <v>-8801.4865558571291</v>
      </c>
      <c r="AP76" s="84">
        <v>-15708.045153970852</v>
      </c>
      <c r="AQ76" s="84">
        <v>158.79516414114391</v>
      </c>
      <c r="AR76" s="84">
        <v>0</v>
      </c>
      <c r="AW76" s="82">
        <v>2679.6489310351244</v>
      </c>
      <c r="AX76" s="82">
        <v>-4355.2219599050995</v>
      </c>
      <c r="AY76" s="82">
        <v>-6906.5585981137247</v>
      </c>
      <c r="AZ76" s="82">
        <v>-1348.6972942488474</v>
      </c>
      <c r="BB76" s="82">
        <v>-4355.2219599050995</v>
      </c>
      <c r="BC76" s="82" t="s">
        <v>235</v>
      </c>
      <c r="BD76" s="82">
        <v>-12610.477852267672</v>
      </c>
      <c r="BE76" s="82">
        <v>-11261.780558018825</v>
      </c>
      <c r="BF76" s="82">
        <v>2679.6489310351244</v>
      </c>
      <c r="BG76" s="82">
        <v>-4355.2219599050995</v>
      </c>
    </row>
    <row r="77" spans="1:59" x14ac:dyDescent="0.35">
      <c r="A77" s="88">
        <v>2091</v>
      </c>
      <c r="B77" s="82">
        <v>184.81833718304435</v>
      </c>
      <c r="C77" s="82">
        <v>43.686461844896051</v>
      </c>
      <c r="D77" s="82">
        <v>4.7985270271509073</v>
      </c>
      <c r="E77" s="82">
        <v>2679.6489310351244</v>
      </c>
      <c r="F77" s="82">
        <v>1781.7761519381775</v>
      </c>
      <c r="G77" s="82">
        <v>-9461.2612620854088</v>
      </c>
      <c r="H77" s="82">
        <v>1371.08478488019</v>
      </c>
      <c r="I77" s="82">
        <v>158.79516414114391</v>
      </c>
      <c r="J77" s="82">
        <v>0</v>
      </c>
      <c r="K77" s="82">
        <v>5818.9119874036478</v>
      </c>
      <c r="M77" s="82">
        <v>5.0041340667122451</v>
      </c>
      <c r="N77" s="82">
        <v>3.810378673994739E-3</v>
      </c>
      <c r="O77" s="82">
        <v>141.12550421655146</v>
      </c>
      <c r="P77" s="82">
        <v>-54.383357980400682</v>
      </c>
      <c r="Q77" s="82">
        <v>-1.033323075</v>
      </c>
      <c r="R77" s="82">
        <v>-0.12629806259635165</v>
      </c>
      <c r="S77" s="82">
        <v>-116.78539066843386</v>
      </c>
      <c r="T77" s="82">
        <v>-1226.5719628849363</v>
      </c>
      <c r="U77" s="82">
        <v>0</v>
      </c>
      <c r="V77" s="82">
        <v>-2433.4830488508755</v>
      </c>
      <c r="W77" s="82">
        <v>-6163.3192641276464</v>
      </c>
      <c r="X77" s="82">
        <v>-775.07579038609106</v>
      </c>
      <c r="Z77" s="82">
        <v>-15495.460091448611</v>
      </c>
      <c r="AA77" s="82">
        <v>206.45243697775223</v>
      </c>
      <c r="AB77" s="82">
        <v>4.6760393432285507</v>
      </c>
      <c r="AC77" s="82">
        <v>-8411.6767908565198</v>
      </c>
      <c r="AF77" s="85">
        <v>184.81833718304435</v>
      </c>
      <c r="AG77" s="85">
        <v>2679.6489310351244</v>
      </c>
      <c r="AH77" s="85">
        <v>-15680.278428631655</v>
      </c>
      <c r="AI77" s="85">
        <v>-11091.325721891644</v>
      </c>
      <c r="AK77" s="84">
        <v>184.81833718304435</v>
      </c>
      <c r="AL77" s="84">
        <v>43.686461844896051</v>
      </c>
      <c r="AM77" s="84">
        <v>4.7985270271509073</v>
      </c>
      <c r="AO77" s="84">
        <v>-8741.8833741179169</v>
      </c>
      <c r="AP77" s="84">
        <v>-15680.278428631653</v>
      </c>
      <c r="AQ77" s="84">
        <v>158.79516414114391</v>
      </c>
      <c r="AR77" s="84">
        <v>0</v>
      </c>
      <c r="AW77" s="82">
        <v>2679.6489310351244</v>
      </c>
      <c r="AX77" s="82">
        <v>-4295.6187781658873</v>
      </c>
      <c r="AY77" s="82">
        <v>-6938.3950545137377</v>
      </c>
      <c r="AZ77" s="82">
        <v>-1343.3573535533701</v>
      </c>
      <c r="BB77" s="82">
        <v>-4295.6187781658873</v>
      </c>
      <c r="BC77" s="82" t="s">
        <v>235</v>
      </c>
      <c r="BD77" s="82">
        <v>-12577.371186232996</v>
      </c>
      <c r="BE77" s="82">
        <v>-11234.013832679626</v>
      </c>
      <c r="BF77" s="82">
        <v>2679.6489310351244</v>
      </c>
      <c r="BG77" s="82">
        <v>-4295.6187781658873</v>
      </c>
    </row>
    <row r="78" spans="1:59" x14ac:dyDescent="0.35">
      <c r="A78" s="88">
        <v>2092</v>
      </c>
      <c r="B78" s="82">
        <v>184.81833718304435</v>
      </c>
      <c r="C78" s="82">
        <v>43.686461844896051</v>
      </c>
      <c r="D78" s="82">
        <v>4.7985270271509073</v>
      </c>
      <c r="E78" s="82">
        <v>2679.6489310351244</v>
      </c>
      <c r="F78" s="82">
        <v>2635.0824500988665</v>
      </c>
      <c r="G78" s="82">
        <v>-9435.1177568122093</v>
      </c>
      <c r="H78" s="82">
        <v>1371.08478488019</v>
      </c>
      <c r="I78" s="82">
        <v>158.79516414114391</v>
      </c>
      <c r="J78" s="82">
        <v>0</v>
      </c>
      <c r="K78" s="82">
        <v>5818.9119874036478</v>
      </c>
      <c r="M78" s="82">
        <v>5.0041340667122451</v>
      </c>
      <c r="N78" s="82">
        <v>3.810378673994739E-3</v>
      </c>
      <c r="O78" s="82">
        <v>141.12550421655146</v>
      </c>
      <c r="P78" s="82">
        <v>-54.383357980400682</v>
      </c>
      <c r="Q78" s="82">
        <v>-1.033323075</v>
      </c>
      <c r="R78" s="82">
        <v>-0.12629806259635165</v>
      </c>
      <c r="S78" s="82">
        <v>-116.78539066843386</v>
      </c>
      <c r="T78" s="82">
        <v>-1301.7771842296936</v>
      </c>
      <c r="U78" s="82">
        <v>0</v>
      </c>
      <c r="V78" s="82">
        <v>-2827.4138028598545</v>
      </c>
      <c r="W78" s="82">
        <v>-6405.9497591134959</v>
      </c>
      <c r="X78" s="82">
        <v>-775.07579038609106</v>
      </c>
      <c r="Z78" s="82">
        <v>-15252.57153700955</v>
      </c>
      <c r="AA78" s="82">
        <v>206.45243697775223</v>
      </c>
      <c r="AB78" s="82">
        <v>4.6760393432285507</v>
      </c>
      <c r="AC78" s="82">
        <v>-8168.7882364174611</v>
      </c>
      <c r="AF78" s="85">
        <v>184.81833718304435</v>
      </c>
      <c r="AG78" s="85">
        <v>2679.6489310351244</v>
      </c>
      <c r="AH78" s="85">
        <v>-15437.389874192593</v>
      </c>
      <c r="AI78" s="85">
        <v>-10848.437167452586</v>
      </c>
      <c r="AK78" s="84">
        <v>184.81833718304435</v>
      </c>
      <c r="AL78" s="84">
        <v>43.686461844896051</v>
      </c>
      <c r="AM78" s="84">
        <v>4.7985270271509073</v>
      </c>
      <c r="AO78" s="84">
        <v>-8256.3643246930078</v>
      </c>
      <c r="AP78" s="84">
        <v>-15437.389874192595</v>
      </c>
      <c r="AQ78" s="84">
        <v>158.79516414114391</v>
      </c>
      <c r="AR78" s="84">
        <v>0</v>
      </c>
      <c r="AW78" s="82">
        <v>2679.6489310351244</v>
      </c>
      <c r="AX78" s="82">
        <v>-3810.0997287409782</v>
      </c>
      <c r="AY78" s="82">
        <v>-7181.0255494995872</v>
      </c>
      <c r="AZ78" s="82">
        <v>-1418.5625748981274</v>
      </c>
      <c r="BB78" s="82">
        <v>-3810.0997287409782</v>
      </c>
      <c r="BC78" s="82" t="s">
        <v>235</v>
      </c>
      <c r="BD78" s="82">
        <v>-12409.687853138692</v>
      </c>
      <c r="BE78" s="82">
        <v>-10991.125278240565</v>
      </c>
      <c r="BF78" s="82">
        <v>2679.6489310351244</v>
      </c>
      <c r="BG78" s="82">
        <v>-3810.0997287409782</v>
      </c>
    </row>
    <row r="79" spans="1:59" x14ac:dyDescent="0.35">
      <c r="A79" s="88">
        <v>2093</v>
      </c>
      <c r="B79" s="82">
        <v>184.81833718304435</v>
      </c>
      <c r="C79" s="82">
        <v>43.686461844896051</v>
      </c>
      <c r="D79" s="82">
        <v>4.7985270271509073</v>
      </c>
      <c r="E79" s="82">
        <v>2679.6489310351244</v>
      </c>
      <c r="F79" s="82">
        <v>2913.9254310961878</v>
      </c>
      <c r="G79" s="82">
        <v>-9281.8992279719496</v>
      </c>
      <c r="H79" s="82">
        <v>1371.08478488019</v>
      </c>
      <c r="I79" s="82">
        <v>158.79516414114391</v>
      </c>
      <c r="J79" s="82">
        <v>0</v>
      </c>
      <c r="K79" s="82">
        <v>5818.9119874036478</v>
      </c>
      <c r="M79" s="82">
        <v>5.0041340667122451</v>
      </c>
      <c r="N79" s="82">
        <v>3.810378673994739E-3</v>
      </c>
      <c r="O79" s="82">
        <v>141.12550421655146</v>
      </c>
      <c r="P79" s="82">
        <v>-54.383357980400682</v>
      </c>
      <c r="Q79" s="82">
        <v>-1.033323075</v>
      </c>
      <c r="R79" s="82">
        <v>-0.12629806259635165</v>
      </c>
      <c r="S79" s="82">
        <v>-116.78539066843386</v>
      </c>
      <c r="T79" s="82">
        <v>-1339.6012251944176</v>
      </c>
      <c r="U79" s="82">
        <v>0</v>
      </c>
      <c r="V79" s="82">
        <v>-2975.9298893999166</v>
      </c>
      <c r="W79" s="82">
        <v>-6552.447815610316</v>
      </c>
      <c r="X79" s="82">
        <v>-775.07579038609106</v>
      </c>
      <c r="Z79" s="82">
        <v>-15115.52417020885</v>
      </c>
      <c r="AA79" s="82">
        <v>206.45243697775223</v>
      </c>
      <c r="AB79" s="82">
        <v>4.6760393432285507</v>
      </c>
      <c r="AC79" s="82">
        <v>-8031.7408696167622</v>
      </c>
      <c r="AF79" s="85">
        <v>184.81833718304435</v>
      </c>
      <c r="AG79" s="85">
        <v>2679.6489310351244</v>
      </c>
      <c r="AH79" s="85">
        <v>-15300.342507391893</v>
      </c>
      <c r="AI79" s="85">
        <v>-10711.389800651887</v>
      </c>
      <c r="AK79" s="84">
        <v>184.81833718304435</v>
      </c>
      <c r="AL79" s="84">
        <v>43.686461844896051</v>
      </c>
      <c r="AM79" s="84">
        <v>4.7985270271509073</v>
      </c>
      <c r="AO79" s="84">
        <v>-7972.8189013954889</v>
      </c>
      <c r="AP79" s="84">
        <v>-15300.342507391895</v>
      </c>
      <c r="AQ79" s="84">
        <v>158.79516414114391</v>
      </c>
      <c r="AR79" s="84">
        <v>0</v>
      </c>
      <c r="AW79" s="82">
        <v>2679.6489310351244</v>
      </c>
      <c r="AX79" s="82">
        <v>-3526.5543054434593</v>
      </c>
      <c r="AY79" s="82">
        <v>-7327.5236059964072</v>
      </c>
      <c r="AZ79" s="82">
        <v>-1456.3866158628514</v>
      </c>
      <c r="BB79" s="82">
        <v>-3526.5543054434593</v>
      </c>
      <c r="BC79" s="82" t="s">
        <v>235</v>
      </c>
      <c r="BD79" s="82">
        <v>-12310.464527302718</v>
      </c>
      <c r="BE79" s="82">
        <v>-10854.077911439867</v>
      </c>
      <c r="BF79" s="82">
        <v>2679.6489310351244</v>
      </c>
      <c r="BG79" s="82">
        <v>-3526.5543054434593</v>
      </c>
    </row>
    <row r="80" spans="1:59" x14ac:dyDescent="0.35">
      <c r="A80" s="88">
        <v>2094</v>
      </c>
      <c r="B80" s="82">
        <v>184.81833718304435</v>
      </c>
      <c r="C80" s="82">
        <v>43.686461844896051</v>
      </c>
      <c r="D80" s="82">
        <v>4.7985270271509073</v>
      </c>
      <c r="E80" s="82">
        <v>2679.6489310351244</v>
      </c>
      <c r="F80" s="82">
        <v>2061.2807374538038</v>
      </c>
      <c r="G80" s="82">
        <v>-9276.552771153978</v>
      </c>
      <c r="H80" s="82">
        <v>1371.08478488019</v>
      </c>
      <c r="I80" s="82">
        <v>158.79516414114391</v>
      </c>
      <c r="J80" s="82">
        <v>0</v>
      </c>
      <c r="K80" s="82">
        <v>5818.9119874036478</v>
      </c>
      <c r="M80" s="82">
        <v>5.0041340667122451</v>
      </c>
      <c r="N80" s="82">
        <v>3.810378673994739E-3</v>
      </c>
      <c r="O80" s="82">
        <v>141.12550421655146</v>
      </c>
      <c r="P80" s="82">
        <v>-54.383357980400682</v>
      </c>
      <c r="Q80" s="82">
        <v>-1.033323075</v>
      </c>
      <c r="R80" s="82">
        <v>-0.12629806259635165</v>
      </c>
      <c r="S80" s="82">
        <v>-116.78539066843386</v>
      </c>
      <c r="T80" s="82">
        <v>-1260.6069349006627</v>
      </c>
      <c r="U80" s="82">
        <v>0</v>
      </c>
      <c r="V80" s="82">
        <v>-2387.5441286449818</v>
      </c>
      <c r="W80" s="82">
        <v>-6389.2743213663425</v>
      </c>
      <c r="X80" s="82">
        <v>-775.07579038609106</v>
      </c>
      <c r="Z80" s="82">
        <v>-15211.263152034353</v>
      </c>
      <c r="AA80" s="82">
        <v>206.45243697775223</v>
      </c>
      <c r="AB80" s="82">
        <v>4.6760393432285507</v>
      </c>
      <c r="AC80" s="82">
        <v>-8127.4798514422655</v>
      </c>
      <c r="AF80" s="85">
        <v>184.81833718304435</v>
      </c>
      <c r="AG80" s="85">
        <v>2679.6489310351244</v>
      </c>
      <c r="AH80" s="85">
        <v>-15396.081489217397</v>
      </c>
      <c r="AI80" s="85">
        <v>-10807.12878247739</v>
      </c>
      <c r="AK80" s="84">
        <v>184.81833718304435</v>
      </c>
      <c r="AL80" s="84">
        <v>43.686461844896051</v>
      </c>
      <c r="AM80" s="84">
        <v>4.7985270271509073</v>
      </c>
      <c r="AO80" s="84">
        <v>-8231.7313774649665</v>
      </c>
      <c r="AP80" s="84">
        <v>-15396.081489217398</v>
      </c>
      <c r="AQ80" s="84">
        <v>158.79516414114391</v>
      </c>
      <c r="AR80" s="84">
        <v>0</v>
      </c>
      <c r="AW80" s="82">
        <v>2679.6489310351244</v>
      </c>
      <c r="AX80" s="82">
        <v>-3785.4667815129369</v>
      </c>
      <c r="AY80" s="82">
        <v>-7164.3501117524338</v>
      </c>
      <c r="AZ80" s="82">
        <v>-1377.3923255690966</v>
      </c>
      <c r="BB80" s="82">
        <v>-3785.4667815129369</v>
      </c>
      <c r="BC80" s="82" t="s">
        <v>235</v>
      </c>
      <c r="BD80" s="82">
        <v>-12327.209218834469</v>
      </c>
      <c r="BE80" s="82">
        <v>-10949.816893265372</v>
      </c>
      <c r="BF80" s="82">
        <v>2679.6489310351244</v>
      </c>
      <c r="BG80" s="82">
        <v>-3785.4667815129369</v>
      </c>
    </row>
    <row r="81" spans="1:59" x14ac:dyDescent="0.35">
      <c r="A81" s="88">
        <v>2095</v>
      </c>
      <c r="B81" s="82">
        <v>184.81833718304435</v>
      </c>
      <c r="C81" s="82">
        <v>43.686461844896051</v>
      </c>
      <c r="D81" s="82">
        <v>4.7985270271509073</v>
      </c>
      <c r="E81" s="82">
        <v>2679.6489310351244</v>
      </c>
      <c r="F81" s="82">
        <v>2160.7010520364774</v>
      </c>
      <c r="G81" s="82">
        <v>-9210.7787643662505</v>
      </c>
      <c r="H81" s="82">
        <v>1371.08478488019</v>
      </c>
      <c r="I81" s="82">
        <v>158.79516414114391</v>
      </c>
      <c r="J81" s="82">
        <v>0</v>
      </c>
      <c r="K81" s="82">
        <v>5818.9119874036478</v>
      </c>
      <c r="M81" s="82">
        <v>5.0041340667122451</v>
      </c>
      <c r="N81" s="82">
        <v>3.810378673994739E-3</v>
      </c>
      <c r="O81" s="82">
        <v>141.12550421655146</v>
      </c>
      <c r="P81" s="82">
        <v>-54.383357980400682</v>
      </c>
      <c r="Q81" s="82">
        <v>-1.033323075</v>
      </c>
      <c r="R81" s="82">
        <v>-0.12629806259635165</v>
      </c>
      <c r="S81" s="82">
        <v>-116.78539066843386</v>
      </c>
      <c r="T81" s="82">
        <v>-1271.8790922428814</v>
      </c>
      <c r="U81" s="82">
        <v>0</v>
      </c>
      <c r="V81" s="82">
        <v>-2381.2185446304816</v>
      </c>
      <c r="W81" s="82">
        <v>-6462.3593025684822</v>
      </c>
      <c r="X81" s="82">
        <v>-775.07579038609106</v>
      </c>
      <c r="Z81" s="82">
        <v>-15112.828227851593</v>
      </c>
      <c r="AA81" s="82">
        <v>206.45243697775223</v>
      </c>
      <c r="AB81" s="82">
        <v>4.6760393432285507</v>
      </c>
      <c r="AC81" s="82">
        <v>-8029.0449272595042</v>
      </c>
      <c r="AF81" s="85">
        <v>184.81833718304435</v>
      </c>
      <c r="AG81" s="85">
        <v>2679.6489310351244</v>
      </c>
      <c r="AH81" s="85">
        <v>-15297.646565034636</v>
      </c>
      <c r="AI81" s="85">
        <v>-10708.693858294628</v>
      </c>
      <c r="AK81" s="84">
        <v>184.81833718304435</v>
      </c>
      <c r="AL81" s="84">
        <v>43.686461844896051</v>
      </c>
      <c r="AM81" s="84">
        <v>4.7985270271509073</v>
      </c>
      <c r="AO81" s="84">
        <v>-8060.2114720800637</v>
      </c>
      <c r="AP81" s="84">
        <v>-15297.646565034636</v>
      </c>
      <c r="AQ81" s="84">
        <v>158.79516414114391</v>
      </c>
      <c r="AR81" s="84">
        <v>0</v>
      </c>
      <c r="AW81" s="82">
        <v>2679.6489310351244</v>
      </c>
      <c r="AX81" s="82">
        <v>-3613.9468761280341</v>
      </c>
      <c r="AY81" s="82">
        <v>-7237.4350929545735</v>
      </c>
      <c r="AZ81" s="82">
        <v>-1388.6644829113152</v>
      </c>
      <c r="BB81" s="82">
        <v>-3613.9468761280341</v>
      </c>
      <c r="BC81" s="82" t="s">
        <v>235</v>
      </c>
      <c r="BD81" s="82">
        <v>-12240.046451993923</v>
      </c>
      <c r="BE81" s="82">
        <v>-10851.381969082608</v>
      </c>
      <c r="BF81" s="82">
        <v>2679.6489310351244</v>
      </c>
      <c r="BG81" s="82">
        <v>-3613.9468761280341</v>
      </c>
    </row>
    <row r="82" spans="1:59" x14ac:dyDescent="0.35">
      <c r="A82" s="88">
        <v>2096</v>
      </c>
      <c r="B82" s="82">
        <v>184.81833718304435</v>
      </c>
      <c r="C82" s="82">
        <v>43.686461844896051</v>
      </c>
      <c r="D82" s="82">
        <v>4.7985270271509073</v>
      </c>
      <c r="E82" s="82">
        <v>2679.6489310351244</v>
      </c>
      <c r="F82" s="82">
        <v>2675.2523812859063</v>
      </c>
      <c r="G82" s="82">
        <v>-8957.0749301659507</v>
      </c>
      <c r="H82" s="82">
        <v>1371.08478488019</v>
      </c>
      <c r="I82" s="82">
        <v>158.79516414114391</v>
      </c>
      <c r="J82" s="82">
        <v>0</v>
      </c>
      <c r="K82" s="82">
        <v>5818.9119874036478</v>
      </c>
      <c r="M82" s="82">
        <v>5.0041340667122451</v>
      </c>
      <c r="N82" s="82">
        <v>3.810378673994739E-3</v>
      </c>
      <c r="O82" s="82">
        <v>141.12550421655146</v>
      </c>
      <c r="P82" s="82">
        <v>-54.383357980400682</v>
      </c>
      <c r="Q82" s="82">
        <v>-1.033323075</v>
      </c>
      <c r="R82" s="82">
        <v>-0.12629806259635165</v>
      </c>
      <c r="S82" s="82">
        <v>-116.78539066843386</v>
      </c>
      <c r="T82" s="82">
        <v>-1345.3573124346922</v>
      </c>
      <c r="U82" s="82">
        <v>0</v>
      </c>
      <c r="V82" s="82">
        <v>-2769.6334139698856</v>
      </c>
      <c r="W82" s="82">
        <v>-6692.205639695826</v>
      </c>
      <c r="X82" s="82">
        <v>-775.07579038609106</v>
      </c>
      <c r="Z82" s="82">
        <v>-14962.834270868612</v>
      </c>
      <c r="AA82" s="82">
        <v>206.45243697775223</v>
      </c>
      <c r="AB82" s="82">
        <v>4.6760393432285507</v>
      </c>
      <c r="AC82" s="82">
        <v>-7879.0509702765239</v>
      </c>
      <c r="AF82" s="85">
        <v>184.81833718304435</v>
      </c>
      <c r="AG82" s="85">
        <v>2679.6489310351244</v>
      </c>
      <c r="AH82" s="85">
        <v>-15147.652608051656</v>
      </c>
      <c r="AI82" s="85">
        <v>-10558.699901311647</v>
      </c>
      <c r="AK82" s="84">
        <v>184.81833718304435</v>
      </c>
      <c r="AL82" s="84">
        <v>43.686461844896051</v>
      </c>
      <c r="AM82" s="84">
        <v>4.7985270271509073</v>
      </c>
      <c r="AO82" s="84">
        <v>-7680.3711779697396</v>
      </c>
      <c r="AP82" s="84">
        <v>-15147.652608051656</v>
      </c>
      <c r="AQ82" s="84">
        <v>158.79516414114391</v>
      </c>
      <c r="AR82" s="84">
        <v>0</v>
      </c>
      <c r="AW82" s="82">
        <v>2679.6489310351244</v>
      </c>
      <c r="AX82" s="82">
        <v>-3234.10658201771</v>
      </c>
      <c r="AY82" s="82">
        <v>-7467.2814300819173</v>
      </c>
      <c r="AZ82" s="82">
        <v>-1462.142703103126</v>
      </c>
      <c r="BB82" s="82">
        <v>-3234.10658201771</v>
      </c>
      <c r="BC82" s="82" t="s">
        <v>235</v>
      </c>
      <c r="BD82" s="82">
        <v>-12163.530715202753</v>
      </c>
      <c r="BE82" s="82">
        <v>-10701.388012099627</v>
      </c>
      <c r="BF82" s="82">
        <v>2679.6489310351244</v>
      </c>
      <c r="BG82" s="82">
        <v>-3234.10658201771</v>
      </c>
    </row>
    <row r="83" spans="1:59" x14ac:dyDescent="0.35">
      <c r="A83" s="88">
        <v>2097</v>
      </c>
      <c r="B83" s="82">
        <v>184.81833718304435</v>
      </c>
      <c r="C83" s="82">
        <v>43.686461844896051</v>
      </c>
      <c r="D83" s="82">
        <v>4.7985270271509073</v>
      </c>
      <c r="E83" s="82">
        <v>2679.6489310351244</v>
      </c>
      <c r="F83" s="82">
        <v>2760.5233441578316</v>
      </c>
      <c r="G83" s="82">
        <v>-8613.6003541484206</v>
      </c>
      <c r="H83" s="82">
        <v>1371.08478488019</v>
      </c>
      <c r="I83" s="82">
        <v>158.79516414114391</v>
      </c>
      <c r="J83" s="82">
        <v>0</v>
      </c>
      <c r="K83" s="82">
        <v>5818.9119874036478</v>
      </c>
      <c r="M83" s="82">
        <v>5.0041340667122451</v>
      </c>
      <c r="N83" s="82">
        <v>3.810378673994739E-3</v>
      </c>
      <c r="O83" s="82">
        <v>141.12550421655146</v>
      </c>
      <c r="P83" s="82">
        <v>-54.383357980400682</v>
      </c>
      <c r="Q83" s="82">
        <v>-1.033323075</v>
      </c>
      <c r="R83" s="82">
        <v>-0.12629806259635165</v>
      </c>
      <c r="S83" s="82">
        <v>-116.78539066843386</v>
      </c>
      <c r="T83" s="82">
        <v>-1371.502063991659</v>
      </c>
      <c r="U83" s="82">
        <v>0</v>
      </c>
      <c r="V83" s="82">
        <v>-2840.5371805259715</v>
      </c>
      <c r="W83" s="82">
        <v>-6819.0182132875352</v>
      </c>
      <c r="X83" s="82">
        <v>-775.07579038609106</v>
      </c>
      <c r="Z83" s="82">
        <v>-14731.80507212695</v>
      </c>
      <c r="AA83" s="82">
        <v>206.45243697775223</v>
      </c>
      <c r="AB83" s="82">
        <v>4.6760393432285507</v>
      </c>
      <c r="AC83" s="82">
        <v>-7648.0217715348635</v>
      </c>
      <c r="AF83" s="85">
        <v>184.81833718304435</v>
      </c>
      <c r="AG83" s="85">
        <v>2679.6489310351244</v>
      </c>
      <c r="AH83" s="85">
        <v>-14916.623409309994</v>
      </c>
      <c r="AI83" s="85">
        <v>-10327.670702569987</v>
      </c>
      <c r="AK83" s="84">
        <v>184.81833718304435</v>
      </c>
      <c r="AL83" s="84">
        <v>43.686461844896051</v>
      </c>
      <c r="AM83" s="84">
        <v>4.7985270271509073</v>
      </c>
      <c r="AO83" s="84">
        <v>-7322.5294056363709</v>
      </c>
      <c r="AP83" s="84">
        <v>-14916.623409309996</v>
      </c>
      <c r="AQ83" s="84">
        <v>158.79516414114391</v>
      </c>
      <c r="AR83" s="84">
        <v>0</v>
      </c>
      <c r="AW83" s="82">
        <v>2679.6489310351244</v>
      </c>
      <c r="AX83" s="82">
        <v>-2876.2648096843413</v>
      </c>
      <c r="AY83" s="82">
        <v>-7594.0940036736265</v>
      </c>
      <c r="AZ83" s="82">
        <v>-1488.2874546600929</v>
      </c>
      <c r="BB83" s="82">
        <v>-2876.2648096843413</v>
      </c>
      <c r="BC83" s="82" t="s">
        <v>235</v>
      </c>
      <c r="BD83" s="82">
        <v>-11958.646268018061</v>
      </c>
      <c r="BE83" s="82">
        <v>-10470.358813357969</v>
      </c>
      <c r="BF83" s="82">
        <v>2679.6489310351244</v>
      </c>
      <c r="BG83" s="82">
        <v>-2876.2648096843413</v>
      </c>
    </row>
    <row r="84" spans="1:59" x14ac:dyDescent="0.35">
      <c r="A84" s="88">
        <v>2098</v>
      </c>
      <c r="B84" s="82">
        <v>184.81833718304435</v>
      </c>
      <c r="C84" s="82">
        <v>43.686461844896051</v>
      </c>
      <c r="D84" s="82">
        <v>4.7985270271509073</v>
      </c>
      <c r="E84" s="82">
        <v>2679.6489310351244</v>
      </c>
      <c r="F84" s="82">
        <v>2754.6425753711646</v>
      </c>
      <c r="G84" s="82">
        <v>-8421.0105721486179</v>
      </c>
      <c r="H84" s="82">
        <v>1371.08478488019</v>
      </c>
      <c r="I84" s="82">
        <v>158.79516414114391</v>
      </c>
      <c r="J84" s="82">
        <v>0</v>
      </c>
      <c r="K84" s="82">
        <v>5818.9119874036478</v>
      </c>
      <c r="M84" s="82">
        <v>5.0041340667122451</v>
      </c>
      <c r="N84" s="82">
        <v>3.810378673994739E-3</v>
      </c>
      <c r="O84" s="82">
        <v>141.12550421655146</v>
      </c>
      <c r="P84" s="82">
        <v>-54.383357980400682</v>
      </c>
      <c r="Q84" s="82">
        <v>-1.033323075</v>
      </c>
      <c r="R84" s="82">
        <v>-0.12629806259635165</v>
      </c>
      <c r="S84" s="82">
        <v>-116.78539066843386</v>
      </c>
      <c r="T84" s="82">
        <v>-1378.5682849738359</v>
      </c>
      <c r="U84" s="82">
        <v>0</v>
      </c>
      <c r="V84" s="82">
        <v>-2796.8599883663624</v>
      </c>
      <c r="W84" s="82">
        <v>-6881.5172721664003</v>
      </c>
      <c r="X84" s="82">
        <v>-775.07579038609106</v>
      </c>
      <c r="Z84" s="82">
        <v>-14563.917925633072</v>
      </c>
      <c r="AA84" s="82">
        <v>206.45243697775223</v>
      </c>
      <c r="AB84" s="82">
        <v>4.6760393432285507</v>
      </c>
      <c r="AC84" s="82">
        <v>-7480.1346250409833</v>
      </c>
      <c r="AF84" s="85">
        <v>184.81833718304435</v>
      </c>
      <c r="AG84" s="85">
        <v>2679.6489310351244</v>
      </c>
      <c r="AH84" s="85">
        <v>-14748.736262816115</v>
      </c>
      <c r="AI84" s="85">
        <v>-10159.783556076109</v>
      </c>
      <c r="AK84" s="84">
        <v>184.81833718304435</v>
      </c>
      <c r="AL84" s="84">
        <v>43.686461844896051</v>
      </c>
      <c r="AM84" s="84">
        <v>4.7985270271509073</v>
      </c>
      <c r="AO84" s="84">
        <v>-7092.1432002636266</v>
      </c>
      <c r="AP84" s="84">
        <v>-14748.736262816117</v>
      </c>
      <c r="AQ84" s="84">
        <v>158.79516414114391</v>
      </c>
      <c r="AR84" s="84">
        <v>0</v>
      </c>
      <c r="AW84" s="82">
        <v>2679.6489310351244</v>
      </c>
      <c r="AX84" s="82">
        <v>-2645.878604311597</v>
      </c>
      <c r="AY84" s="82">
        <v>-7656.5930625524916</v>
      </c>
      <c r="AZ84" s="82">
        <v>-1495.3536756422698</v>
      </c>
      <c r="BB84" s="82">
        <v>-2645.878604311597</v>
      </c>
      <c r="BC84" s="82" t="s">
        <v>235</v>
      </c>
      <c r="BD84" s="82">
        <v>-11797.825342506358</v>
      </c>
      <c r="BE84" s="82">
        <v>-10302.471666864089</v>
      </c>
      <c r="BF84" s="82">
        <v>2679.6489310351244</v>
      </c>
      <c r="BG84" s="82">
        <v>-2645.878604311597</v>
      </c>
    </row>
    <row r="85" spans="1:59" x14ac:dyDescent="0.35">
      <c r="A85" s="88">
        <v>2099</v>
      </c>
      <c r="B85" s="82">
        <v>184.81833718304435</v>
      </c>
      <c r="C85" s="82">
        <v>43.686461844896051</v>
      </c>
      <c r="D85" s="82">
        <v>4.7985270271509073</v>
      </c>
      <c r="E85" s="82">
        <v>2679.6489310351244</v>
      </c>
      <c r="F85" s="82">
        <v>1454.2551026181141</v>
      </c>
      <c r="G85" s="82">
        <v>-8273.8043225320962</v>
      </c>
      <c r="H85" s="82">
        <v>1371.08478488019</v>
      </c>
      <c r="I85" s="82">
        <v>158.79516414114391</v>
      </c>
      <c r="J85" s="82">
        <v>0</v>
      </c>
      <c r="K85" s="82">
        <v>5818.9119874036478</v>
      </c>
      <c r="M85" s="82">
        <v>5.0041340667122451</v>
      </c>
      <c r="N85" s="82">
        <v>3.810378673994739E-3</v>
      </c>
      <c r="O85" s="82">
        <v>141.12550421655146</v>
      </c>
      <c r="P85" s="82">
        <v>-54.383357980400682</v>
      </c>
      <c r="Q85" s="82">
        <v>-1.033323075</v>
      </c>
      <c r="R85" s="82">
        <v>-0.12629806259635165</v>
      </c>
      <c r="S85" s="82">
        <v>-116.78539066843386</v>
      </c>
      <c r="T85" s="82">
        <v>-1270.4962207331969</v>
      </c>
      <c r="U85" s="82">
        <v>0</v>
      </c>
      <c r="V85" s="82">
        <v>-2024.2626906496198</v>
      </c>
      <c r="W85" s="82">
        <v>-6653.0488567861566</v>
      </c>
      <c r="X85" s="82">
        <v>-775.07579038609106</v>
      </c>
      <c r="Z85" s="82">
        <v>-14716.033435672614</v>
      </c>
      <c r="AA85" s="82">
        <v>206.45243697775223</v>
      </c>
      <c r="AB85" s="82">
        <v>4.6760393432285507</v>
      </c>
      <c r="AC85" s="82">
        <v>-7632.2501350805269</v>
      </c>
      <c r="AF85" s="85">
        <v>184.81833718304435</v>
      </c>
      <c r="AG85" s="85">
        <v>2679.6489310351244</v>
      </c>
      <c r="AH85" s="85">
        <v>-14900.851772855658</v>
      </c>
      <c r="AI85" s="85">
        <v>-10311.899066115651</v>
      </c>
      <c r="AK85" s="84">
        <v>184.81833718304435</v>
      </c>
      <c r="AL85" s="84">
        <v>43.686461844896051</v>
      </c>
      <c r="AM85" s="84">
        <v>4.7985270271509073</v>
      </c>
      <c r="AO85" s="84">
        <v>-7472.7271256834129</v>
      </c>
      <c r="AP85" s="84">
        <v>-14900.85177285566</v>
      </c>
      <c r="AQ85" s="84">
        <v>158.79516414114391</v>
      </c>
      <c r="AR85" s="84">
        <v>0</v>
      </c>
      <c r="AW85" s="82">
        <v>2679.6489310351244</v>
      </c>
      <c r="AX85" s="82">
        <v>-3026.4625297313833</v>
      </c>
      <c r="AY85" s="82">
        <v>-7428.1246471722479</v>
      </c>
      <c r="AZ85" s="82">
        <v>-1387.2816114016307</v>
      </c>
      <c r="BB85" s="82">
        <v>-3026.4625297313833</v>
      </c>
      <c r="BC85" s="82" t="s">
        <v>235</v>
      </c>
      <c r="BD85" s="82">
        <v>-11841.868788305263</v>
      </c>
      <c r="BE85" s="82">
        <v>-10454.587176903631</v>
      </c>
      <c r="BF85" s="82">
        <v>2679.6489310351244</v>
      </c>
      <c r="BG85" s="82">
        <v>-3026.4625297313833</v>
      </c>
    </row>
    <row r="86" spans="1:59" x14ac:dyDescent="0.35">
      <c r="A86" s="88">
        <v>2100</v>
      </c>
      <c r="B86" s="82">
        <v>184.81833718304435</v>
      </c>
      <c r="C86" s="82">
        <v>43.686461844896051</v>
      </c>
      <c r="D86" s="82">
        <v>4.7985270271509073</v>
      </c>
      <c r="E86" s="82">
        <v>2679.6489310351244</v>
      </c>
      <c r="F86" s="82">
        <v>663.60433393581877</v>
      </c>
      <c r="G86" s="82">
        <v>-8202.5784747501184</v>
      </c>
      <c r="H86" s="82">
        <v>1371.08478488019</v>
      </c>
      <c r="I86" s="82">
        <v>158.79516414114391</v>
      </c>
      <c r="J86" s="82">
        <v>0</v>
      </c>
      <c r="K86" s="82">
        <v>5818.9119874036478</v>
      </c>
      <c r="M86" s="82">
        <v>5.0041340667122451</v>
      </c>
      <c r="N86" s="82">
        <v>3.810378673994739E-3</v>
      </c>
      <c r="O86" s="82">
        <v>141.12550421655146</v>
      </c>
      <c r="P86" s="82">
        <v>-54.383357980400682</v>
      </c>
      <c r="Q86" s="82">
        <v>-1.033323075</v>
      </c>
      <c r="R86" s="82">
        <v>-0.12629806259635165</v>
      </c>
      <c r="S86" s="82">
        <v>-116.78539066843386</v>
      </c>
      <c r="T86" s="82">
        <v>-1184.6536151047546</v>
      </c>
      <c r="U86" s="82">
        <v>0</v>
      </c>
      <c r="V86" s="82">
        <v>-1424.4509544168322</v>
      </c>
      <c r="W86" s="82">
        <v>-6453.3668611652047</v>
      </c>
      <c r="X86" s="82">
        <v>-775.07579038609106</v>
      </c>
      <c r="Z86" s="82">
        <v>-14635.964624719192</v>
      </c>
      <c r="AA86" s="82">
        <v>206.45243697775223</v>
      </c>
      <c r="AB86" s="82">
        <v>4.6760393432285507</v>
      </c>
      <c r="AC86" s="82">
        <v>-7552.1813241271047</v>
      </c>
      <c r="AF86" s="85">
        <v>184.81833718304435</v>
      </c>
      <c r="AG86" s="85">
        <v>2679.6489310351244</v>
      </c>
      <c r="AH86" s="85">
        <v>-14820.782961902236</v>
      </c>
      <c r="AI86" s="85">
        <v>-10231.830255162229</v>
      </c>
      <c r="AK86" s="84">
        <v>184.81833718304435</v>
      </c>
      <c r="AL86" s="84">
        <v>43.686461844896051</v>
      </c>
      <c r="AM86" s="84">
        <v>4.7985270271509073</v>
      </c>
      <c r="AO86" s="84">
        <v>-7592.3403103509427</v>
      </c>
      <c r="AP86" s="84">
        <v>-14820.782961902238</v>
      </c>
      <c r="AQ86" s="84">
        <v>158.79516414114391</v>
      </c>
      <c r="AR86" s="84">
        <v>0</v>
      </c>
      <c r="AW86" s="82">
        <v>2679.6489310351244</v>
      </c>
      <c r="AX86" s="82">
        <v>-3146.0757143989131</v>
      </c>
      <c r="AY86" s="82">
        <v>-7228.442651551296</v>
      </c>
      <c r="AZ86" s="82">
        <v>-1301.4390057731885</v>
      </c>
      <c r="BB86" s="82">
        <v>-3146.0757143989131</v>
      </c>
      <c r="BC86" s="82" t="s">
        <v>235</v>
      </c>
      <c r="BD86" s="82">
        <v>-11675.957371723398</v>
      </c>
      <c r="BE86" s="82">
        <v>-10374.518365950209</v>
      </c>
      <c r="BF86" s="82">
        <v>2679.6489310351244</v>
      </c>
      <c r="BG86" s="82">
        <v>-3146.0757143989131</v>
      </c>
    </row>
    <row r="88" spans="1:59" x14ac:dyDescent="0.35">
      <c r="AE88" s="93" t="s">
        <v>238</v>
      </c>
      <c r="AF88" s="83">
        <v>1780.3409251581159</v>
      </c>
      <c r="AG88" s="94">
        <v>73301.726623994648</v>
      </c>
      <c r="AH88" s="83">
        <v>11786.579772785291</v>
      </c>
      <c r="AI88" s="94">
        <v>33427.327695760643</v>
      </c>
    </row>
    <row r="89" spans="1:59" x14ac:dyDescent="0.35">
      <c r="AE89" s="93" t="s">
        <v>239</v>
      </c>
      <c r="AF89" s="83">
        <v>1528.5029136160888</v>
      </c>
      <c r="AG89" s="94">
        <v>55683.055456694929</v>
      </c>
      <c r="AH89" s="83">
        <v>5506.4281804245929</v>
      </c>
      <c r="AI89" s="94">
        <v>27530.710106554281</v>
      </c>
    </row>
    <row r="90" spans="1:59" x14ac:dyDescent="0.35">
      <c r="AE90" s="93" t="s">
        <v>240</v>
      </c>
      <c r="AF90" s="83">
        <v>1276.6649020740613</v>
      </c>
      <c r="AG90" s="94">
        <v>38064.384289395202</v>
      </c>
      <c r="AH90" s="83">
        <v>-15818.010480136039</v>
      </c>
      <c r="AI90" s="94">
        <v>6589.8054491479834</v>
      </c>
    </row>
    <row r="91" spans="1:59" x14ac:dyDescent="0.35">
      <c r="AE91" s="93" t="s">
        <v>241</v>
      </c>
      <c r="AF91" s="83">
        <v>1024.8268905320335</v>
      </c>
      <c r="AG91" s="94">
        <v>20445.713122095483</v>
      </c>
      <c r="AH91" s="83">
        <v>-31030.678150053245</v>
      </c>
      <c r="AI91" s="94">
        <v>-8239.3282176149005</v>
      </c>
    </row>
  </sheetData>
  <mergeCells count="9">
    <mergeCell ref="AH4:AI4"/>
    <mergeCell ref="AK4:AM4"/>
    <mergeCell ref="AO4:AR4"/>
    <mergeCell ref="B4:E4"/>
    <mergeCell ref="H4:K4"/>
    <mergeCell ref="L4:O4"/>
    <mergeCell ref="P4:S4"/>
    <mergeCell ref="Z4:AC4"/>
    <mergeCell ref="AF4:AG4"/>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DF698-A799-4C63-9827-E37B6C0BA025}">
  <dimension ref="A1:BG91"/>
  <sheetViews>
    <sheetView workbookViewId="0">
      <pane xSplit="1" ySplit="5" topLeftCell="B6" activePane="bottomRight" state="frozen"/>
      <selection activeCell="AI37" sqref="AI37"/>
      <selection pane="topRight" activeCell="AI37" sqref="AI37"/>
      <selection pane="bottomLeft" activeCell="AI37" sqref="AI37"/>
      <selection pane="bottomRight" activeCell="J15" sqref="J15"/>
    </sheetView>
  </sheetViews>
  <sheetFormatPr defaultRowHeight="14.5" x14ac:dyDescent="0.35"/>
  <cols>
    <col min="1" max="29" width="8.7265625" style="82"/>
    <col min="30" max="30" width="18.1796875" style="82" bestFit="1" customWidth="1"/>
    <col min="31" max="31" width="12.54296875" style="82" customWidth="1"/>
    <col min="32" max="33" width="8.7265625" style="83"/>
    <col min="34" max="34" width="16.453125" style="83" bestFit="1" customWidth="1"/>
    <col min="35" max="35" width="17" style="83" bestFit="1" customWidth="1"/>
    <col min="36" max="36" width="8.7265625" style="82"/>
    <col min="37" max="44" width="8.7265625" style="84"/>
    <col min="45" max="16384" width="8.7265625" style="82"/>
  </cols>
  <sheetData>
    <row r="1" spans="1:59" ht="18.5" x14ac:dyDescent="0.45">
      <c r="A1" s="81" t="s">
        <v>269</v>
      </c>
      <c r="C1" s="81"/>
    </row>
    <row r="2" spans="1:59" x14ac:dyDescent="0.35">
      <c r="A2" s="82" t="s">
        <v>204</v>
      </c>
    </row>
    <row r="3" spans="1:59" x14ac:dyDescent="0.35">
      <c r="A3" s="82" t="s">
        <v>205</v>
      </c>
      <c r="Z3" s="82" t="s">
        <v>242</v>
      </c>
    </row>
    <row r="4" spans="1:59" x14ac:dyDescent="0.35">
      <c r="B4" s="104" t="s">
        <v>206</v>
      </c>
      <c r="C4" s="104"/>
      <c r="D4" s="104"/>
      <c r="E4" s="104"/>
      <c r="F4" s="82" t="s">
        <v>207</v>
      </c>
      <c r="G4" s="82" t="s">
        <v>208</v>
      </c>
      <c r="H4" s="104" t="s">
        <v>209</v>
      </c>
      <c r="I4" s="104"/>
      <c r="J4" s="104"/>
      <c r="K4" s="104"/>
      <c r="L4" s="104" t="s">
        <v>210</v>
      </c>
      <c r="M4" s="104"/>
      <c r="N4" s="104"/>
      <c r="O4" s="104"/>
      <c r="P4" s="104" t="s">
        <v>211</v>
      </c>
      <c r="Q4" s="104"/>
      <c r="R4" s="104"/>
      <c r="S4" s="104"/>
      <c r="T4" s="83" t="s">
        <v>212</v>
      </c>
      <c r="U4" s="83" t="s">
        <v>213</v>
      </c>
      <c r="V4" s="83"/>
      <c r="W4" s="83"/>
      <c r="X4" s="83"/>
      <c r="Z4" s="104" t="s">
        <v>214</v>
      </c>
      <c r="AA4" s="104"/>
      <c r="AB4" s="104"/>
      <c r="AC4" s="104"/>
      <c r="AF4" s="102" t="s">
        <v>215</v>
      </c>
      <c r="AG4" s="102"/>
      <c r="AH4" s="102" t="s">
        <v>216</v>
      </c>
      <c r="AI4" s="102"/>
      <c r="AK4" s="103" t="s">
        <v>217</v>
      </c>
      <c r="AL4" s="103"/>
      <c r="AM4" s="103"/>
      <c r="AN4" s="87"/>
      <c r="AO4" s="103" t="s">
        <v>218</v>
      </c>
      <c r="AP4" s="103"/>
      <c r="AQ4" s="103"/>
      <c r="AR4" s="103"/>
    </row>
    <row r="5" spans="1:59" x14ac:dyDescent="0.35">
      <c r="B5" s="82" t="s">
        <v>219</v>
      </c>
      <c r="C5" s="82" t="s">
        <v>220</v>
      </c>
      <c r="D5" s="82" t="s">
        <v>221</v>
      </c>
      <c r="E5" s="82" t="s">
        <v>222</v>
      </c>
      <c r="F5" s="82" t="s">
        <v>222</v>
      </c>
      <c r="G5" s="82" t="s">
        <v>222</v>
      </c>
      <c r="H5" s="82" t="s">
        <v>219</v>
      </c>
      <c r="I5" s="82" t="s">
        <v>220</v>
      </c>
      <c r="J5" s="82" t="s">
        <v>221</v>
      </c>
      <c r="K5" s="82" t="s">
        <v>222</v>
      </c>
      <c r="L5" s="82" t="s">
        <v>219</v>
      </c>
      <c r="M5" s="82" t="s">
        <v>220</v>
      </c>
      <c r="N5" s="82" t="s">
        <v>221</v>
      </c>
      <c r="O5" s="82" t="s">
        <v>222</v>
      </c>
      <c r="P5" s="82" t="s">
        <v>219</v>
      </c>
      <c r="Q5" s="82" t="s">
        <v>220</v>
      </c>
      <c r="R5" s="82" t="s">
        <v>221</v>
      </c>
      <c r="S5" s="82" t="s">
        <v>222</v>
      </c>
      <c r="T5" s="82" t="s">
        <v>222</v>
      </c>
      <c r="U5" s="82" t="s">
        <v>222</v>
      </c>
      <c r="V5" s="82" t="s">
        <v>223</v>
      </c>
      <c r="W5" s="82" t="s">
        <v>224</v>
      </c>
      <c r="X5" s="82" t="s">
        <v>225</v>
      </c>
      <c r="Z5" s="82" t="s">
        <v>219</v>
      </c>
      <c r="AA5" s="82" t="s">
        <v>220</v>
      </c>
      <c r="AB5" s="82" t="s">
        <v>221</v>
      </c>
      <c r="AC5" s="82" t="s">
        <v>222</v>
      </c>
      <c r="AF5" s="85" t="s">
        <v>219</v>
      </c>
      <c r="AG5" s="85" t="s">
        <v>222</v>
      </c>
      <c r="AH5" s="85" t="s">
        <v>219</v>
      </c>
      <c r="AI5" s="85" t="s">
        <v>222</v>
      </c>
      <c r="AK5" s="86" t="s">
        <v>219</v>
      </c>
      <c r="AL5" s="86" t="s">
        <v>220</v>
      </c>
      <c r="AM5" s="86" t="s">
        <v>221</v>
      </c>
      <c r="AO5" s="86" t="s">
        <v>226</v>
      </c>
      <c r="AP5" s="86" t="s">
        <v>227</v>
      </c>
      <c r="AQ5" s="86" t="s">
        <v>220</v>
      </c>
      <c r="AR5" s="86" t="s">
        <v>221</v>
      </c>
      <c r="AW5" s="82" t="s">
        <v>206</v>
      </c>
      <c r="AX5" s="82" t="s">
        <v>216</v>
      </c>
      <c r="AY5" s="82" t="s">
        <v>233</v>
      </c>
      <c r="AZ5" s="82" t="s">
        <v>229</v>
      </c>
      <c r="BB5" s="82" t="s">
        <v>230</v>
      </c>
      <c r="BC5" s="82" t="s">
        <v>231</v>
      </c>
      <c r="BD5" s="82" t="s">
        <v>232</v>
      </c>
      <c r="BE5" s="82" t="s">
        <v>233</v>
      </c>
      <c r="BF5" s="82" t="s">
        <v>234</v>
      </c>
      <c r="BG5" s="82" t="s">
        <v>216</v>
      </c>
    </row>
    <row r="6" spans="1:59" x14ac:dyDescent="0.35">
      <c r="A6" s="88">
        <v>2020</v>
      </c>
      <c r="B6" s="82">
        <v>515.05166188888859</v>
      </c>
      <c r="C6" s="82">
        <v>519.84411334132994</v>
      </c>
      <c r="D6" s="82">
        <v>27.52991566435372</v>
      </c>
      <c r="E6" s="82">
        <v>22366.114486499864</v>
      </c>
      <c r="F6" s="82">
        <v>-2082.3216869941434</v>
      </c>
      <c r="G6" s="82">
        <v>0</v>
      </c>
      <c r="H6" s="82">
        <v>3890</v>
      </c>
      <c r="I6" s="82">
        <v>130</v>
      </c>
      <c r="J6" s="82">
        <v>2.9000000000000001E-2</v>
      </c>
      <c r="K6" s="82">
        <v>7537.6850000000004</v>
      </c>
      <c r="M6" s="82">
        <v>0</v>
      </c>
      <c r="N6" s="82">
        <v>0</v>
      </c>
      <c r="O6" s="82">
        <v>0</v>
      </c>
      <c r="P6" s="82">
        <v>0</v>
      </c>
      <c r="Q6" s="82">
        <v>0</v>
      </c>
      <c r="R6" s="82">
        <v>0</v>
      </c>
      <c r="S6" s="82">
        <v>0</v>
      </c>
      <c r="U6" s="82">
        <v>0</v>
      </c>
      <c r="V6" s="82">
        <v>-809.02</v>
      </c>
      <c r="Z6" s="82">
        <v>1513.7099748947453</v>
      </c>
      <c r="AA6" s="82">
        <v>649.84411334132994</v>
      </c>
      <c r="AB6" s="82">
        <v>27.558915664353719</v>
      </c>
      <c r="AC6" s="82">
        <v>27012.457799505723</v>
      </c>
      <c r="AF6" s="85">
        <v>515.05166188888859</v>
      </c>
      <c r="AG6" s="85">
        <v>22366.114486499864</v>
      </c>
      <c r="AH6" s="85">
        <v>998.65831300585671</v>
      </c>
      <c r="AI6" s="85">
        <v>4646.3433130058584</v>
      </c>
      <c r="AK6" s="84">
        <v>515.05166188888859</v>
      </c>
      <c r="AL6" s="84">
        <v>519.84411334132994</v>
      </c>
      <c r="AM6" s="84">
        <v>27.52991566435372</v>
      </c>
      <c r="AO6" s="84">
        <v>998.6583130058566</v>
      </c>
      <c r="AP6" s="84">
        <v>998.6583130058566</v>
      </c>
      <c r="AQ6" s="84">
        <v>130</v>
      </c>
      <c r="AR6" s="84">
        <v>2.9000000000000001E-2</v>
      </c>
      <c r="AW6" s="82">
        <v>22366.114486499864</v>
      </c>
      <c r="AX6" s="82">
        <v>4646.3433130058575</v>
      </c>
      <c r="AY6" s="82">
        <v>0</v>
      </c>
      <c r="AZ6" s="82">
        <v>-3272.493261749014</v>
      </c>
      <c r="BB6" s="82" t="s">
        <v>235</v>
      </c>
      <c r="BC6" s="82">
        <v>4646.3433130058575</v>
      </c>
      <c r="BD6" s="82">
        <v>-3272.493261749014</v>
      </c>
      <c r="BE6" s="82">
        <v>0</v>
      </c>
      <c r="BF6" s="82">
        <v>27012.457799505723</v>
      </c>
      <c r="BG6" s="82">
        <v>4646.3433130058575</v>
      </c>
    </row>
    <row r="7" spans="1:59" x14ac:dyDescent="0.35">
      <c r="A7" s="88">
        <v>2021</v>
      </c>
      <c r="B7" s="82">
        <v>515.05166188888859</v>
      </c>
      <c r="C7" s="82">
        <v>519.84411334132994</v>
      </c>
      <c r="D7" s="82">
        <v>27.52991566435372</v>
      </c>
      <c r="E7" s="82">
        <v>22366.114486499864</v>
      </c>
      <c r="F7" s="82">
        <v>-1440.38</v>
      </c>
      <c r="G7" s="82">
        <v>0</v>
      </c>
      <c r="H7" s="82">
        <v>2745</v>
      </c>
      <c r="I7" s="82">
        <v>134</v>
      </c>
      <c r="J7" s="82">
        <v>2.9000000000000001E-2</v>
      </c>
      <c r="K7" s="82">
        <v>6504.6850000000004</v>
      </c>
      <c r="M7" s="82">
        <v>0</v>
      </c>
      <c r="N7" s="82">
        <v>0</v>
      </c>
      <c r="O7" s="82">
        <v>0</v>
      </c>
      <c r="P7" s="82">
        <v>0</v>
      </c>
      <c r="Q7" s="82">
        <v>0</v>
      </c>
      <c r="R7" s="82">
        <v>0</v>
      </c>
      <c r="S7" s="82">
        <v>0</v>
      </c>
      <c r="U7" s="82">
        <v>0</v>
      </c>
      <c r="V7" s="82">
        <v>-963</v>
      </c>
      <c r="Z7" s="82">
        <v>856.67166188888859</v>
      </c>
      <c r="AA7" s="82">
        <v>653.84411334132994</v>
      </c>
      <c r="AB7" s="82">
        <v>27.558915664353719</v>
      </c>
      <c r="AC7" s="82">
        <v>26467.419486499864</v>
      </c>
      <c r="AF7" s="85">
        <v>515.05166188888859</v>
      </c>
      <c r="AG7" s="85">
        <v>22366.114486499864</v>
      </c>
      <c r="AH7" s="85">
        <v>341.62</v>
      </c>
      <c r="AI7" s="85">
        <v>4101.3050000000003</v>
      </c>
      <c r="AK7" s="84">
        <v>515.05166188888859</v>
      </c>
      <c r="AL7" s="84">
        <v>519.84411334132994</v>
      </c>
      <c r="AM7" s="84">
        <v>27.52991566435372</v>
      </c>
      <c r="AO7" s="84">
        <v>341.61999999999989</v>
      </c>
      <c r="AP7" s="84">
        <v>341.61999999999989</v>
      </c>
      <c r="AQ7" s="84">
        <v>134</v>
      </c>
      <c r="AR7" s="84">
        <v>2.9000000000000001E-2</v>
      </c>
      <c r="AW7" s="82">
        <v>22366.114486499864</v>
      </c>
      <c r="AX7" s="82">
        <v>4101.3050000000003</v>
      </c>
      <c r="AY7" s="82">
        <v>0</v>
      </c>
      <c r="AZ7" s="82">
        <v>-3272.493261749014</v>
      </c>
      <c r="BB7" s="82" t="s">
        <v>235</v>
      </c>
      <c r="BC7" s="82">
        <v>4101.3050000000003</v>
      </c>
      <c r="BD7" s="82">
        <v>-3272.493261749014</v>
      </c>
      <c r="BE7" s="82">
        <v>0</v>
      </c>
      <c r="BF7" s="82">
        <v>26467.419486499864</v>
      </c>
      <c r="BG7" s="82">
        <v>4101.3050000000003</v>
      </c>
    </row>
    <row r="8" spans="1:59" x14ac:dyDescent="0.35">
      <c r="A8" s="88">
        <v>2022</v>
      </c>
      <c r="B8" s="82">
        <v>515.05166188888859</v>
      </c>
      <c r="C8" s="82">
        <v>519.84411334132994</v>
      </c>
      <c r="D8" s="82">
        <v>27.52991566435372</v>
      </c>
      <c r="E8" s="82">
        <v>22366.114486499864</v>
      </c>
      <c r="F8" s="82">
        <v>-1879</v>
      </c>
      <c r="G8" s="82">
        <v>0</v>
      </c>
      <c r="H8" s="82">
        <v>1934</v>
      </c>
      <c r="I8" s="82">
        <v>139</v>
      </c>
      <c r="J8" s="82">
        <v>2.9000000000000001E-2</v>
      </c>
      <c r="K8" s="82">
        <v>5813</v>
      </c>
      <c r="M8" s="82">
        <v>0</v>
      </c>
      <c r="N8" s="82">
        <v>0</v>
      </c>
      <c r="O8" s="82">
        <v>0</v>
      </c>
      <c r="P8" s="82">
        <v>0</v>
      </c>
      <c r="Q8" s="82">
        <v>0</v>
      </c>
      <c r="R8" s="82">
        <v>0</v>
      </c>
      <c r="S8" s="82">
        <v>0</v>
      </c>
      <c r="U8" s="82">
        <v>0</v>
      </c>
      <c r="V8" s="82">
        <v>-866</v>
      </c>
      <c r="Z8" s="82">
        <v>-295.9483381111113</v>
      </c>
      <c r="AA8" s="82">
        <v>658.84411334132994</v>
      </c>
      <c r="AB8" s="82">
        <v>27.558915664353719</v>
      </c>
      <c r="AC8" s="82">
        <v>25434.114486499864</v>
      </c>
      <c r="AF8" s="85">
        <v>515.05166188888859</v>
      </c>
      <c r="AG8" s="85">
        <v>22366.114486499864</v>
      </c>
      <c r="AH8" s="85">
        <v>-810.99999999999989</v>
      </c>
      <c r="AI8" s="85">
        <v>3068</v>
      </c>
      <c r="AK8" s="84">
        <v>515.05166188888859</v>
      </c>
      <c r="AL8" s="84">
        <v>519.84411334132994</v>
      </c>
      <c r="AM8" s="84">
        <v>27.52991566435372</v>
      </c>
      <c r="AO8" s="84">
        <v>-811</v>
      </c>
      <c r="AP8" s="84">
        <v>-811</v>
      </c>
      <c r="AQ8" s="84">
        <v>139</v>
      </c>
      <c r="AR8" s="84">
        <v>2.9000000000000001E-2</v>
      </c>
      <c r="AW8" s="82">
        <v>22366.114486499864</v>
      </c>
      <c r="AX8" s="82">
        <v>3088.6849999999999</v>
      </c>
      <c r="AY8" s="82">
        <v>0</v>
      </c>
      <c r="AZ8" s="82">
        <v>-3272.493261749014</v>
      </c>
      <c r="BB8" s="82" t="s">
        <v>235</v>
      </c>
      <c r="BC8" s="82">
        <v>3088.6849999999999</v>
      </c>
      <c r="BD8" s="82">
        <v>-3272.493261749014</v>
      </c>
      <c r="BE8" s="82">
        <v>0</v>
      </c>
      <c r="BF8" s="82">
        <v>25454.799486499865</v>
      </c>
      <c r="BG8" s="82">
        <v>3088.6849999999999</v>
      </c>
    </row>
    <row r="9" spans="1:59" x14ac:dyDescent="0.35">
      <c r="A9" s="88">
        <v>2023</v>
      </c>
      <c r="B9" s="82">
        <v>498.95629745486082</v>
      </c>
      <c r="C9" s="82">
        <v>503.59898479941342</v>
      </c>
      <c r="D9" s="82">
        <v>26.669605799842664</v>
      </c>
      <c r="E9" s="82">
        <v>21667.173408796742</v>
      </c>
      <c r="F9" s="82">
        <v>1080.7834079413799</v>
      </c>
      <c r="G9" s="82">
        <v>0</v>
      </c>
      <c r="H9" s="82">
        <v>1758</v>
      </c>
      <c r="I9" s="82">
        <v>140.69999999999999</v>
      </c>
      <c r="J9" s="82">
        <v>2.9000000000000001E-2</v>
      </c>
      <c r="K9" s="82">
        <v>5525.9314999999997</v>
      </c>
      <c r="M9" s="82">
        <v>0</v>
      </c>
      <c r="N9" s="82">
        <v>0</v>
      </c>
      <c r="O9" s="82">
        <v>0</v>
      </c>
      <c r="P9" s="82">
        <v>0</v>
      </c>
      <c r="Q9" s="82">
        <v>0</v>
      </c>
      <c r="R9" s="82">
        <v>0</v>
      </c>
      <c r="S9" s="82">
        <v>0</v>
      </c>
      <c r="U9" s="82">
        <v>0</v>
      </c>
      <c r="V9" s="82">
        <v>-1985.4994442147076</v>
      </c>
      <c r="Z9" s="82">
        <v>1352.2402611815328</v>
      </c>
      <c r="AA9" s="82">
        <v>644.29898479941335</v>
      </c>
      <c r="AB9" s="82">
        <v>26.698605799842664</v>
      </c>
      <c r="AC9" s="82">
        <v>26288.388872523414</v>
      </c>
      <c r="AF9" s="85">
        <v>498.95629745486082</v>
      </c>
      <c r="AG9" s="85">
        <v>21667.173408796742</v>
      </c>
      <c r="AH9" s="85">
        <v>853.28396372667203</v>
      </c>
      <c r="AI9" s="85">
        <v>4621.2154637266722</v>
      </c>
      <c r="AK9" s="84">
        <v>498.95629745486082</v>
      </c>
      <c r="AL9" s="84">
        <v>503.59898479941342</v>
      </c>
      <c r="AM9" s="84">
        <v>26.669605799842664</v>
      </c>
      <c r="AO9" s="84">
        <v>853.28396372667203</v>
      </c>
      <c r="AP9" s="84">
        <v>853.28396372667203</v>
      </c>
      <c r="AQ9" s="84">
        <v>140.69999999999999</v>
      </c>
      <c r="AR9" s="84">
        <v>2.9000000000000001E-2</v>
      </c>
      <c r="AW9" s="82">
        <v>21667.173408796742</v>
      </c>
      <c r="AX9" s="82">
        <v>4800.5689637266723</v>
      </c>
      <c r="AY9" s="82">
        <v>0</v>
      </c>
      <c r="AZ9" s="82">
        <v>-3272.493261749014</v>
      </c>
      <c r="BB9" s="82" t="s">
        <v>235</v>
      </c>
      <c r="BC9" s="82">
        <v>4800.5689637266723</v>
      </c>
      <c r="BD9" s="82">
        <v>-3272.493261749014</v>
      </c>
      <c r="BE9" s="82">
        <v>0</v>
      </c>
      <c r="BF9" s="82">
        <v>26467.742372523415</v>
      </c>
      <c r="BG9" s="82">
        <v>4800.5689637266723</v>
      </c>
    </row>
    <row r="10" spans="1:59" x14ac:dyDescent="0.35">
      <c r="A10" s="88">
        <v>2024</v>
      </c>
      <c r="B10" s="82">
        <v>482.86093302083304</v>
      </c>
      <c r="C10" s="82">
        <v>487.35385625749689</v>
      </c>
      <c r="D10" s="82">
        <v>25.809295935331612</v>
      </c>
      <c r="E10" s="82">
        <v>20968.232331093619</v>
      </c>
      <c r="F10" s="82">
        <v>-1157.5010781179458</v>
      </c>
      <c r="G10" s="82">
        <v>-3.4047757415189928</v>
      </c>
      <c r="H10" s="82">
        <v>1582</v>
      </c>
      <c r="I10" s="82">
        <v>142.39999999999998</v>
      </c>
      <c r="J10" s="82">
        <v>2.9000000000000001E-2</v>
      </c>
      <c r="K10" s="82">
        <v>5238.8629999999994</v>
      </c>
      <c r="M10" s="82">
        <v>0</v>
      </c>
      <c r="N10" s="82">
        <v>0</v>
      </c>
      <c r="O10" s="82">
        <v>0</v>
      </c>
      <c r="P10" s="82">
        <v>0</v>
      </c>
      <c r="Q10" s="82">
        <v>0</v>
      </c>
      <c r="R10" s="82">
        <v>0</v>
      </c>
      <c r="S10" s="82">
        <v>0</v>
      </c>
      <c r="T10" s="82">
        <v>-3391.2357656302243</v>
      </c>
      <c r="U10" s="82">
        <v>0</v>
      </c>
      <c r="V10" s="82">
        <v>-1235.560506199693</v>
      </c>
      <c r="W10" s="82">
        <v>0</v>
      </c>
      <c r="Z10" s="82">
        <v>-331.60542703832471</v>
      </c>
      <c r="AA10" s="82">
        <v>629.75385625749686</v>
      </c>
      <c r="AB10" s="82">
        <v>25.838295935331612</v>
      </c>
      <c r="AC10" s="82">
        <v>23810.628971034461</v>
      </c>
      <c r="AF10" s="85">
        <v>482.86093302083304</v>
      </c>
      <c r="AG10" s="85">
        <v>20968.232331093619</v>
      </c>
      <c r="AH10" s="85">
        <v>-814.46636005915775</v>
      </c>
      <c r="AI10" s="85">
        <v>2842.3966399408419</v>
      </c>
      <c r="AK10" s="84">
        <v>482.86093302083304</v>
      </c>
      <c r="AL10" s="84">
        <v>487.35385625749689</v>
      </c>
      <c r="AM10" s="84">
        <v>25.809295935331612</v>
      </c>
      <c r="AO10" s="84">
        <v>-814.46636005915775</v>
      </c>
      <c r="AP10" s="84">
        <v>-814.46636005915775</v>
      </c>
      <c r="AQ10" s="84">
        <v>142.39999999999998</v>
      </c>
      <c r="AR10" s="84">
        <v>2.9000000000000001E-2</v>
      </c>
      <c r="AW10" s="82">
        <v>20968.232331093623</v>
      </c>
      <c r="AX10" s="82">
        <v>3180.4186399408413</v>
      </c>
      <c r="AY10" s="82">
        <v>0</v>
      </c>
      <c r="AZ10" s="82">
        <v>-3391.2357656302243</v>
      </c>
      <c r="BB10" s="82" t="s">
        <v>235</v>
      </c>
      <c r="BC10" s="82">
        <v>3180.4186399408413</v>
      </c>
      <c r="BD10" s="82">
        <v>-3391.2357656302243</v>
      </c>
      <c r="BE10" s="82">
        <v>0</v>
      </c>
      <c r="BF10" s="82">
        <v>24148.650971034465</v>
      </c>
      <c r="BG10" s="82">
        <v>3180.4186399408413</v>
      </c>
    </row>
    <row r="11" spans="1:59" x14ac:dyDescent="0.35">
      <c r="A11" s="88">
        <v>2025</v>
      </c>
      <c r="B11" s="82">
        <v>466.76556858680527</v>
      </c>
      <c r="C11" s="82">
        <v>471.10872771558036</v>
      </c>
      <c r="D11" s="82">
        <v>24.94898607082056</v>
      </c>
      <c r="E11" s="82">
        <v>20269.291253390496</v>
      </c>
      <c r="F11" s="82">
        <v>800.0554784102826</v>
      </c>
      <c r="G11" s="82">
        <v>-12.582785354256492</v>
      </c>
      <c r="H11" s="82">
        <v>1406</v>
      </c>
      <c r="I11" s="82">
        <v>144.09999999999997</v>
      </c>
      <c r="J11" s="82">
        <v>2.9000000000000001E-2</v>
      </c>
      <c r="K11" s="82">
        <v>4951.7944999999991</v>
      </c>
      <c r="M11" s="82">
        <v>1.4683184983884734</v>
      </c>
      <c r="N11" s="82">
        <v>4.6242096344047939E-2</v>
      </c>
      <c r="O11" s="82">
        <v>53.367073486049961</v>
      </c>
      <c r="P11" s="82">
        <v>-127.48960484532009</v>
      </c>
      <c r="Q11" s="82">
        <v>0</v>
      </c>
      <c r="R11" s="82">
        <v>0</v>
      </c>
      <c r="S11" s="82">
        <v>-127.48960484532009</v>
      </c>
      <c r="T11" s="82">
        <v>-4825.097002727679</v>
      </c>
      <c r="U11" s="82">
        <v>0</v>
      </c>
      <c r="V11" s="82">
        <v>-2145.4745146065966</v>
      </c>
      <c r="W11" s="82">
        <v>0</v>
      </c>
      <c r="X11" s="82">
        <v>0</v>
      </c>
      <c r="Z11" s="82">
        <v>514.76374703623469</v>
      </c>
      <c r="AA11" s="82">
        <v>616.67704621396888</v>
      </c>
      <c r="AB11" s="82">
        <v>25.024228167164608</v>
      </c>
      <c r="AC11" s="82">
        <v>23916.451005325973</v>
      </c>
      <c r="AF11" s="85">
        <v>466.76556858680527</v>
      </c>
      <c r="AG11" s="85">
        <v>20269.291253390496</v>
      </c>
      <c r="AH11" s="85">
        <v>47.998178449429417</v>
      </c>
      <c r="AI11" s="85">
        <v>3647.1597519354764</v>
      </c>
      <c r="AK11" s="84">
        <v>466.76556858680527</v>
      </c>
      <c r="AL11" s="84">
        <v>471.10872771558036</v>
      </c>
      <c r="AM11" s="84">
        <v>24.94898607082056</v>
      </c>
      <c r="AO11" s="84">
        <v>47.998178449429361</v>
      </c>
      <c r="AP11" s="84">
        <v>47.998178449429361</v>
      </c>
      <c r="AQ11" s="84">
        <v>144.09999999999997</v>
      </c>
      <c r="AR11" s="84">
        <v>2.9000000000000001E-2</v>
      </c>
      <c r="AW11" s="82">
        <v>20269.291253390504</v>
      </c>
      <c r="AX11" s="82">
        <v>4090.4831784494286</v>
      </c>
      <c r="AY11" s="82">
        <v>0</v>
      </c>
      <c r="AZ11" s="82">
        <v>-4952.5866075729991</v>
      </c>
      <c r="BB11" s="82" t="s">
        <v>235</v>
      </c>
      <c r="BC11" s="82">
        <v>4090.4831784494286</v>
      </c>
      <c r="BD11" s="82">
        <v>-4952.5866075729991</v>
      </c>
      <c r="BE11" s="82">
        <v>0</v>
      </c>
      <c r="BF11" s="82">
        <v>24359.774431839931</v>
      </c>
      <c r="BG11" s="82">
        <v>4090.4831784494286</v>
      </c>
    </row>
    <row r="12" spans="1:59" x14ac:dyDescent="0.35">
      <c r="A12" s="88">
        <v>2026</v>
      </c>
      <c r="B12" s="82">
        <v>450.6702041527775</v>
      </c>
      <c r="C12" s="82">
        <v>454.86359917366383</v>
      </c>
      <c r="D12" s="82">
        <v>24.088676206309508</v>
      </c>
      <c r="E12" s="82">
        <v>19570.350175687374</v>
      </c>
      <c r="F12" s="82">
        <v>415.77327072372668</v>
      </c>
      <c r="G12" s="82">
        <v>-36.214026424158206</v>
      </c>
      <c r="H12" s="82">
        <v>1230</v>
      </c>
      <c r="I12" s="82">
        <v>145.79999999999995</v>
      </c>
      <c r="J12" s="82">
        <v>2.9000000000000001E-2</v>
      </c>
      <c r="K12" s="82">
        <v>4664.7259999999987</v>
      </c>
      <c r="M12" s="82">
        <v>2.1756255898949743</v>
      </c>
      <c r="N12" s="82">
        <v>3.7755752810037291E-2</v>
      </c>
      <c r="O12" s="82">
        <v>70.92279101171917</v>
      </c>
      <c r="P12" s="82">
        <v>-388.64161160047479</v>
      </c>
      <c r="Q12" s="82">
        <v>-0.20666461500000002</v>
      </c>
      <c r="R12" s="82">
        <v>-2.5259612519270336E-2</v>
      </c>
      <c r="S12" s="82">
        <v>-401.12201813808144</v>
      </c>
      <c r="T12" s="82">
        <v>-4245.4944259384083</v>
      </c>
      <c r="U12" s="82">
        <v>0</v>
      </c>
      <c r="V12" s="82">
        <v>-1662.6952291045066</v>
      </c>
      <c r="W12" s="82">
        <v>0</v>
      </c>
      <c r="X12" s="82">
        <v>0</v>
      </c>
      <c r="Z12" s="82">
        <v>397.53421934783933</v>
      </c>
      <c r="AA12" s="82">
        <v>602.6325601485587</v>
      </c>
      <c r="AB12" s="82">
        <v>24.130172346600276</v>
      </c>
      <c r="AC12" s="82">
        <v>23022.862981894155</v>
      </c>
      <c r="AF12" s="85">
        <v>450.6702041527775</v>
      </c>
      <c r="AG12" s="85">
        <v>19570.350175687374</v>
      </c>
      <c r="AH12" s="85">
        <v>-53.135984804938175</v>
      </c>
      <c r="AI12" s="85">
        <v>3452.5128062067815</v>
      </c>
      <c r="AK12" s="84">
        <v>450.6702041527775</v>
      </c>
      <c r="AL12" s="84">
        <v>454.86359917366383</v>
      </c>
      <c r="AM12" s="84">
        <v>24.088676206309508</v>
      </c>
      <c r="AO12" s="84">
        <v>-53.135984804938062</v>
      </c>
      <c r="AP12" s="84">
        <v>-53.135984804938062</v>
      </c>
      <c r="AQ12" s="84">
        <v>145.79999999999995</v>
      </c>
      <c r="AR12" s="84">
        <v>2.9000000000000001E-2</v>
      </c>
      <c r="AW12" s="82">
        <v>19570.350175687385</v>
      </c>
      <c r="AX12" s="82">
        <v>4036.9490151950608</v>
      </c>
      <c r="AY12" s="82">
        <v>0</v>
      </c>
      <c r="AZ12" s="82">
        <v>-4646.6164440764896</v>
      </c>
      <c r="BB12" s="82" t="s">
        <v>235</v>
      </c>
      <c r="BC12" s="82">
        <v>4036.9490151950608</v>
      </c>
      <c r="BD12" s="82">
        <v>-4646.6164440764896</v>
      </c>
      <c r="BE12" s="82">
        <v>0</v>
      </c>
      <c r="BF12" s="82">
        <v>23607.299190882444</v>
      </c>
      <c r="BG12" s="82">
        <v>4036.9490151950608</v>
      </c>
    </row>
    <row r="13" spans="1:59" x14ac:dyDescent="0.35">
      <c r="A13" s="88">
        <v>2027</v>
      </c>
      <c r="B13" s="82">
        <v>434.57483971874973</v>
      </c>
      <c r="C13" s="82">
        <v>438.6184706317473</v>
      </c>
      <c r="D13" s="82">
        <v>23.228366341798456</v>
      </c>
      <c r="E13" s="82">
        <v>18871.409097984251</v>
      </c>
      <c r="F13" s="82">
        <v>320.2938559214615</v>
      </c>
      <c r="G13" s="82">
        <v>-74.236569311203624</v>
      </c>
      <c r="H13" s="82">
        <v>1054</v>
      </c>
      <c r="I13" s="82">
        <v>147.49999999999994</v>
      </c>
      <c r="J13" s="82">
        <v>2.9000000000000001E-2</v>
      </c>
      <c r="K13" s="82">
        <v>4377.6574999999984</v>
      </c>
      <c r="M13" s="82">
        <v>2.8827730057471812</v>
      </c>
      <c r="N13" s="82">
        <v>2.9269409276026642E-2</v>
      </c>
      <c r="O13" s="82">
        <v>88.474037619068127</v>
      </c>
      <c r="P13" s="82">
        <v>-649.76553050528821</v>
      </c>
      <c r="Q13" s="82">
        <v>-0.41332923000000005</v>
      </c>
      <c r="R13" s="82">
        <v>-5.0519225038540672E-2</v>
      </c>
      <c r="S13" s="82">
        <v>-674.72634358050152</v>
      </c>
      <c r="T13" s="82">
        <v>-4257.9566356267678</v>
      </c>
      <c r="U13" s="82">
        <v>0</v>
      </c>
      <c r="V13" s="82">
        <v>-1679.6491468036663</v>
      </c>
      <c r="W13" s="82">
        <v>0</v>
      </c>
      <c r="X13" s="82">
        <v>0</v>
      </c>
      <c r="Z13" s="82">
        <v>54.982979525341307</v>
      </c>
      <c r="AA13" s="82">
        <v>588.58791440749428</v>
      </c>
      <c r="AB13" s="82">
        <v>23.236116526035939</v>
      </c>
      <c r="AC13" s="82">
        <v>21903.94877540991</v>
      </c>
      <c r="AF13" s="85">
        <v>434.57483971874973</v>
      </c>
      <c r="AG13" s="85">
        <v>18871.409097984251</v>
      </c>
      <c r="AH13" s="85">
        <v>-379.59186019340842</v>
      </c>
      <c r="AI13" s="85">
        <v>3032.5396774256587</v>
      </c>
      <c r="AK13" s="84">
        <v>434.57483971874973</v>
      </c>
      <c r="AL13" s="84">
        <v>438.6184706317473</v>
      </c>
      <c r="AM13" s="84">
        <v>23.228366341798456</v>
      </c>
      <c r="AO13" s="84">
        <v>-379.59186019340837</v>
      </c>
      <c r="AP13" s="84">
        <v>-379.59186019340837</v>
      </c>
      <c r="AQ13" s="84">
        <v>147.49999999999994</v>
      </c>
      <c r="AR13" s="84">
        <v>2.9000000000000001E-2</v>
      </c>
      <c r="AW13" s="82">
        <v>18871.409097984266</v>
      </c>
      <c r="AX13" s="82">
        <v>3758.09313980659</v>
      </c>
      <c r="AY13" s="82">
        <v>0</v>
      </c>
      <c r="AZ13" s="82">
        <v>-4932.6829792072695</v>
      </c>
      <c r="BB13" s="82" t="s">
        <v>235</v>
      </c>
      <c r="BC13" s="82">
        <v>3758.09313980659</v>
      </c>
      <c r="BD13" s="82">
        <v>-4932.6829792072695</v>
      </c>
      <c r="BE13" s="82">
        <v>0</v>
      </c>
      <c r="BF13" s="82">
        <v>22629.502237790857</v>
      </c>
      <c r="BG13" s="82">
        <v>3758.09313980659</v>
      </c>
    </row>
    <row r="14" spans="1:59" x14ac:dyDescent="0.35">
      <c r="A14" s="88">
        <v>2028</v>
      </c>
      <c r="B14" s="82">
        <v>418.47947528472196</v>
      </c>
      <c r="C14" s="82">
        <v>422.37334208983077</v>
      </c>
      <c r="D14" s="82">
        <v>22.368056477287404</v>
      </c>
      <c r="E14" s="82">
        <v>18172.468020281129</v>
      </c>
      <c r="F14" s="82">
        <v>615.79935660089041</v>
      </c>
      <c r="G14" s="82">
        <v>-127.40979112777838</v>
      </c>
      <c r="H14" s="82">
        <v>878</v>
      </c>
      <c r="I14" s="82">
        <v>149.19999999999993</v>
      </c>
      <c r="J14" s="82">
        <v>2.9000000000000001E-2</v>
      </c>
      <c r="K14" s="82">
        <v>4090.5889999999986</v>
      </c>
      <c r="M14" s="82">
        <v>3.5898990756865357</v>
      </c>
      <c r="N14" s="82">
        <v>2.0783065742016143E-2</v>
      </c>
      <c r="O14" s="82">
        <v>106.02468654085727</v>
      </c>
      <c r="P14" s="82">
        <v>-910.88569454334913</v>
      </c>
      <c r="Q14" s="82">
        <v>-0.61999384499999999</v>
      </c>
      <c r="R14" s="82">
        <v>-7.577883755781098E-2</v>
      </c>
      <c r="S14" s="82">
        <v>-948.32691415616898</v>
      </c>
      <c r="T14" s="82">
        <v>-4195.0688650035654</v>
      </c>
      <c r="U14" s="82">
        <v>0</v>
      </c>
      <c r="V14" s="82">
        <v>-1592.6208054148101</v>
      </c>
      <c r="W14" s="82">
        <v>0</v>
      </c>
      <c r="X14" s="82">
        <v>0</v>
      </c>
      <c r="Z14" s="82">
        <v>192.24823534302391</v>
      </c>
      <c r="AA14" s="82">
        <v>574.54324732051725</v>
      </c>
      <c r="AB14" s="82">
        <v>22.34206070547161</v>
      </c>
      <c r="AC14" s="82">
        <v>21264.850466880293</v>
      </c>
      <c r="AF14" s="85">
        <v>418.47947528472196</v>
      </c>
      <c r="AG14" s="85">
        <v>18172.468020281129</v>
      </c>
      <c r="AH14" s="85">
        <v>-226.23123994169805</v>
      </c>
      <c r="AI14" s="85">
        <v>3092.3824465991638</v>
      </c>
      <c r="AK14" s="84">
        <v>418.47947528472196</v>
      </c>
      <c r="AL14" s="84">
        <v>422.37334208983077</v>
      </c>
      <c r="AM14" s="84">
        <v>22.368056477287404</v>
      </c>
      <c r="AO14" s="84">
        <v>-226.23123994169805</v>
      </c>
      <c r="AP14" s="84">
        <v>-226.23123994169805</v>
      </c>
      <c r="AQ14" s="84">
        <v>149.19999999999993</v>
      </c>
      <c r="AR14" s="84">
        <v>2.9000000000000001E-2</v>
      </c>
      <c r="AW14" s="82">
        <v>18172.468020281147</v>
      </c>
      <c r="AX14" s="82">
        <v>3959.0537600583007</v>
      </c>
      <c r="AY14" s="82">
        <v>0</v>
      </c>
      <c r="AZ14" s="82">
        <v>-5143.395779159734</v>
      </c>
      <c r="BB14" s="82" t="s">
        <v>235</v>
      </c>
      <c r="BC14" s="82">
        <v>3959.0537600583007</v>
      </c>
      <c r="BD14" s="82">
        <v>-5143.395779159734</v>
      </c>
      <c r="BE14" s="82">
        <v>0</v>
      </c>
      <c r="BF14" s="82">
        <v>22131.521780339448</v>
      </c>
      <c r="BG14" s="82">
        <v>3959.0537600583007</v>
      </c>
    </row>
    <row r="15" spans="1:59" x14ac:dyDescent="0.35">
      <c r="A15" s="88">
        <v>2029</v>
      </c>
      <c r="B15" s="82">
        <v>402.38411085069419</v>
      </c>
      <c r="C15" s="82">
        <v>406.12821354791424</v>
      </c>
      <c r="D15" s="82">
        <v>21.507746612776351</v>
      </c>
      <c r="E15" s="82">
        <v>17473.526942578006</v>
      </c>
      <c r="F15" s="82">
        <v>927.13790853441697</v>
      </c>
      <c r="G15" s="82">
        <v>-195.70810118692543</v>
      </c>
      <c r="H15" s="82">
        <v>702</v>
      </c>
      <c r="I15" s="82">
        <v>150.89999999999992</v>
      </c>
      <c r="J15" s="82">
        <v>2.9000000000000001E-2</v>
      </c>
      <c r="K15" s="82">
        <v>3803.5204999999987</v>
      </c>
      <c r="M15" s="82">
        <v>4.2970181485064609</v>
      </c>
      <c r="N15" s="82">
        <v>1.2296722208005362E-2</v>
      </c>
      <c r="O15" s="82">
        <v>123.57513954330233</v>
      </c>
      <c r="P15" s="82">
        <v>-1172.0046277485428</v>
      </c>
      <c r="Q15" s="82">
        <v>-0.82665846000000009</v>
      </c>
      <c r="R15" s="82">
        <v>-0.10103845007708134</v>
      </c>
      <c r="S15" s="82">
        <v>-1221.9262538989694</v>
      </c>
      <c r="T15" s="82">
        <v>-4528.0833041404085</v>
      </c>
      <c r="U15" s="82">
        <v>0</v>
      </c>
      <c r="V15" s="82">
        <v>-1796.9276913922718</v>
      </c>
      <c r="W15" s="82">
        <v>0</v>
      </c>
      <c r="X15" s="82">
        <v>0</v>
      </c>
      <c r="Z15" s="82">
        <v>38.886226805914021</v>
      </c>
      <c r="AA15" s="82">
        <v>560.49857323642073</v>
      </c>
      <c r="AB15" s="82">
        <v>21.448004884907277</v>
      </c>
      <c r="AC15" s="82">
        <v>20335.124698076528</v>
      </c>
      <c r="AF15" s="85">
        <v>402.38411085069419</v>
      </c>
      <c r="AG15" s="85">
        <v>17473.526942578006</v>
      </c>
      <c r="AH15" s="85">
        <v>-363.49788404478016</v>
      </c>
      <c r="AI15" s="85">
        <v>2861.597755498522</v>
      </c>
      <c r="AK15" s="84">
        <v>402.38411085069419</v>
      </c>
      <c r="AL15" s="84">
        <v>406.12821354791424</v>
      </c>
      <c r="AM15" s="84">
        <v>21.507746612776351</v>
      </c>
      <c r="AO15" s="84">
        <v>-363.49788404478022</v>
      </c>
      <c r="AP15" s="84">
        <v>-363.49788404478022</v>
      </c>
      <c r="AQ15" s="84">
        <v>150.89999999999992</v>
      </c>
      <c r="AR15" s="84">
        <v>2.9000000000000001E-2</v>
      </c>
      <c r="AW15" s="82">
        <v>17473.526942578028</v>
      </c>
      <c r="AX15" s="82">
        <v>3869.3871159552177</v>
      </c>
      <c r="AY15" s="82">
        <v>0</v>
      </c>
      <c r="AZ15" s="82">
        <v>-5750.0095580393781</v>
      </c>
      <c r="BB15" s="82" t="s">
        <v>235</v>
      </c>
      <c r="BC15" s="82">
        <v>3869.3871159552177</v>
      </c>
      <c r="BD15" s="82">
        <v>-5750.0095580393781</v>
      </c>
      <c r="BE15" s="82">
        <v>0</v>
      </c>
      <c r="BF15" s="82">
        <v>21342.914058533246</v>
      </c>
      <c r="BG15" s="82">
        <v>3869.3871159552177</v>
      </c>
    </row>
    <row r="16" spans="1:59" x14ac:dyDescent="0.35">
      <c r="A16" s="88">
        <v>2030</v>
      </c>
      <c r="B16" s="82">
        <v>386.28874641666641</v>
      </c>
      <c r="C16" s="82">
        <v>389.88308500599749</v>
      </c>
      <c r="D16" s="82">
        <v>20.647436748265289</v>
      </c>
      <c r="E16" s="82">
        <v>16774.585864874898</v>
      </c>
      <c r="F16" s="82">
        <v>1691.5245305037524</v>
      </c>
      <c r="G16" s="82">
        <v>-278.86896295577759</v>
      </c>
      <c r="H16" s="82">
        <v>526</v>
      </c>
      <c r="I16" s="82">
        <v>147</v>
      </c>
      <c r="J16" s="82">
        <v>2.9000000000000001E-2</v>
      </c>
      <c r="K16" s="82">
        <v>4667</v>
      </c>
      <c r="M16" s="82">
        <v>5.0041340667122451</v>
      </c>
      <c r="N16" s="82">
        <v>3.810378673994739E-3</v>
      </c>
      <c r="O16" s="82">
        <v>141.12550421655146</v>
      </c>
      <c r="P16" s="82">
        <v>-1433.1230060392736</v>
      </c>
      <c r="Q16" s="82">
        <v>-1.033323075</v>
      </c>
      <c r="R16" s="82">
        <v>-0.12629806259635165</v>
      </c>
      <c r="S16" s="82">
        <v>-1495.5250387273068</v>
      </c>
      <c r="T16" s="82">
        <v>-5496.0691142487094</v>
      </c>
      <c r="U16" s="82">
        <v>590</v>
      </c>
      <c r="V16" s="82">
        <v>-1956.4954604826423</v>
      </c>
      <c r="W16" s="82">
        <v>0</v>
      </c>
      <c r="X16" s="82">
        <v>0</v>
      </c>
      <c r="Z16" s="82">
        <v>958.44885348199909</v>
      </c>
      <c r="AA16" s="82">
        <v>540.85389599770974</v>
      </c>
      <c r="AB16" s="82">
        <v>20.55394906434293</v>
      </c>
      <c r="AC16" s="82">
        <v>21628.871476156783</v>
      </c>
      <c r="AF16" s="85">
        <v>386.28874641666641</v>
      </c>
      <c r="AG16" s="85">
        <v>16774.585864874898</v>
      </c>
      <c r="AH16" s="85">
        <v>572.16010706533268</v>
      </c>
      <c r="AI16" s="85">
        <v>4854.2856112818845</v>
      </c>
      <c r="AK16" s="84">
        <v>386.28874641666641</v>
      </c>
      <c r="AL16" s="84">
        <v>389.88308500599749</v>
      </c>
      <c r="AM16" s="84">
        <v>20.647436748265289</v>
      </c>
      <c r="AO16" s="84">
        <v>-17.839892934667432</v>
      </c>
      <c r="AP16" s="84">
        <v>-17.839892934667432</v>
      </c>
      <c r="AQ16" s="84">
        <v>147</v>
      </c>
      <c r="AR16" s="84">
        <v>2.9000000000000001E-2</v>
      </c>
      <c r="AW16" s="82">
        <v>16774.585864874898</v>
      </c>
      <c r="AX16" s="82">
        <v>4105.8451070653327</v>
      </c>
      <c r="AY16" s="82">
        <v>0</v>
      </c>
      <c r="AZ16" s="82">
        <v>-6991.5941529760166</v>
      </c>
      <c r="BB16" s="82" t="s">
        <v>235</v>
      </c>
      <c r="BC16" s="82">
        <v>4105.8451070653327</v>
      </c>
      <c r="BD16" s="82">
        <v>-6991.5941529760166</v>
      </c>
      <c r="BE16" s="82">
        <v>0</v>
      </c>
      <c r="BF16" s="82">
        <v>20880.43097194023</v>
      </c>
      <c r="BG16" s="82">
        <v>4105.8451070653327</v>
      </c>
    </row>
    <row r="17" spans="1:59" x14ac:dyDescent="0.35">
      <c r="A17" s="88">
        <v>2031</v>
      </c>
      <c r="B17" s="82">
        <v>394.5657964196543</v>
      </c>
      <c r="C17" s="82">
        <v>384.33176655258706</v>
      </c>
      <c r="D17" s="82">
        <v>20.217713113709564</v>
      </c>
      <c r="E17" s="82">
        <v>16513.549235025126</v>
      </c>
      <c r="F17" s="82">
        <v>2843.6487524301765</v>
      </c>
      <c r="G17" s="82">
        <v>-381.40718620709038</v>
      </c>
      <c r="H17" s="82">
        <v>591.20386924400952</v>
      </c>
      <c r="I17" s="82">
        <v>147.4613410470572</v>
      </c>
      <c r="J17" s="82">
        <v>2.7550000000000002E-2</v>
      </c>
      <c r="K17" s="82">
        <v>4743.9495488901821</v>
      </c>
      <c r="M17" s="82">
        <v>5.0041340667122451</v>
      </c>
      <c r="N17" s="82">
        <v>3.810378673994739E-3</v>
      </c>
      <c r="O17" s="82">
        <v>141.12550421655146</v>
      </c>
      <c r="P17" s="82">
        <v>-1433.1230060392736</v>
      </c>
      <c r="Q17" s="82">
        <v>-1.033323075</v>
      </c>
      <c r="R17" s="82">
        <v>-0.12629806259635165</v>
      </c>
      <c r="S17" s="82">
        <v>-1495.5250387273068</v>
      </c>
      <c r="T17" s="82">
        <v>-5364.4328034389446</v>
      </c>
      <c r="U17" s="82">
        <v>590</v>
      </c>
      <c r="V17" s="82">
        <v>-1811.0622432405469</v>
      </c>
      <c r="W17" s="82">
        <v>0</v>
      </c>
      <c r="X17" s="82">
        <v>0</v>
      </c>
      <c r="Z17" s="82">
        <v>2226.9489886462034</v>
      </c>
      <c r="AA17" s="82">
        <v>535.76391859135651</v>
      </c>
      <c r="AB17" s="82">
        <v>20.122775429787207</v>
      </c>
      <c r="AC17" s="82">
        <v>22639.803611114396</v>
      </c>
      <c r="AF17" s="85">
        <v>394.5657964196543</v>
      </c>
      <c r="AG17" s="85">
        <v>16513.549235025126</v>
      </c>
      <c r="AH17" s="85">
        <v>1832.383192226549</v>
      </c>
      <c r="AI17" s="85">
        <v>6126.2543760892695</v>
      </c>
      <c r="AK17" s="84">
        <v>394.5657964196543</v>
      </c>
      <c r="AL17" s="84">
        <v>384.33176655258706</v>
      </c>
      <c r="AM17" s="84">
        <v>20.217713113709564</v>
      </c>
      <c r="AO17" s="84">
        <v>1242.3831922265488</v>
      </c>
      <c r="AP17" s="84">
        <v>1242.3831922265488</v>
      </c>
      <c r="AQ17" s="84">
        <v>147.4613410470572</v>
      </c>
      <c r="AR17" s="84">
        <v>2.7550000000000002E-2</v>
      </c>
      <c r="AW17" s="82">
        <v>16513.549235025126</v>
      </c>
      <c r="AX17" s="82">
        <v>5378.601491544151</v>
      </c>
      <c r="AY17" s="82">
        <v>0</v>
      </c>
      <c r="AZ17" s="82">
        <v>-6859.9578421662518</v>
      </c>
      <c r="BB17" s="82" t="s">
        <v>235</v>
      </c>
      <c r="BC17" s="82">
        <v>5378.601491544151</v>
      </c>
      <c r="BD17" s="82">
        <v>-6859.9578421662518</v>
      </c>
      <c r="BE17" s="82">
        <v>0</v>
      </c>
      <c r="BF17" s="82">
        <v>21892.150726569278</v>
      </c>
      <c r="BG17" s="82">
        <v>5378.601491544151</v>
      </c>
    </row>
    <row r="18" spans="1:59" x14ac:dyDescent="0.35">
      <c r="A18" s="88">
        <v>2032</v>
      </c>
      <c r="B18" s="82">
        <v>402.8428464226422</v>
      </c>
      <c r="C18" s="82">
        <v>378.78044809917662</v>
      </c>
      <c r="D18" s="82">
        <v>19.78798947915384</v>
      </c>
      <c r="E18" s="82">
        <v>16252.512605175356</v>
      </c>
      <c r="F18" s="82">
        <v>3437.8495934354878</v>
      </c>
      <c r="G18" s="82">
        <v>-505.16580053625796</v>
      </c>
      <c r="H18" s="82">
        <v>656.40773848801905</v>
      </c>
      <c r="I18" s="82">
        <v>147.92268209411441</v>
      </c>
      <c r="J18" s="82">
        <v>2.6100000000000002E-2</v>
      </c>
      <c r="K18" s="82">
        <v>4820.8990977803642</v>
      </c>
      <c r="M18" s="82">
        <v>5.0041340667122451</v>
      </c>
      <c r="N18" s="82">
        <v>3.810378673994739E-3</v>
      </c>
      <c r="O18" s="82">
        <v>141.12550421655146</v>
      </c>
      <c r="P18" s="82">
        <v>-1433.1230060392736</v>
      </c>
      <c r="Q18" s="82">
        <v>-1.033323075</v>
      </c>
      <c r="R18" s="82">
        <v>-0.12629806259635165</v>
      </c>
      <c r="S18" s="82">
        <v>-1495.5250387273068</v>
      </c>
      <c r="T18" s="82">
        <v>-5157.9893275789382</v>
      </c>
      <c r="U18" s="82">
        <v>590</v>
      </c>
      <c r="V18" s="82">
        <v>-1634.5771590572442</v>
      </c>
      <c r="W18" s="82">
        <v>0</v>
      </c>
      <c r="X18" s="82">
        <v>0</v>
      </c>
      <c r="Z18" s="82">
        <v>2947.357218752647</v>
      </c>
      <c r="AA18" s="82">
        <v>530.67394118500329</v>
      </c>
      <c r="AB18" s="82">
        <v>19.691601795231481</v>
      </c>
      <c r="AC18" s="82">
        <v>23102.643841014255</v>
      </c>
      <c r="AF18" s="85">
        <v>402.8428464226422</v>
      </c>
      <c r="AG18" s="85">
        <v>16252.512605175356</v>
      </c>
      <c r="AH18" s="85">
        <v>2544.5143723300048</v>
      </c>
      <c r="AI18" s="85">
        <v>6850.1312358388986</v>
      </c>
      <c r="AK18" s="84">
        <v>402.8428464226422</v>
      </c>
      <c r="AL18" s="84">
        <v>378.78044809917662</v>
      </c>
      <c r="AM18" s="84">
        <v>19.78798947915384</v>
      </c>
      <c r="AO18" s="84">
        <v>1954.514372330005</v>
      </c>
      <c r="AP18" s="84">
        <v>1954.514372330005</v>
      </c>
      <c r="AQ18" s="84">
        <v>147.92268209411441</v>
      </c>
      <c r="AR18" s="84">
        <v>2.6100000000000002E-2</v>
      </c>
      <c r="AW18" s="82">
        <v>16252.512605175354</v>
      </c>
      <c r="AX18" s="82">
        <v>6103.2659709652089</v>
      </c>
      <c r="AY18" s="82">
        <v>0</v>
      </c>
      <c r="AZ18" s="82">
        <v>-6653.5143663062445</v>
      </c>
      <c r="BB18" s="82" t="s">
        <v>235</v>
      </c>
      <c r="BC18" s="82">
        <v>6103.2659709652089</v>
      </c>
      <c r="BD18" s="82">
        <v>-6653.5143663062445</v>
      </c>
      <c r="BE18" s="82">
        <v>0</v>
      </c>
      <c r="BF18" s="82">
        <v>22355.778576140561</v>
      </c>
      <c r="BG18" s="82">
        <v>6103.2659709652089</v>
      </c>
    </row>
    <row r="19" spans="1:59" x14ac:dyDescent="0.35">
      <c r="A19" s="88">
        <v>2033</v>
      </c>
      <c r="B19" s="82">
        <v>411.11989642563009</v>
      </c>
      <c r="C19" s="82">
        <v>373.22912964576619</v>
      </c>
      <c r="D19" s="82">
        <v>19.358265844598115</v>
      </c>
      <c r="E19" s="82">
        <v>15991.475975325586</v>
      </c>
      <c r="F19" s="82">
        <v>3515.0234075075</v>
      </c>
      <c r="G19" s="82">
        <v>-649.51805696107454</v>
      </c>
      <c r="H19" s="82">
        <v>721.61160773202857</v>
      </c>
      <c r="I19" s="82">
        <v>148.38402314117161</v>
      </c>
      <c r="J19" s="82">
        <v>2.4650000000000002E-2</v>
      </c>
      <c r="K19" s="82">
        <v>4897.8486466705463</v>
      </c>
      <c r="M19" s="82">
        <v>5.0041340667122451</v>
      </c>
      <c r="N19" s="82">
        <v>3.810378673994739E-3</v>
      </c>
      <c r="O19" s="82">
        <v>141.12550421655146</v>
      </c>
      <c r="P19" s="82">
        <v>-1433.1230060392736</v>
      </c>
      <c r="Q19" s="82">
        <v>-1.033323075</v>
      </c>
      <c r="R19" s="82">
        <v>-0.12629806259635165</v>
      </c>
      <c r="S19" s="82">
        <v>-1495.5250387273068</v>
      </c>
      <c r="T19" s="82">
        <v>-5644.9667146310267</v>
      </c>
      <c r="U19" s="82">
        <v>590</v>
      </c>
      <c r="V19" s="82">
        <v>-1899.9811696992028</v>
      </c>
      <c r="W19" s="82">
        <v>0</v>
      </c>
      <c r="X19" s="82">
        <v>0</v>
      </c>
      <c r="Z19" s="82">
        <v>2688.2556850048813</v>
      </c>
      <c r="AA19" s="82">
        <v>525.58396377865006</v>
      </c>
      <c r="AB19" s="82">
        <v>19.260428160675758</v>
      </c>
      <c r="AC19" s="82">
        <v>22585.974307059903</v>
      </c>
      <c r="AF19" s="85">
        <v>411.11989642563009</v>
      </c>
      <c r="AG19" s="85">
        <v>15991.475975325586</v>
      </c>
      <c r="AH19" s="85">
        <v>2277.1357885792513</v>
      </c>
      <c r="AI19" s="85">
        <v>6594.4983317343176</v>
      </c>
      <c r="AK19" s="84">
        <v>411.11989642563009</v>
      </c>
      <c r="AL19" s="84">
        <v>373.22912964576619</v>
      </c>
      <c r="AM19" s="84">
        <v>19.358265844598115</v>
      </c>
      <c r="AO19" s="84">
        <v>1687.1357885792513</v>
      </c>
      <c r="AP19" s="84">
        <v>1687.1357885792513</v>
      </c>
      <c r="AQ19" s="84">
        <v>148.38402314117161</v>
      </c>
      <c r="AR19" s="84">
        <v>2.4650000000000002E-2</v>
      </c>
      <c r="AW19" s="82">
        <v>15991.475975325586</v>
      </c>
      <c r="AX19" s="82">
        <v>5848.4206865320566</v>
      </c>
      <c r="AY19" s="82">
        <v>0</v>
      </c>
      <c r="AZ19" s="82">
        <v>-7140.4917533583339</v>
      </c>
      <c r="BB19" s="82" t="s">
        <v>235</v>
      </c>
      <c r="BC19" s="82">
        <v>5848.4206865320566</v>
      </c>
      <c r="BD19" s="82">
        <v>-7140.4917533583339</v>
      </c>
      <c r="BE19" s="82">
        <v>0</v>
      </c>
      <c r="BF19" s="82">
        <v>21839.896661857641</v>
      </c>
      <c r="BG19" s="82">
        <v>5848.4206865320566</v>
      </c>
    </row>
    <row r="20" spans="1:59" x14ac:dyDescent="0.35">
      <c r="A20" s="88">
        <v>2034</v>
      </c>
      <c r="B20" s="82">
        <v>419.39694642861798</v>
      </c>
      <c r="C20" s="82">
        <v>367.67781119235576</v>
      </c>
      <c r="D20" s="82">
        <v>18.928542210042391</v>
      </c>
      <c r="E20" s="82">
        <v>15730.439345475816</v>
      </c>
      <c r="F20" s="82">
        <v>5726.2045940086937</v>
      </c>
      <c r="G20" s="82">
        <v>-810.4300504569577</v>
      </c>
      <c r="H20" s="82">
        <v>786.8154769760381</v>
      </c>
      <c r="I20" s="82">
        <v>148.84536418822881</v>
      </c>
      <c r="J20" s="82">
        <v>2.3200000000000002E-2</v>
      </c>
      <c r="K20" s="82">
        <v>4974.7981955607283</v>
      </c>
      <c r="M20" s="82">
        <v>5.0041340667122451</v>
      </c>
      <c r="N20" s="82">
        <v>3.810378673994739E-3</v>
      </c>
      <c r="O20" s="82">
        <v>141.12550421655146</v>
      </c>
      <c r="P20" s="82">
        <v>-1433.1230060392736</v>
      </c>
      <c r="Q20" s="82">
        <v>-1.033323075</v>
      </c>
      <c r="R20" s="82">
        <v>-0.12629806259635165</v>
      </c>
      <c r="S20" s="82">
        <v>-1495.5250387273068</v>
      </c>
      <c r="T20" s="82">
        <v>-6435.8747453711876</v>
      </c>
      <c r="U20" s="82">
        <v>590</v>
      </c>
      <c r="V20" s="82">
        <v>-2314.343563197599</v>
      </c>
      <c r="W20" s="82">
        <v>0</v>
      </c>
      <c r="X20" s="82">
        <v>0</v>
      </c>
      <c r="Z20" s="82">
        <v>4397.6434037587933</v>
      </c>
      <c r="AA20" s="82">
        <v>520.49398637229683</v>
      </c>
      <c r="AB20" s="82">
        <v>18.829254526120032</v>
      </c>
      <c r="AC20" s="82">
        <v>24037.794025607232</v>
      </c>
      <c r="AF20" s="85">
        <v>419.39694642861798</v>
      </c>
      <c r="AG20" s="85">
        <v>15730.439345475816</v>
      </c>
      <c r="AH20" s="85">
        <v>3978.2464573301754</v>
      </c>
      <c r="AI20" s="85">
        <v>8307.3546801314169</v>
      </c>
      <c r="AK20" s="84">
        <v>419.39694642861798</v>
      </c>
      <c r="AL20" s="84">
        <v>367.67781119235576</v>
      </c>
      <c r="AM20" s="84">
        <v>18.928542210042391</v>
      </c>
      <c r="AO20" s="84">
        <v>3388.246457330175</v>
      </c>
      <c r="AP20" s="84">
        <v>3388.246457330175</v>
      </c>
      <c r="AQ20" s="84">
        <v>148.84536418822881</v>
      </c>
      <c r="AR20" s="84">
        <v>2.3200000000000002E-2</v>
      </c>
      <c r="AW20" s="82">
        <v>15730.439345475814</v>
      </c>
      <c r="AX20" s="82">
        <v>7562.0646546005819</v>
      </c>
      <c r="AY20" s="82">
        <v>0</v>
      </c>
      <c r="AZ20" s="82">
        <v>-7931.3997840984939</v>
      </c>
      <c r="BB20" s="82" t="s">
        <v>235</v>
      </c>
      <c r="BC20" s="82">
        <v>7562.0646546005819</v>
      </c>
      <c r="BD20" s="82">
        <v>-7931.3997840984939</v>
      </c>
      <c r="BE20" s="82">
        <v>0</v>
      </c>
      <c r="BF20" s="82">
        <v>23292.504000076395</v>
      </c>
      <c r="BG20" s="82">
        <v>7562.0646546005819</v>
      </c>
    </row>
    <row r="21" spans="1:59" x14ac:dyDescent="0.35">
      <c r="A21" s="88">
        <v>2035</v>
      </c>
      <c r="B21" s="82">
        <v>427.67399643160587</v>
      </c>
      <c r="C21" s="82">
        <v>362.12649273894533</v>
      </c>
      <c r="D21" s="82">
        <v>18.498818575486666</v>
      </c>
      <c r="E21" s="82">
        <v>15469.402715626045</v>
      </c>
      <c r="F21" s="82">
        <v>4854.3337586601465</v>
      </c>
      <c r="G21" s="82">
        <v>-1011.6047109378833</v>
      </c>
      <c r="H21" s="82">
        <v>852.01934622004762</v>
      </c>
      <c r="I21" s="82">
        <v>149.30670523528602</v>
      </c>
      <c r="J21" s="82">
        <v>2.1750000000000002E-2</v>
      </c>
      <c r="K21" s="82">
        <v>5051.7477444509104</v>
      </c>
      <c r="M21" s="82">
        <v>5.0041340667122451</v>
      </c>
      <c r="N21" s="82">
        <v>3.810378673994739E-3</v>
      </c>
      <c r="O21" s="82">
        <v>141.12550421655146</v>
      </c>
      <c r="P21" s="82">
        <v>-1433.1230060392736</v>
      </c>
      <c r="Q21" s="82">
        <v>-1.033323075</v>
      </c>
      <c r="R21" s="82">
        <v>-0.12629806259635165</v>
      </c>
      <c r="S21" s="82">
        <v>-1495.5250387273068</v>
      </c>
      <c r="T21" s="82">
        <v>-5615.8421523148081</v>
      </c>
      <c r="U21" s="82">
        <v>590</v>
      </c>
      <c r="V21" s="82">
        <v>-1811.8800066471235</v>
      </c>
      <c r="W21" s="82">
        <v>-90.126915542705547</v>
      </c>
      <c r="X21" s="82">
        <v>0</v>
      </c>
      <c r="Z21" s="82">
        <v>3810.4154681840873</v>
      </c>
      <c r="AA21" s="82">
        <v>515.4040089659436</v>
      </c>
      <c r="AB21" s="82">
        <v>18.398080891564309</v>
      </c>
      <c r="AC21" s="82">
        <v>23192.998089825938</v>
      </c>
      <c r="AF21" s="85">
        <v>427.67399643160587</v>
      </c>
      <c r="AG21" s="85">
        <v>15469.402715626045</v>
      </c>
      <c r="AH21" s="85">
        <v>3382.7414717524816</v>
      </c>
      <c r="AI21" s="85">
        <v>7723.5953741998928</v>
      </c>
      <c r="AK21" s="84">
        <v>427.67399643160587</v>
      </c>
      <c r="AL21" s="84">
        <v>362.12649273894533</v>
      </c>
      <c r="AM21" s="84">
        <v>18.498818575486666</v>
      </c>
      <c r="AO21" s="84">
        <v>2882.8683872951874</v>
      </c>
      <c r="AP21" s="84">
        <v>2792.7414717524816</v>
      </c>
      <c r="AQ21" s="84">
        <v>149.30670523528602</v>
      </c>
      <c r="AR21" s="84">
        <v>2.1750000000000002E-2</v>
      </c>
      <c r="AW21" s="82">
        <v>15469.402715626042</v>
      </c>
      <c r="AX21" s="82">
        <v>7069.2198838831955</v>
      </c>
      <c r="AY21" s="82">
        <v>-90.126915542705547</v>
      </c>
      <c r="AZ21" s="82">
        <v>-7111.3671910421144</v>
      </c>
      <c r="BB21" s="82" t="s">
        <v>235</v>
      </c>
      <c r="BC21" s="82">
        <v>7069.2198838831955</v>
      </c>
      <c r="BD21" s="82">
        <v>-7201.4941065848197</v>
      </c>
      <c r="BE21" s="82">
        <v>-90.126915542705547</v>
      </c>
      <c r="BF21" s="82">
        <v>22538.622599509239</v>
      </c>
      <c r="BG21" s="82">
        <v>7069.2198838831955</v>
      </c>
    </row>
    <row r="22" spans="1:59" x14ac:dyDescent="0.35">
      <c r="A22" s="88">
        <v>2036</v>
      </c>
      <c r="B22" s="82">
        <v>435.95104643459376</v>
      </c>
      <c r="C22" s="82">
        <v>356.5751742855349</v>
      </c>
      <c r="D22" s="82">
        <v>18.069094940930942</v>
      </c>
      <c r="E22" s="82">
        <v>15208.366085776275</v>
      </c>
      <c r="F22" s="82">
        <v>4809.2266540097262</v>
      </c>
      <c r="G22" s="82">
        <v>-1221.7471595865647</v>
      </c>
      <c r="H22" s="82">
        <v>917.22321546405715</v>
      </c>
      <c r="I22" s="82">
        <v>149.76804628234322</v>
      </c>
      <c r="J22" s="82">
        <v>2.0300000000000002E-2</v>
      </c>
      <c r="K22" s="82">
        <v>5128.6972933410925</v>
      </c>
      <c r="M22" s="82">
        <v>5.0041340667122451</v>
      </c>
      <c r="N22" s="82">
        <v>3.810378673994739E-3</v>
      </c>
      <c r="O22" s="82">
        <v>141.12550421655146</v>
      </c>
      <c r="P22" s="82">
        <v>-1433.1230060392736</v>
      </c>
      <c r="Q22" s="82">
        <v>-1.033323075</v>
      </c>
      <c r="R22" s="82">
        <v>-0.12629806259635165</v>
      </c>
      <c r="S22" s="82">
        <v>-1495.5250387273068</v>
      </c>
      <c r="T22" s="82">
        <v>-5510.3136952855875</v>
      </c>
      <c r="U22" s="82">
        <v>590</v>
      </c>
      <c r="V22" s="82">
        <v>-1778.6989447080155</v>
      </c>
      <c r="W22" s="82">
        <v>-186.44222902915359</v>
      </c>
      <c r="X22" s="82">
        <v>0</v>
      </c>
      <c r="Z22" s="82">
        <v>3565.5125825846435</v>
      </c>
      <c r="AA22" s="82">
        <v>510.31403155959038</v>
      </c>
      <c r="AB22" s="82">
        <v>17.966907257008582</v>
      </c>
      <c r="AC22" s="82">
        <v>22690.527204019909</v>
      </c>
      <c r="AF22" s="85">
        <v>435.95104643459376</v>
      </c>
      <c r="AG22" s="85">
        <v>15208.366085776275</v>
      </c>
      <c r="AH22" s="85">
        <v>3129.5615361500495</v>
      </c>
      <c r="AI22" s="85">
        <v>7482.1611182436336</v>
      </c>
      <c r="AK22" s="84">
        <v>435.95104643459376</v>
      </c>
      <c r="AL22" s="84">
        <v>356.5751742855349</v>
      </c>
      <c r="AM22" s="84">
        <v>18.069094940930942</v>
      </c>
      <c r="AO22" s="84">
        <v>2726.0037651792031</v>
      </c>
      <c r="AP22" s="84">
        <v>2539.5615361500495</v>
      </c>
      <c r="AQ22" s="84">
        <v>149.76804628234322</v>
      </c>
      <c r="AR22" s="84">
        <v>2.0300000000000002E-2</v>
      </c>
      <c r="AW22" s="82">
        <v>15208.36608577627</v>
      </c>
      <c r="AX22" s="82">
        <v>6924.8885610848129</v>
      </c>
      <c r="AY22" s="82">
        <v>-186.44222902915359</v>
      </c>
      <c r="AZ22" s="82">
        <v>-7005.8387340128938</v>
      </c>
      <c r="BB22" s="82" t="s">
        <v>235</v>
      </c>
      <c r="BC22" s="82">
        <v>6924.8885610848129</v>
      </c>
      <c r="BD22" s="82">
        <v>-7192.280963042047</v>
      </c>
      <c r="BE22" s="82">
        <v>-186.44222902915359</v>
      </c>
      <c r="BF22" s="82">
        <v>22133.254646861082</v>
      </c>
      <c r="BG22" s="82">
        <v>6924.8885610848129</v>
      </c>
    </row>
    <row r="23" spans="1:59" x14ac:dyDescent="0.35">
      <c r="A23" s="88">
        <v>2037</v>
      </c>
      <c r="B23" s="82">
        <v>444.22809643758166</v>
      </c>
      <c r="C23" s="82">
        <v>351.02385583212447</v>
      </c>
      <c r="D23" s="82">
        <v>17.639371306375217</v>
      </c>
      <c r="E23" s="82">
        <v>14947.329455926505</v>
      </c>
      <c r="F23" s="82">
        <v>5262.6975157769302</v>
      </c>
      <c r="G23" s="82">
        <v>-1442.8936833432033</v>
      </c>
      <c r="H23" s="82">
        <v>982.42708470806667</v>
      </c>
      <c r="I23" s="82">
        <v>150.22938732940042</v>
      </c>
      <c r="J23" s="82">
        <v>1.8850000000000002E-2</v>
      </c>
      <c r="K23" s="82">
        <v>5205.6468422312746</v>
      </c>
      <c r="M23" s="82">
        <v>5.0041340667122451</v>
      </c>
      <c r="N23" s="82">
        <v>3.810378673994739E-3</v>
      </c>
      <c r="O23" s="82">
        <v>141.12550421655146</v>
      </c>
      <c r="P23" s="82">
        <v>-1433.1230060392736</v>
      </c>
      <c r="Q23" s="82">
        <v>-1.033323075</v>
      </c>
      <c r="R23" s="82">
        <v>-0.12629806259635165</v>
      </c>
      <c r="S23" s="82">
        <v>-1495.5250387273068</v>
      </c>
      <c r="T23" s="82">
        <v>-5621.9111330670403</v>
      </c>
      <c r="U23" s="82">
        <v>590</v>
      </c>
      <c r="V23" s="82">
        <v>-1919.9583818056612</v>
      </c>
      <c r="W23" s="82">
        <v>-291.22350159464287</v>
      </c>
      <c r="X23" s="82">
        <v>0</v>
      </c>
      <c r="Z23" s="82">
        <v>3625.2771301790708</v>
      </c>
      <c r="AA23" s="82">
        <v>505.22405415323715</v>
      </c>
      <c r="AB23" s="82">
        <v>17.535733622452859</v>
      </c>
      <c r="AC23" s="82">
        <v>22492.723751407753</v>
      </c>
      <c r="AF23" s="85">
        <v>444.22809643758166</v>
      </c>
      <c r="AG23" s="85">
        <v>14947.329455926505</v>
      </c>
      <c r="AH23" s="85">
        <v>3181.049033741489</v>
      </c>
      <c r="AI23" s="85">
        <v>7545.3942954812483</v>
      </c>
      <c r="AK23" s="84">
        <v>444.22809643758166</v>
      </c>
      <c r="AL23" s="84">
        <v>351.02385583212447</v>
      </c>
      <c r="AM23" s="84">
        <v>17.639371306375217</v>
      </c>
      <c r="AO23" s="84">
        <v>2882.2725353361325</v>
      </c>
      <c r="AP23" s="84">
        <v>2591.0490337414894</v>
      </c>
      <c r="AQ23" s="84">
        <v>150.22938732940042</v>
      </c>
      <c r="AR23" s="84">
        <v>1.8850000000000002E-2</v>
      </c>
      <c r="AW23" s="82">
        <v>14947.329455926501</v>
      </c>
      <c r="AX23" s="82">
        <v>7093.6906305593438</v>
      </c>
      <c r="AY23" s="82">
        <v>-291.22350159464287</v>
      </c>
      <c r="AZ23" s="82">
        <v>-7117.4361717943466</v>
      </c>
      <c r="BB23" s="82" t="s">
        <v>235</v>
      </c>
      <c r="BC23" s="82">
        <v>7093.6906305593438</v>
      </c>
      <c r="BD23" s="82">
        <v>-7408.6596733889892</v>
      </c>
      <c r="BE23" s="82">
        <v>-291.22350159464287</v>
      </c>
      <c r="BF23" s="82">
        <v>22041.020086485845</v>
      </c>
      <c r="BG23" s="82">
        <v>7093.6906305593438</v>
      </c>
    </row>
    <row r="24" spans="1:59" x14ac:dyDescent="0.35">
      <c r="A24" s="88">
        <v>2038</v>
      </c>
      <c r="B24" s="82">
        <v>452.50514644056955</v>
      </c>
      <c r="C24" s="82">
        <v>345.47253737871404</v>
      </c>
      <c r="D24" s="82">
        <v>17.209647671819493</v>
      </c>
      <c r="E24" s="82">
        <v>14686.292826076735</v>
      </c>
      <c r="F24" s="82">
        <v>4646.1080675249541</v>
      </c>
      <c r="G24" s="82">
        <v>-1665.8777445937458</v>
      </c>
      <c r="H24" s="82">
        <v>1047.6309539520762</v>
      </c>
      <c r="I24" s="82">
        <v>150.69072837645763</v>
      </c>
      <c r="J24" s="82">
        <v>1.7400000000000002E-2</v>
      </c>
      <c r="K24" s="82">
        <v>5282.5963911214567</v>
      </c>
      <c r="M24" s="82">
        <v>5.0041340667122451</v>
      </c>
      <c r="N24" s="82">
        <v>3.810378673994739E-3</v>
      </c>
      <c r="O24" s="82">
        <v>141.12550421655146</v>
      </c>
      <c r="P24" s="82">
        <v>-1433.1230060392736</v>
      </c>
      <c r="Q24" s="82">
        <v>-1.033323075</v>
      </c>
      <c r="R24" s="82">
        <v>-0.12629806259635165</v>
      </c>
      <c r="S24" s="82">
        <v>-1495.5250387273068</v>
      </c>
      <c r="T24" s="82">
        <v>-4989.8756867339416</v>
      </c>
      <c r="U24" s="82">
        <v>590</v>
      </c>
      <c r="V24" s="82">
        <v>-1542.1712522718697</v>
      </c>
      <c r="W24" s="82">
        <v>-374.26651094430696</v>
      </c>
      <c r="X24" s="82">
        <v>0</v>
      </c>
      <c r="Z24" s="82">
        <v>3153.9286601076774</v>
      </c>
      <c r="AA24" s="82">
        <v>500.13407674688392</v>
      </c>
      <c r="AB24" s="82">
        <v>17.104559987897133</v>
      </c>
      <c r="AC24" s="82">
        <v>21763.807281129772</v>
      </c>
      <c r="AF24" s="85">
        <v>452.50514644056955</v>
      </c>
      <c r="AG24" s="85">
        <v>14686.292826076735</v>
      </c>
      <c r="AH24" s="85">
        <v>2701.4235136671077</v>
      </c>
      <c r="AI24" s="85">
        <v>7077.5144550530367</v>
      </c>
      <c r="AK24" s="84">
        <v>452.50514644056955</v>
      </c>
      <c r="AL24" s="84">
        <v>345.47253737871404</v>
      </c>
      <c r="AM24" s="84">
        <v>17.209647671819493</v>
      </c>
      <c r="AO24" s="84">
        <v>2485.6900246114146</v>
      </c>
      <c r="AP24" s="84">
        <v>2111.4235136671077</v>
      </c>
      <c r="AQ24" s="84">
        <v>150.69072837645763</v>
      </c>
      <c r="AR24" s="84">
        <v>1.7400000000000002E-2</v>
      </c>
      <c r="AW24" s="82">
        <v>14686.292826076728</v>
      </c>
      <c r="AX24" s="82">
        <v>6709.6414191522281</v>
      </c>
      <c r="AY24" s="82">
        <v>-374.26651094430696</v>
      </c>
      <c r="AZ24" s="82">
        <v>-6485.4007254612479</v>
      </c>
      <c r="BB24" s="82" t="s">
        <v>235</v>
      </c>
      <c r="BC24" s="82">
        <v>6709.6414191522281</v>
      </c>
      <c r="BD24" s="82">
        <v>-6859.6672364055548</v>
      </c>
      <c r="BE24" s="82">
        <v>-374.26651094430696</v>
      </c>
      <c r="BF24" s="82">
        <v>21395.934245228957</v>
      </c>
      <c r="BG24" s="82">
        <v>6709.6414191522281</v>
      </c>
    </row>
    <row r="25" spans="1:59" x14ac:dyDescent="0.35">
      <c r="A25" s="88">
        <v>2039</v>
      </c>
      <c r="B25" s="82">
        <v>460.78219644355744</v>
      </c>
      <c r="C25" s="82">
        <v>339.92121892530361</v>
      </c>
      <c r="D25" s="82">
        <v>16.779924037263768</v>
      </c>
      <c r="E25" s="82">
        <v>14425.256196226965</v>
      </c>
      <c r="F25" s="82">
        <v>4116.598708149847</v>
      </c>
      <c r="G25" s="82">
        <v>-1908.7810551845512</v>
      </c>
      <c r="H25" s="82">
        <v>1112.8348231960856</v>
      </c>
      <c r="I25" s="82">
        <v>151.15206942351483</v>
      </c>
      <c r="J25" s="82">
        <v>1.5950000000000002E-2</v>
      </c>
      <c r="K25" s="82">
        <v>5359.5459400116388</v>
      </c>
      <c r="M25" s="82">
        <v>5.0041340667122451</v>
      </c>
      <c r="N25" s="82">
        <v>3.810378673994739E-3</v>
      </c>
      <c r="O25" s="82">
        <v>141.12550421655146</v>
      </c>
      <c r="P25" s="82">
        <v>-1433.1230060392736</v>
      </c>
      <c r="Q25" s="82">
        <v>-1.033323075</v>
      </c>
      <c r="R25" s="82">
        <v>-0.12629806259635165</v>
      </c>
      <c r="S25" s="82">
        <v>-1495.5250387273068</v>
      </c>
      <c r="T25" s="82">
        <v>-4864.9930151354756</v>
      </c>
      <c r="U25" s="82">
        <v>590</v>
      </c>
      <c r="V25" s="82">
        <v>-1531.9604600499833</v>
      </c>
      <c r="W25" s="82">
        <v>-472.86643352392923</v>
      </c>
      <c r="X25" s="82">
        <v>0</v>
      </c>
      <c r="Z25" s="82">
        <v>2366.6077790310264</v>
      </c>
      <c r="AA25" s="82">
        <v>495.04409934053069</v>
      </c>
      <c r="AB25" s="82">
        <v>16.67338635334141</v>
      </c>
      <c r="AC25" s="82">
        <v>20718.918399846534</v>
      </c>
      <c r="AF25" s="85">
        <v>460.78219644355744</v>
      </c>
      <c r="AG25" s="85">
        <v>14425.256196226965</v>
      </c>
      <c r="AH25" s="85">
        <v>1905.8255825874689</v>
      </c>
      <c r="AI25" s="85">
        <v>6293.6622036195695</v>
      </c>
      <c r="AK25" s="84">
        <v>460.78219644355744</v>
      </c>
      <c r="AL25" s="84">
        <v>339.92121892530361</v>
      </c>
      <c r="AM25" s="84">
        <v>16.779924037263768</v>
      </c>
      <c r="AO25" s="84">
        <v>1788.6920161113976</v>
      </c>
      <c r="AP25" s="84">
        <v>1315.8255825874685</v>
      </c>
      <c r="AQ25" s="84">
        <v>151.15206942351483</v>
      </c>
      <c r="AR25" s="84">
        <v>1.5950000000000002E-2</v>
      </c>
      <c r="AW25" s="82">
        <v>14425.256196226957</v>
      </c>
      <c r="AX25" s="82">
        <v>6025.1767099698127</v>
      </c>
      <c r="AY25" s="82">
        <v>-472.86643352392923</v>
      </c>
      <c r="AZ25" s="82">
        <v>-6360.5180538627828</v>
      </c>
      <c r="BB25" s="82" t="s">
        <v>235</v>
      </c>
      <c r="BC25" s="82">
        <v>6025.1767099698127</v>
      </c>
      <c r="BD25" s="82">
        <v>-6833.384487386712</v>
      </c>
      <c r="BE25" s="82">
        <v>-472.86643352392923</v>
      </c>
      <c r="BF25" s="82">
        <v>20450.432906196769</v>
      </c>
      <c r="BG25" s="82">
        <v>6025.1767099698127</v>
      </c>
    </row>
    <row r="26" spans="1:59" x14ac:dyDescent="0.35">
      <c r="A26" s="88">
        <v>2040</v>
      </c>
      <c r="B26" s="82">
        <v>469.05924644654533</v>
      </c>
      <c r="C26" s="82">
        <v>334.36990047189317</v>
      </c>
      <c r="D26" s="82">
        <v>16.350200402708044</v>
      </c>
      <c r="E26" s="82">
        <v>14164.219566377194</v>
      </c>
      <c r="F26" s="82">
        <v>2370.9498067479672</v>
      </c>
      <c r="G26" s="82">
        <v>-2180.7172072824087</v>
      </c>
      <c r="H26" s="82">
        <v>1178.038692440095</v>
      </c>
      <c r="I26" s="82">
        <v>151.61341047057203</v>
      </c>
      <c r="J26" s="82">
        <v>1.4500000000000002E-2</v>
      </c>
      <c r="K26" s="82">
        <v>5436.4954889018209</v>
      </c>
      <c r="M26" s="82">
        <v>5.0041340667122451</v>
      </c>
      <c r="N26" s="82">
        <v>3.810378673994739E-3</v>
      </c>
      <c r="O26" s="82">
        <v>141.12550421655146</v>
      </c>
      <c r="P26" s="82">
        <v>-569.25259497180184</v>
      </c>
      <c r="Q26" s="82">
        <v>-1.033323075</v>
      </c>
      <c r="R26" s="82">
        <v>-0.12629806259635165</v>
      </c>
      <c r="S26" s="82">
        <v>-631.654627659835</v>
      </c>
      <c r="T26" s="82">
        <v>-4156.1911917813522</v>
      </c>
      <c r="U26" s="82">
        <v>590</v>
      </c>
      <c r="V26" s="82">
        <v>-1089.9621546917076</v>
      </c>
      <c r="W26" s="82">
        <v>-530.89213400028632</v>
      </c>
      <c r="X26" s="82">
        <v>-156.17707523251673</v>
      </c>
      <c r="Z26" s="82">
        <v>650.29917442768817</v>
      </c>
      <c r="AA26" s="82">
        <v>489.95412193417746</v>
      </c>
      <c r="AB26" s="82">
        <v>16.242212718785687</v>
      </c>
      <c r="AC26" s="82">
        <v>18745.041795036614</v>
      </c>
      <c r="AF26" s="85">
        <v>469.05924644654533</v>
      </c>
      <c r="AG26" s="85">
        <v>14164.219566377194</v>
      </c>
      <c r="AH26" s="85">
        <v>181.23992798114284</v>
      </c>
      <c r="AI26" s="85">
        <v>4580.8222286594191</v>
      </c>
      <c r="AK26" s="84">
        <v>469.05924644654533</v>
      </c>
      <c r="AL26" s="84">
        <v>334.36990047189317</v>
      </c>
      <c r="AM26" s="84">
        <v>16.350200402708044</v>
      </c>
      <c r="AO26" s="84">
        <v>278.30913721394586</v>
      </c>
      <c r="AP26" s="84">
        <v>-408.76007201885716</v>
      </c>
      <c r="AQ26" s="84">
        <v>151.61341047057203</v>
      </c>
      <c r="AR26" s="84">
        <v>1.4500000000000002E-2</v>
      </c>
      <c r="AW26" s="82">
        <v>14164.219566377185</v>
      </c>
      <c r="AX26" s="82">
        <v>4527.3271303899628</v>
      </c>
      <c r="AY26" s="82">
        <v>-687.06920923280302</v>
      </c>
      <c r="AZ26" s="82">
        <v>-4787.8458194411869</v>
      </c>
      <c r="BB26" s="82" t="s">
        <v>235</v>
      </c>
      <c r="BC26" s="82">
        <v>4527.3271303899628</v>
      </c>
      <c r="BD26" s="82">
        <v>-5474.9150286739896</v>
      </c>
      <c r="BE26" s="82">
        <v>-687.06920923280302</v>
      </c>
      <c r="BF26" s="82">
        <v>18691.546696767149</v>
      </c>
      <c r="BG26" s="82">
        <v>4527.3271303899628</v>
      </c>
    </row>
    <row r="27" spans="1:59" x14ac:dyDescent="0.35">
      <c r="A27" s="88">
        <v>2041</v>
      </c>
      <c r="B27" s="82">
        <v>477.33629644953322</v>
      </c>
      <c r="C27" s="82">
        <v>328.81858201848274</v>
      </c>
      <c r="D27" s="82">
        <v>15.920476768152321</v>
      </c>
      <c r="E27" s="82">
        <v>13903.182936527424</v>
      </c>
      <c r="F27" s="82">
        <v>3673.0812441022972</v>
      </c>
      <c r="G27" s="82">
        <v>-2443.4341885909926</v>
      </c>
      <c r="H27" s="82">
        <v>1243.2425616841044</v>
      </c>
      <c r="I27" s="82">
        <v>152.07475151762924</v>
      </c>
      <c r="J27" s="82">
        <v>1.3050000000000003E-2</v>
      </c>
      <c r="K27" s="82">
        <v>5513.4450377920029</v>
      </c>
      <c r="M27" s="82">
        <v>5.0041340667122451</v>
      </c>
      <c r="N27" s="82">
        <v>3.810378673994739E-3</v>
      </c>
      <c r="O27" s="82">
        <v>141.12550421655146</v>
      </c>
      <c r="P27" s="82">
        <v>-547.79971009716007</v>
      </c>
      <c r="Q27" s="82">
        <v>-1.033323075</v>
      </c>
      <c r="R27" s="82">
        <v>-0.12629806259635165</v>
      </c>
      <c r="S27" s="82">
        <v>-610.20174278519323</v>
      </c>
      <c r="T27" s="82">
        <v>-5330.2368805303631</v>
      </c>
      <c r="U27" s="82">
        <v>590</v>
      </c>
      <c r="V27" s="82">
        <v>-2110.2815830143036</v>
      </c>
      <c r="W27" s="82">
        <v>-727.21733631462814</v>
      </c>
      <c r="X27" s="82">
        <v>-182.13880927054373</v>
      </c>
      <c r="Z27" s="82">
        <v>520.58818504546662</v>
      </c>
      <c r="AA27" s="82">
        <v>484.86414452782424</v>
      </c>
      <c r="AB27" s="82">
        <v>15.811039084229964</v>
      </c>
      <c r="AC27" s="82">
        <v>18357.762805447808</v>
      </c>
      <c r="AF27" s="85">
        <v>477.33629644953322</v>
      </c>
      <c r="AG27" s="85">
        <v>13903.182936527424</v>
      </c>
      <c r="AH27" s="85">
        <v>43.251888595933394</v>
      </c>
      <c r="AI27" s="85">
        <v>4454.5798689203839</v>
      </c>
      <c r="AK27" s="84">
        <v>477.33629644953322</v>
      </c>
      <c r="AL27" s="84">
        <v>328.81858201848274</v>
      </c>
      <c r="AM27" s="84">
        <v>15.920476768152321</v>
      </c>
      <c r="AO27" s="84">
        <v>362.60803418110572</v>
      </c>
      <c r="AP27" s="84">
        <v>-546.74811140406609</v>
      </c>
      <c r="AQ27" s="84">
        <v>152.07475151762924</v>
      </c>
      <c r="AR27" s="84">
        <v>1.3050000000000003E-2</v>
      </c>
      <c r="AW27" s="82">
        <v>13903.182936527417</v>
      </c>
      <c r="AX27" s="82">
        <v>4624.1593266747241</v>
      </c>
      <c r="AY27" s="82">
        <v>-909.35614558517182</v>
      </c>
      <c r="AZ27" s="82">
        <v>-5940.4386233155565</v>
      </c>
      <c r="BB27" s="82" t="s">
        <v>235</v>
      </c>
      <c r="BC27" s="82">
        <v>4624.1593266747241</v>
      </c>
      <c r="BD27" s="82">
        <v>-6849.7947689007287</v>
      </c>
      <c r="BE27" s="82">
        <v>-909.35614558517182</v>
      </c>
      <c r="BF27" s="82">
        <v>18527.342263202139</v>
      </c>
      <c r="BG27" s="82">
        <v>4624.1593266747241</v>
      </c>
    </row>
    <row r="28" spans="1:59" x14ac:dyDescent="0.35">
      <c r="A28" s="88">
        <v>2042</v>
      </c>
      <c r="B28" s="82">
        <v>485.61334645252111</v>
      </c>
      <c r="C28" s="82">
        <v>323.26726356507231</v>
      </c>
      <c r="D28" s="82">
        <v>15.490753133596598</v>
      </c>
      <c r="E28" s="82">
        <v>13642.146306677654</v>
      </c>
      <c r="F28" s="82">
        <v>2475.497293606611</v>
      </c>
      <c r="G28" s="82">
        <v>-2721.4139674684907</v>
      </c>
      <c r="H28" s="82">
        <v>1308.4464309281138</v>
      </c>
      <c r="I28" s="82">
        <v>152.53609256468644</v>
      </c>
      <c r="J28" s="82">
        <v>1.1600000000000003E-2</v>
      </c>
      <c r="K28" s="82">
        <v>5590.394586682185</v>
      </c>
      <c r="M28" s="82">
        <v>5.0041340667122451</v>
      </c>
      <c r="N28" s="82">
        <v>3.810378673994739E-3</v>
      </c>
      <c r="O28" s="82">
        <v>141.12550421655146</v>
      </c>
      <c r="P28" s="82">
        <v>-526.34682522251831</v>
      </c>
      <c r="Q28" s="82">
        <v>-1.033323075</v>
      </c>
      <c r="R28" s="82">
        <v>-0.12629806259635165</v>
      </c>
      <c r="S28" s="82">
        <v>-588.74885791055146</v>
      </c>
      <c r="T28" s="82">
        <v>-4479.8247477687883</v>
      </c>
      <c r="U28" s="82">
        <v>590</v>
      </c>
      <c r="V28" s="82">
        <v>-1502.9579121896331</v>
      </c>
      <c r="W28" s="82">
        <v>-783.17538719919844</v>
      </c>
      <c r="X28" s="82">
        <v>-208.08117802264908</v>
      </c>
      <c r="Z28" s="82">
        <v>-356.07137389272543</v>
      </c>
      <c r="AA28" s="82">
        <v>479.77416712147101</v>
      </c>
      <c r="AB28" s="82">
        <v>15.379865449674242</v>
      </c>
      <c r="AC28" s="82">
        <v>17223.535246303029</v>
      </c>
      <c r="AF28" s="85">
        <v>485.61334645252111</v>
      </c>
      <c r="AG28" s="85">
        <v>13642.146306677654</v>
      </c>
      <c r="AH28" s="85">
        <v>-841.68472034524655</v>
      </c>
      <c r="AI28" s="85">
        <v>3581.3889396253744</v>
      </c>
      <c r="AK28" s="84">
        <v>485.61334645252111</v>
      </c>
      <c r="AL28" s="84">
        <v>323.26726356507231</v>
      </c>
      <c r="AM28" s="84">
        <v>15.490753133596598</v>
      </c>
      <c r="AO28" s="84">
        <v>-440.42815512339894</v>
      </c>
      <c r="AP28" s="84">
        <v>-1431.6847203452464</v>
      </c>
      <c r="AQ28" s="84">
        <v>152.53609256468644</v>
      </c>
      <c r="AR28" s="84">
        <v>1.1600000000000003E-2</v>
      </c>
      <c r="AW28" s="82">
        <v>13642.146306677645</v>
      </c>
      <c r="AX28" s="82">
        <v>3833.6564366878215</v>
      </c>
      <c r="AY28" s="82">
        <v>-991.2565652218475</v>
      </c>
      <c r="AZ28" s="82">
        <v>-5068.5736056793394</v>
      </c>
      <c r="BB28" s="82" t="s">
        <v>235</v>
      </c>
      <c r="BC28" s="82">
        <v>3833.6564366878215</v>
      </c>
      <c r="BD28" s="82">
        <v>-6059.8301709011866</v>
      </c>
      <c r="BE28" s="82">
        <v>-991.2565652218475</v>
      </c>
      <c r="BF28" s="82">
        <v>17475.802743365468</v>
      </c>
      <c r="BG28" s="82">
        <v>3833.6564366878215</v>
      </c>
    </row>
    <row r="29" spans="1:59" x14ac:dyDescent="0.35">
      <c r="A29" s="88">
        <v>2043</v>
      </c>
      <c r="B29" s="82">
        <v>493.89039645550901</v>
      </c>
      <c r="C29" s="82">
        <v>317.71594511166188</v>
      </c>
      <c r="D29" s="82">
        <v>15.061029499040876</v>
      </c>
      <c r="E29" s="82">
        <v>13381.109676827884</v>
      </c>
      <c r="F29" s="82">
        <v>1833.9077601151728</v>
      </c>
      <c r="G29" s="82">
        <v>-2978.1187736416759</v>
      </c>
      <c r="H29" s="82">
        <v>1373.6503001721233</v>
      </c>
      <c r="I29" s="82">
        <v>152.99743361174365</v>
      </c>
      <c r="J29" s="82">
        <v>1.0150000000000003E-2</v>
      </c>
      <c r="K29" s="82">
        <v>5667.3441355723671</v>
      </c>
      <c r="M29" s="82">
        <v>5.0041340667122451</v>
      </c>
      <c r="N29" s="82">
        <v>3.810378673994739E-3</v>
      </c>
      <c r="O29" s="82">
        <v>141.12550421655146</v>
      </c>
      <c r="P29" s="82">
        <v>-504.89394034787659</v>
      </c>
      <c r="Q29" s="82">
        <v>-1.033323075</v>
      </c>
      <c r="R29" s="82">
        <v>-0.12629806259635165</v>
      </c>
      <c r="S29" s="82">
        <v>-567.29597303590981</v>
      </c>
      <c r="T29" s="82">
        <v>-4014.8067533689236</v>
      </c>
      <c r="U29" s="82">
        <v>590</v>
      </c>
      <c r="V29" s="82">
        <v>-1215.2096258936649</v>
      </c>
      <c r="W29" s="82">
        <v>-852.84701010305537</v>
      </c>
      <c r="X29" s="82">
        <v>-234.00418148883284</v>
      </c>
      <c r="Z29" s="82">
        <v>-988.73113438442397</v>
      </c>
      <c r="AA29" s="82">
        <v>474.68418971511778</v>
      </c>
      <c r="AB29" s="82">
        <v>14.948691815118519</v>
      </c>
      <c r="AC29" s="82">
        <v>16333.307485604742</v>
      </c>
      <c r="AF29" s="85">
        <v>493.89039645550901</v>
      </c>
      <c r="AG29" s="85">
        <v>13381.109676827884</v>
      </c>
      <c r="AH29" s="85">
        <v>-1482.621530839933</v>
      </c>
      <c r="AI29" s="85">
        <v>2952.1978087768584</v>
      </c>
      <c r="AK29" s="84">
        <v>493.89039645550901</v>
      </c>
      <c r="AL29" s="84">
        <v>317.71594511166188</v>
      </c>
      <c r="AM29" s="84">
        <v>15.061029499040876</v>
      </c>
      <c r="AO29" s="84">
        <v>-985.77033924804482</v>
      </c>
      <c r="AP29" s="84">
        <v>-2072.6215308399328</v>
      </c>
      <c r="AQ29" s="84">
        <v>152.99743361174365</v>
      </c>
      <c r="AR29" s="84">
        <v>1.0150000000000003E-2</v>
      </c>
      <c r="AW29" s="82">
        <v>13381.109676827873</v>
      </c>
      <c r="AX29" s="82">
        <v>3300.8475518807772</v>
      </c>
      <c r="AY29" s="82">
        <v>-1086.8511915918882</v>
      </c>
      <c r="AZ29" s="82">
        <v>-4582.1027264048334</v>
      </c>
      <c r="BB29" s="82" t="s">
        <v>235</v>
      </c>
      <c r="BC29" s="82">
        <v>3300.8475518807772</v>
      </c>
      <c r="BD29" s="82">
        <v>-5668.9539179967214</v>
      </c>
      <c r="BE29" s="82">
        <v>-1086.8511915918882</v>
      </c>
      <c r="BF29" s="82">
        <v>16681.957228708648</v>
      </c>
      <c r="BG29" s="82">
        <v>3300.8475518807772</v>
      </c>
    </row>
    <row r="30" spans="1:59" x14ac:dyDescent="0.35">
      <c r="A30" s="88">
        <v>2044</v>
      </c>
      <c r="B30" s="82">
        <v>502.1674464584969</v>
      </c>
      <c r="C30" s="82">
        <v>312.16462665825145</v>
      </c>
      <c r="D30" s="82">
        <v>14.631305864485153</v>
      </c>
      <c r="E30" s="82">
        <v>13120.073046978114</v>
      </c>
      <c r="F30" s="82">
        <v>1876.9310133421493</v>
      </c>
      <c r="G30" s="82">
        <v>-3242.1069497057752</v>
      </c>
      <c r="H30" s="82">
        <v>1438.8541694161327</v>
      </c>
      <c r="I30" s="82">
        <v>153.45877465880085</v>
      </c>
      <c r="J30" s="82">
        <v>8.7000000000000029E-3</v>
      </c>
      <c r="K30" s="82">
        <v>5744.2936844625492</v>
      </c>
      <c r="M30" s="82">
        <v>5.0041340667122451</v>
      </c>
      <c r="N30" s="82">
        <v>3.810378673994739E-3</v>
      </c>
      <c r="O30" s="82">
        <v>141.12550421655146</v>
      </c>
      <c r="P30" s="82">
        <v>-483.44105547323483</v>
      </c>
      <c r="Q30" s="82">
        <v>-1.033323075</v>
      </c>
      <c r="R30" s="82">
        <v>-0.12629806259635165</v>
      </c>
      <c r="S30" s="82">
        <v>-545.84308816126804</v>
      </c>
      <c r="T30" s="82">
        <v>-3743.7598306304658</v>
      </c>
      <c r="U30" s="82">
        <v>590</v>
      </c>
      <c r="V30" s="82">
        <v>-1132.8758525031742</v>
      </c>
      <c r="W30" s="82">
        <v>-907.08203189955282</v>
      </c>
      <c r="X30" s="82">
        <v>-259.90781966909498</v>
      </c>
      <c r="Z30" s="82">
        <v>-1134.0200245608182</v>
      </c>
      <c r="AA30" s="82">
        <v>469.59421230876455</v>
      </c>
      <c r="AB30" s="82">
        <v>14.517518180562796</v>
      </c>
      <c r="AC30" s="82">
        <v>15930.450595221766</v>
      </c>
      <c r="AF30" s="85">
        <v>502.1674464584969</v>
      </c>
      <c r="AG30" s="85">
        <v>13120.073046978114</v>
      </c>
      <c r="AH30" s="85">
        <v>-1636.1874710193151</v>
      </c>
      <c r="AI30" s="85">
        <v>2810.3775482436522</v>
      </c>
      <c r="AK30" s="84">
        <v>502.1674464584969</v>
      </c>
      <c r="AL30" s="84">
        <v>312.16462665825145</v>
      </c>
      <c r="AM30" s="84">
        <v>14.631305864485153</v>
      </c>
      <c r="AO30" s="84">
        <v>-1059.1976194506674</v>
      </c>
      <c r="AP30" s="84">
        <v>-2226.1874710193151</v>
      </c>
      <c r="AQ30" s="84">
        <v>153.45877465880085</v>
      </c>
      <c r="AR30" s="84">
        <v>8.7000000000000029E-3</v>
      </c>
      <c r="AW30" s="82">
        <v>13120.073046978103</v>
      </c>
      <c r="AX30" s="82">
        <v>3239.9535709957563</v>
      </c>
      <c r="AY30" s="82">
        <v>-1166.9898515686477</v>
      </c>
      <c r="AZ30" s="82">
        <v>-4289.6029187917338</v>
      </c>
      <c r="BB30" s="82" t="s">
        <v>235</v>
      </c>
      <c r="BC30" s="82">
        <v>3239.9535709957563</v>
      </c>
      <c r="BD30" s="82">
        <v>-5456.5927703603811</v>
      </c>
      <c r="BE30" s="82">
        <v>-1166.9898515686477</v>
      </c>
      <c r="BF30" s="82">
        <v>16360.026617973859</v>
      </c>
      <c r="BG30" s="82">
        <v>3239.9535709957563</v>
      </c>
    </row>
    <row r="31" spans="1:59" x14ac:dyDescent="0.35">
      <c r="A31" s="88">
        <v>2045</v>
      </c>
      <c r="B31" s="82">
        <v>510.44449646148479</v>
      </c>
      <c r="C31" s="82">
        <v>306.61330820484102</v>
      </c>
      <c r="D31" s="82">
        <v>14.20158222992943</v>
      </c>
      <c r="E31" s="82">
        <v>12859.036417128344</v>
      </c>
      <c r="F31" s="82">
        <v>1691.8211578093403</v>
      </c>
      <c r="G31" s="82">
        <v>-3509.4999244398623</v>
      </c>
      <c r="H31" s="82">
        <v>1504.0580386601421</v>
      </c>
      <c r="I31" s="82">
        <v>153.92011570585805</v>
      </c>
      <c r="J31" s="82">
        <v>7.250000000000003E-3</v>
      </c>
      <c r="K31" s="82">
        <v>5821.2432333527313</v>
      </c>
      <c r="M31" s="82">
        <v>5.0041340667122451</v>
      </c>
      <c r="N31" s="82">
        <v>3.810378673994739E-3</v>
      </c>
      <c r="O31" s="82">
        <v>141.12550421655146</v>
      </c>
      <c r="P31" s="82">
        <v>-461.98817059859311</v>
      </c>
      <c r="Q31" s="82">
        <v>-1.033323075</v>
      </c>
      <c r="R31" s="82">
        <v>-0.12629806259635165</v>
      </c>
      <c r="S31" s="82">
        <v>-524.39020328662627</v>
      </c>
      <c r="T31" s="82">
        <v>-3420.045406148708</v>
      </c>
      <c r="U31" s="82">
        <v>590</v>
      </c>
      <c r="V31" s="82">
        <v>-942.50335523321644</v>
      </c>
      <c r="W31" s="82">
        <v>-982.52363539922533</v>
      </c>
      <c r="X31" s="82">
        <v>-285.7920925634354</v>
      </c>
      <c r="Z31" s="82">
        <v>-1423.9953147047722</v>
      </c>
      <c r="AA31" s="82">
        <v>464.50423490241133</v>
      </c>
      <c r="AB31" s="82">
        <v>14.086344546007075</v>
      </c>
      <c r="AC31" s="82">
        <v>15382.907304871223</v>
      </c>
      <c r="AF31" s="85">
        <v>510.44449646148479</v>
      </c>
      <c r="AG31" s="85">
        <v>12859.036417128344</v>
      </c>
      <c r="AH31" s="85">
        <v>-1934.439811166257</v>
      </c>
      <c r="AI31" s="85">
        <v>2523.8708877428799</v>
      </c>
      <c r="AK31" s="84">
        <v>510.44449646148479</v>
      </c>
      <c r="AL31" s="84">
        <v>306.61330820484102</v>
      </c>
      <c r="AM31" s="84">
        <v>14.20158222992943</v>
      </c>
      <c r="AO31" s="84">
        <v>-1256.1240832035965</v>
      </c>
      <c r="AP31" s="84">
        <v>-2524.4398111662572</v>
      </c>
      <c r="AQ31" s="84">
        <v>153.92011570585805</v>
      </c>
      <c r="AR31" s="84">
        <v>7.250000000000003E-3</v>
      </c>
      <c r="AW31" s="82">
        <v>12859.036417128333</v>
      </c>
      <c r="AX31" s="82">
        <v>3055.5604065604289</v>
      </c>
      <c r="AY31" s="82">
        <v>-1268.3157279626607</v>
      </c>
      <c r="AZ31" s="82">
        <v>-3944.4356094353343</v>
      </c>
      <c r="BB31" s="82" t="s">
        <v>235</v>
      </c>
      <c r="BC31" s="82">
        <v>3055.5604065604289</v>
      </c>
      <c r="BD31" s="82">
        <v>-5212.7513373979946</v>
      </c>
      <c r="BE31" s="82">
        <v>-1268.3157279626607</v>
      </c>
      <c r="BF31" s="82">
        <v>15914.596823688762</v>
      </c>
      <c r="BG31" s="82">
        <v>3055.5604065604289</v>
      </c>
    </row>
    <row r="32" spans="1:59" x14ac:dyDescent="0.35">
      <c r="A32" s="88">
        <v>2046</v>
      </c>
      <c r="B32" s="82">
        <v>518.72154646447268</v>
      </c>
      <c r="C32" s="82">
        <v>301.06198975143059</v>
      </c>
      <c r="D32" s="82">
        <v>13.771858595373708</v>
      </c>
      <c r="E32" s="82">
        <v>12597.999787278573</v>
      </c>
      <c r="F32" s="82">
        <v>1582.7483572644874</v>
      </c>
      <c r="G32" s="82">
        <v>-3775.417749763159</v>
      </c>
      <c r="H32" s="82">
        <v>1569.2619079041515</v>
      </c>
      <c r="I32" s="82">
        <v>154.38145675291526</v>
      </c>
      <c r="J32" s="82">
        <v>5.8000000000000031E-3</v>
      </c>
      <c r="K32" s="82">
        <v>5898.1927822429134</v>
      </c>
      <c r="M32" s="82">
        <v>5.0041340667122451</v>
      </c>
      <c r="N32" s="82">
        <v>3.810378673994739E-3</v>
      </c>
      <c r="O32" s="82">
        <v>141.12550421655146</v>
      </c>
      <c r="P32" s="82">
        <v>-440.53528572395146</v>
      </c>
      <c r="Q32" s="82">
        <v>-1.033323075</v>
      </c>
      <c r="R32" s="82">
        <v>-0.12629806259635165</v>
      </c>
      <c r="S32" s="82">
        <v>-502.93731841198468</v>
      </c>
      <c r="T32" s="82">
        <v>-3305.5528121651018</v>
      </c>
      <c r="U32" s="82">
        <v>590</v>
      </c>
      <c r="V32" s="82">
        <v>-937.85326412190909</v>
      </c>
      <c r="W32" s="82">
        <v>-1095.1544537345683</v>
      </c>
      <c r="X32" s="82">
        <v>-311.65700017185418</v>
      </c>
      <c r="Z32" s="82">
        <v>-1859.3506561583786</v>
      </c>
      <c r="AA32" s="82">
        <v>459.4142574960581</v>
      </c>
      <c r="AB32" s="82">
        <v>13.655170911451352</v>
      </c>
      <c r="AC32" s="82">
        <v>14689.983963211034</v>
      </c>
      <c r="AF32" s="85">
        <v>518.72154646447268</v>
      </c>
      <c r="AG32" s="85">
        <v>12597.999787278573</v>
      </c>
      <c r="AH32" s="85">
        <v>-2378.0722026228514</v>
      </c>
      <c r="AI32" s="85">
        <v>2091.9841759324609</v>
      </c>
      <c r="AK32" s="84">
        <v>518.72154646447268</v>
      </c>
      <c r="AL32" s="84">
        <v>301.06198975143059</v>
      </c>
      <c r="AM32" s="84">
        <v>13.771858595373708</v>
      </c>
      <c r="AO32" s="84">
        <v>-1561.2607487164291</v>
      </c>
      <c r="AP32" s="84">
        <v>-2968.0722026228518</v>
      </c>
      <c r="AQ32" s="84">
        <v>154.38145675291526</v>
      </c>
      <c r="AR32" s="84">
        <v>5.8000000000000031E-3</v>
      </c>
      <c r="AW32" s="82">
        <v>12597.999787278561</v>
      </c>
      <c r="AX32" s="82">
        <v>2762.9570403651978</v>
      </c>
      <c r="AY32" s="82">
        <v>-1406.8114539064225</v>
      </c>
      <c r="AZ32" s="82">
        <v>-3808.4901305770863</v>
      </c>
      <c r="BB32" s="82" t="s">
        <v>235</v>
      </c>
      <c r="BC32" s="82">
        <v>2762.9570403651978</v>
      </c>
      <c r="BD32" s="82">
        <v>-5215.301584483509</v>
      </c>
      <c r="BE32" s="82">
        <v>-1406.8114539064225</v>
      </c>
      <c r="BF32" s="82">
        <v>15360.956827643759</v>
      </c>
      <c r="BG32" s="82">
        <v>2762.9570403651978</v>
      </c>
    </row>
    <row r="33" spans="1:59" x14ac:dyDescent="0.35">
      <c r="A33" s="88">
        <v>2047</v>
      </c>
      <c r="B33" s="82">
        <v>526.99859646746052</v>
      </c>
      <c r="C33" s="82">
        <v>295.51067129802016</v>
      </c>
      <c r="D33" s="82">
        <v>13.342134960817985</v>
      </c>
      <c r="E33" s="82">
        <v>12336.963157428803</v>
      </c>
      <c r="F33" s="82">
        <v>1573.3373626683042</v>
      </c>
      <c r="G33" s="82">
        <v>-4038.8376605990634</v>
      </c>
      <c r="H33" s="82">
        <v>1634.4657771481609</v>
      </c>
      <c r="I33" s="82">
        <v>154.84279779997246</v>
      </c>
      <c r="J33" s="82">
        <v>4.3500000000000032E-3</v>
      </c>
      <c r="K33" s="82">
        <v>5975.1423311330955</v>
      </c>
      <c r="M33" s="82">
        <v>5.0041340667122451</v>
      </c>
      <c r="N33" s="82">
        <v>3.810378673994739E-3</v>
      </c>
      <c r="O33" s="82">
        <v>141.12550421655146</v>
      </c>
      <c r="P33" s="82">
        <v>-419.08240084930975</v>
      </c>
      <c r="Q33" s="82">
        <v>-1.033323075</v>
      </c>
      <c r="R33" s="82">
        <v>-0.12629806259635165</v>
      </c>
      <c r="S33" s="82">
        <v>-481.48443353734297</v>
      </c>
      <c r="T33" s="82">
        <v>-3607.7981807201031</v>
      </c>
      <c r="U33" s="82">
        <v>590</v>
      </c>
      <c r="V33" s="82">
        <v>-1377.4832472681569</v>
      </c>
      <c r="W33" s="82">
        <v>-1280.8308039568174</v>
      </c>
      <c r="X33" s="82">
        <v>-337.50254249435147</v>
      </c>
      <c r="Z33" s="82">
        <v>-2709.8525180344632</v>
      </c>
      <c r="AA33" s="82">
        <v>454.32428008970487</v>
      </c>
      <c r="AB33" s="82">
        <v>13.223997276895629</v>
      </c>
      <c r="AC33" s="82">
        <v>13581.914101128365</v>
      </c>
      <c r="AF33" s="85">
        <v>526.99859646746052</v>
      </c>
      <c r="AG33" s="85">
        <v>12336.963157428803</v>
      </c>
      <c r="AH33" s="85">
        <v>-3236.8511145019238</v>
      </c>
      <c r="AI33" s="85">
        <v>1244.9509436995613</v>
      </c>
      <c r="AK33" s="84">
        <v>526.99859646746052</v>
      </c>
      <c r="AL33" s="84">
        <v>295.51067129802016</v>
      </c>
      <c r="AM33" s="84">
        <v>13.342134960817985</v>
      </c>
      <c r="AO33" s="84">
        <v>-2208.517768050755</v>
      </c>
      <c r="AP33" s="84">
        <v>-3826.8511145019238</v>
      </c>
      <c r="AQ33" s="84">
        <v>154.84279779997246</v>
      </c>
      <c r="AR33" s="84">
        <v>4.3500000000000032E-3</v>
      </c>
      <c r="AW33" s="82">
        <v>12336.963157428791</v>
      </c>
      <c r="AX33" s="82">
        <v>2128.2333203484741</v>
      </c>
      <c r="AY33" s="82">
        <v>-1618.3333464511688</v>
      </c>
      <c r="AZ33" s="82">
        <v>-4089.2826142574459</v>
      </c>
      <c r="BB33" s="82" t="s">
        <v>235</v>
      </c>
      <c r="BC33" s="82">
        <v>2128.2333203484741</v>
      </c>
      <c r="BD33" s="82">
        <v>-5707.6159607086147</v>
      </c>
      <c r="BE33" s="82">
        <v>-1618.3333464511688</v>
      </c>
      <c r="BF33" s="82">
        <v>14465.196477777265</v>
      </c>
      <c r="BG33" s="82">
        <v>2128.2333203484741</v>
      </c>
    </row>
    <row r="34" spans="1:59" x14ac:dyDescent="0.35">
      <c r="A34" s="88">
        <v>2048</v>
      </c>
      <c r="B34" s="82">
        <v>535.27564647044835</v>
      </c>
      <c r="C34" s="82">
        <v>289.95935284460973</v>
      </c>
      <c r="D34" s="82">
        <v>12.912411326262262</v>
      </c>
      <c r="E34" s="82">
        <v>12075.926527579033</v>
      </c>
      <c r="F34" s="82">
        <v>2046.1420345952399</v>
      </c>
      <c r="G34" s="82">
        <v>-4286.644514770248</v>
      </c>
      <c r="H34" s="82">
        <v>1699.6696463921703</v>
      </c>
      <c r="I34" s="82">
        <v>155.30413884702966</v>
      </c>
      <c r="J34" s="82">
        <v>2.9000000000000033E-3</v>
      </c>
      <c r="K34" s="82">
        <v>6052.0918800232776</v>
      </c>
      <c r="M34" s="82">
        <v>5.0041340667122451</v>
      </c>
      <c r="N34" s="82">
        <v>3.810378673994739E-3</v>
      </c>
      <c r="O34" s="82">
        <v>141.12550421655146</v>
      </c>
      <c r="P34" s="82">
        <v>-397.6295159746681</v>
      </c>
      <c r="Q34" s="82">
        <v>-1.033323075</v>
      </c>
      <c r="R34" s="82">
        <v>-0.12629806259635165</v>
      </c>
      <c r="S34" s="82">
        <v>-460.03154866270131</v>
      </c>
      <c r="T34" s="82">
        <v>-3495.485380716952</v>
      </c>
      <c r="U34" s="82">
        <v>590</v>
      </c>
      <c r="V34" s="82">
        <v>-1395.9061442549344</v>
      </c>
      <c r="W34" s="82">
        <v>-1412.3037187102375</v>
      </c>
      <c r="X34" s="82">
        <v>-363.32871953092695</v>
      </c>
      <c r="Z34" s="82">
        <v>-2587.0957698084876</v>
      </c>
      <c r="AA34" s="82">
        <v>449.23430268335164</v>
      </c>
      <c r="AB34" s="82">
        <v>12.792823642339906</v>
      </c>
      <c r="AC34" s="82">
        <v>13447.102849147755</v>
      </c>
      <c r="AF34" s="85">
        <v>535.27564647044835</v>
      </c>
      <c r="AG34" s="85">
        <v>12075.926527579033</v>
      </c>
      <c r="AH34" s="85">
        <v>-3122.3714162789361</v>
      </c>
      <c r="AI34" s="85">
        <v>1371.1763215687224</v>
      </c>
      <c r="AK34" s="84">
        <v>535.27564647044835</v>
      </c>
      <c r="AL34" s="84">
        <v>289.95935284460973</v>
      </c>
      <c r="AM34" s="84">
        <v>12.912411326262262</v>
      </c>
      <c r="AO34" s="84">
        <v>-1936.7389780377719</v>
      </c>
      <c r="AP34" s="84">
        <v>-3712.3714162789365</v>
      </c>
      <c r="AQ34" s="84">
        <v>155.30413884702966</v>
      </c>
      <c r="AR34" s="84">
        <v>2.9000000000000033E-3</v>
      </c>
      <c r="AW34" s="82">
        <v>12075.92652757902</v>
      </c>
      <c r="AX34" s="82">
        <v>2412.545409679059</v>
      </c>
      <c r="AY34" s="82">
        <v>-1775.6324382411644</v>
      </c>
      <c r="AZ34" s="82">
        <v>-3955.5169293796534</v>
      </c>
      <c r="BB34" s="82" t="s">
        <v>235</v>
      </c>
      <c r="BC34" s="82">
        <v>2412.545409679059</v>
      </c>
      <c r="BD34" s="82">
        <v>-5731.1493676208174</v>
      </c>
      <c r="BE34" s="82">
        <v>-1775.6324382411644</v>
      </c>
      <c r="BF34" s="82">
        <v>14488.47193725808</v>
      </c>
      <c r="BG34" s="82">
        <v>2412.545409679059</v>
      </c>
    </row>
    <row r="35" spans="1:59" x14ac:dyDescent="0.35">
      <c r="A35" s="88">
        <v>2049</v>
      </c>
      <c r="B35" s="82">
        <v>543.55269647343619</v>
      </c>
      <c r="C35" s="82">
        <v>284.40803439119929</v>
      </c>
      <c r="D35" s="82">
        <v>12.482687691706539</v>
      </c>
      <c r="E35" s="82">
        <v>11814.889897729263</v>
      </c>
      <c r="F35" s="82">
        <v>1406.1180048587325</v>
      </c>
      <c r="G35" s="82">
        <v>-4530.2671458216109</v>
      </c>
      <c r="H35" s="82">
        <v>1764.8735156361797</v>
      </c>
      <c r="I35" s="82">
        <v>155.76547989408687</v>
      </c>
      <c r="J35" s="82">
        <v>1.4500000000000032E-3</v>
      </c>
      <c r="K35" s="82">
        <v>6129.0414289134596</v>
      </c>
      <c r="M35" s="82">
        <v>5.0041340667122451</v>
      </c>
      <c r="N35" s="82">
        <v>3.810378673994739E-3</v>
      </c>
      <c r="O35" s="82">
        <v>141.12550421655146</v>
      </c>
      <c r="P35" s="82">
        <v>-376.17663110002638</v>
      </c>
      <c r="Q35" s="82">
        <v>-1.033323075</v>
      </c>
      <c r="R35" s="82">
        <v>-0.12629806259635165</v>
      </c>
      <c r="S35" s="82">
        <v>-438.5786637880596</v>
      </c>
      <c r="T35" s="82">
        <v>-3105.0832635510806</v>
      </c>
      <c r="U35" s="82">
        <v>590</v>
      </c>
      <c r="V35" s="82">
        <v>-1072.9354139009711</v>
      </c>
      <c r="W35" s="82">
        <v>-1514.3190699693125</v>
      </c>
      <c r="X35" s="82">
        <v>-389.13553128158088</v>
      </c>
      <c r="Z35" s="82">
        <v>-3202.1129440051268</v>
      </c>
      <c r="AA35" s="82">
        <v>444.14432527699842</v>
      </c>
      <c r="AB35" s="82">
        <v>12.361650007784183</v>
      </c>
      <c r="AC35" s="82">
        <v>12574.517674744529</v>
      </c>
      <c r="AF35" s="85">
        <v>543.55269647343619</v>
      </c>
      <c r="AG35" s="85">
        <v>11814.889897729263</v>
      </c>
      <c r="AH35" s="85">
        <v>-3745.6656404785631</v>
      </c>
      <c r="AI35" s="85">
        <v>759.62777701526647</v>
      </c>
      <c r="AK35" s="84">
        <v>543.55269647343619</v>
      </c>
      <c r="AL35" s="84">
        <v>284.40803439119929</v>
      </c>
      <c r="AM35" s="84">
        <v>12.482687691706539</v>
      </c>
      <c r="AO35" s="84">
        <v>-2432.21103922767</v>
      </c>
      <c r="AP35" s="84">
        <v>-4335.6656404785635</v>
      </c>
      <c r="AQ35" s="84">
        <v>155.76547989408687</v>
      </c>
      <c r="AR35" s="84">
        <v>1.4500000000000032E-3</v>
      </c>
      <c r="AW35" s="82">
        <v>11814.88989772925</v>
      </c>
      <c r="AX35" s="82">
        <v>1929.6066478067623</v>
      </c>
      <c r="AY35" s="82">
        <v>-1903.4546012508933</v>
      </c>
      <c r="AZ35" s="82">
        <v>-3543.6619273391402</v>
      </c>
      <c r="BB35" s="82" t="s">
        <v>235</v>
      </c>
      <c r="BC35" s="82">
        <v>1929.6066478067623</v>
      </c>
      <c r="BD35" s="82">
        <v>-5447.1165285900333</v>
      </c>
      <c r="BE35" s="82">
        <v>-1903.4546012508933</v>
      </c>
      <c r="BF35" s="82">
        <v>13744.496545536012</v>
      </c>
      <c r="BG35" s="82">
        <v>1929.6066478067623</v>
      </c>
    </row>
    <row r="36" spans="1:59" x14ac:dyDescent="0.35">
      <c r="A36" s="88">
        <v>2050</v>
      </c>
      <c r="B36" s="82">
        <v>551.82974647642402</v>
      </c>
      <c r="C36" s="82">
        <v>278.85671593778937</v>
      </c>
      <c r="D36" s="82">
        <v>12.052964057150819</v>
      </c>
      <c r="E36" s="82">
        <v>11553.853267879493</v>
      </c>
      <c r="F36" s="82">
        <v>2056.6316419915324</v>
      </c>
      <c r="G36" s="82">
        <v>-4757.4363041620099</v>
      </c>
      <c r="H36" s="82">
        <v>1830.0773848801896</v>
      </c>
      <c r="I36" s="82">
        <v>156.2268209411439</v>
      </c>
      <c r="J36" s="82">
        <v>0</v>
      </c>
      <c r="K36" s="82">
        <v>6205.9909778036472</v>
      </c>
      <c r="M36" s="82">
        <v>5.0041340667122451</v>
      </c>
      <c r="N36" s="82">
        <v>3.810378673994739E-3</v>
      </c>
      <c r="O36" s="82">
        <v>141.12550421655146</v>
      </c>
      <c r="P36" s="82">
        <v>-354.72374622538467</v>
      </c>
      <c r="Q36" s="82">
        <v>-1.033323075</v>
      </c>
      <c r="R36" s="82">
        <v>-0.12629806259635165</v>
      </c>
      <c r="S36" s="82">
        <v>-417.12577891341789</v>
      </c>
      <c r="T36" s="82">
        <v>-3034.2459309793994</v>
      </c>
      <c r="U36" s="82">
        <v>0</v>
      </c>
      <c r="V36" s="82">
        <v>-1197.7046605096364</v>
      </c>
      <c r="W36" s="82">
        <v>-1609.6158349962452</v>
      </c>
      <c r="X36" s="82">
        <v>-414.92297774631305</v>
      </c>
      <c r="Z36" s="82">
        <v>-3540.6045803405968</v>
      </c>
      <c r="AA36" s="82">
        <v>439.05434787064553</v>
      </c>
      <c r="AB36" s="82">
        <v>11.930476373228462</v>
      </c>
      <c r="AC36" s="82">
        <v>11977.92161447702</v>
      </c>
      <c r="AF36" s="85">
        <v>551.82974647642402</v>
      </c>
      <c r="AG36" s="85">
        <v>11553.853267879493</v>
      </c>
      <c r="AH36" s="85">
        <v>-4092.434326817021</v>
      </c>
      <c r="AI36" s="85">
        <v>424.06834659752712</v>
      </c>
      <c r="AK36" s="84">
        <v>551.82974647642402</v>
      </c>
      <c r="AL36" s="84">
        <v>278.85671593778937</v>
      </c>
      <c r="AM36" s="84">
        <v>12.052964057150819</v>
      </c>
      <c r="AO36" s="84">
        <v>-2068.4319377999245</v>
      </c>
      <c r="AP36" s="84">
        <v>-4092.9707505424826</v>
      </c>
      <c r="AQ36" s="84">
        <v>156.2268209411439</v>
      </c>
      <c r="AR36" s="84">
        <v>0</v>
      </c>
      <c r="AT36" s="92"/>
      <c r="AW36" s="82">
        <v>11553.853267879493</v>
      </c>
      <c r="AX36" s="82">
        <v>2305.9190485521049</v>
      </c>
      <c r="AY36" s="82">
        <v>-2024.5388127425583</v>
      </c>
      <c r="AZ36" s="82">
        <v>-3451.3717098928173</v>
      </c>
      <c r="BB36" s="82" t="s">
        <v>235</v>
      </c>
      <c r="BC36" s="82">
        <v>2305.9190485521049</v>
      </c>
      <c r="BD36" s="82">
        <v>-5475.9105226353759</v>
      </c>
      <c r="BE36" s="82">
        <v>-2024.5388127425583</v>
      </c>
      <c r="BF36" s="82">
        <v>13859.772316431598</v>
      </c>
      <c r="BG36" s="82">
        <v>2305.9190485521049</v>
      </c>
    </row>
    <row r="37" spans="1:59" x14ac:dyDescent="0.35">
      <c r="A37" s="88">
        <v>2051</v>
      </c>
      <c r="B37" s="82">
        <v>551.82974647642402</v>
      </c>
      <c r="C37" s="82">
        <v>278.85671593778937</v>
      </c>
      <c r="D37" s="82">
        <v>12.052964057150819</v>
      </c>
      <c r="E37" s="82">
        <v>11553.853267879493</v>
      </c>
      <c r="F37" s="82">
        <v>1513.1377928609456</v>
      </c>
      <c r="G37" s="82">
        <v>-4876.9259775997498</v>
      </c>
      <c r="H37" s="82">
        <v>1830.0773848801896</v>
      </c>
      <c r="I37" s="82">
        <v>156.2268209411439</v>
      </c>
      <c r="J37" s="82">
        <v>0</v>
      </c>
      <c r="K37" s="82">
        <v>6205.9909778036472</v>
      </c>
      <c r="M37" s="82">
        <v>5.0041340667122451</v>
      </c>
      <c r="N37" s="82">
        <v>3.810378673994739E-3</v>
      </c>
      <c r="O37" s="82">
        <v>141.12550421655146</v>
      </c>
      <c r="P37" s="82">
        <v>-333.27086135074296</v>
      </c>
      <c r="Q37" s="82">
        <v>-1.033323075</v>
      </c>
      <c r="R37" s="82">
        <v>-0.12629806259635165</v>
      </c>
      <c r="S37" s="82">
        <v>-395.67289403877618</v>
      </c>
      <c r="T37" s="82">
        <v>-3158.1609564933269</v>
      </c>
      <c r="U37" s="82">
        <v>0</v>
      </c>
      <c r="V37" s="82">
        <v>-1535.4280618820685</v>
      </c>
      <c r="W37" s="82">
        <v>-1822.1192583344516</v>
      </c>
      <c r="X37" s="82">
        <v>-440.69105892512374</v>
      </c>
      <c r="Z37" s="82">
        <v>-4780.1194325238348</v>
      </c>
      <c r="AA37" s="82">
        <v>439.05434787064553</v>
      </c>
      <c r="AB37" s="82">
        <v>11.930476373228462</v>
      </c>
      <c r="AC37" s="82">
        <v>10738.943186019244</v>
      </c>
      <c r="AF37" s="85">
        <v>551.82974647642402</v>
      </c>
      <c r="AG37" s="85">
        <v>11553.853267879493</v>
      </c>
      <c r="AH37" s="85">
        <v>-5331.9491790002585</v>
      </c>
      <c r="AI37" s="85">
        <v>-814.91008186024919</v>
      </c>
      <c r="AK37" s="84">
        <v>551.82974647642402</v>
      </c>
      <c r="AL37" s="84">
        <v>278.85671593778937</v>
      </c>
      <c r="AM37" s="84">
        <v>12.052964057150819</v>
      </c>
      <c r="AO37" s="84">
        <v>-3069.1388617406833</v>
      </c>
      <c r="AP37" s="84">
        <v>-5331.9491790002585</v>
      </c>
      <c r="AQ37" s="84">
        <v>156.2268209411439</v>
      </c>
      <c r="AR37" s="84">
        <v>0</v>
      </c>
      <c r="AW37" s="82">
        <v>11553.853267879493</v>
      </c>
      <c r="AX37" s="82">
        <v>1305.2121246113461</v>
      </c>
      <c r="AY37" s="82">
        <v>-2262.8103172595752</v>
      </c>
      <c r="AZ37" s="82">
        <v>-3553.833850532103</v>
      </c>
      <c r="BB37" s="82" t="s">
        <v>235</v>
      </c>
      <c r="BC37" s="82">
        <v>1305.2121246113461</v>
      </c>
      <c r="BD37" s="82">
        <v>-5816.6441677916782</v>
      </c>
      <c r="BE37" s="82">
        <v>-2262.8103172595752</v>
      </c>
      <c r="BF37" s="82">
        <v>12859.065392490838</v>
      </c>
      <c r="BG37" s="82">
        <v>1305.2121246113461</v>
      </c>
    </row>
    <row r="38" spans="1:59" x14ac:dyDescent="0.35">
      <c r="A38" s="88">
        <v>2052</v>
      </c>
      <c r="B38" s="82">
        <v>551.82974647642402</v>
      </c>
      <c r="C38" s="82">
        <v>278.85671593778937</v>
      </c>
      <c r="D38" s="82">
        <v>12.052964057150819</v>
      </c>
      <c r="E38" s="82">
        <v>11553.853267879493</v>
      </c>
      <c r="F38" s="82">
        <v>136.20449216077219</v>
      </c>
      <c r="G38" s="82">
        <v>-5074.9553776574394</v>
      </c>
      <c r="H38" s="82">
        <v>1830.0773848801896</v>
      </c>
      <c r="I38" s="82">
        <v>156.2268209411439</v>
      </c>
      <c r="J38" s="82">
        <v>0</v>
      </c>
      <c r="K38" s="82">
        <v>6205.9909778036472</v>
      </c>
      <c r="M38" s="82">
        <v>5.0041340667122451</v>
      </c>
      <c r="N38" s="82">
        <v>3.810378673994739E-3</v>
      </c>
      <c r="O38" s="82">
        <v>141.12550421655146</v>
      </c>
      <c r="P38" s="82">
        <v>-311.81797647610114</v>
      </c>
      <c r="Q38" s="82">
        <v>-1.033323075</v>
      </c>
      <c r="R38" s="82">
        <v>-0.12629806259635165</v>
      </c>
      <c r="S38" s="82">
        <v>-374.22000916413435</v>
      </c>
      <c r="T38" s="82">
        <v>-2406.3822756050067</v>
      </c>
      <c r="U38" s="82">
        <v>0</v>
      </c>
      <c r="V38" s="82">
        <v>-749.9050228723853</v>
      </c>
      <c r="W38" s="82">
        <v>-1721.7038061605931</v>
      </c>
      <c r="X38" s="82">
        <v>-466.43977481801267</v>
      </c>
      <c r="Z38" s="82">
        <v>-5494.8923579910452</v>
      </c>
      <c r="AA38" s="82">
        <v>439.05434787064553</v>
      </c>
      <c r="AB38" s="82">
        <v>11.930476373228462</v>
      </c>
      <c r="AC38" s="82">
        <v>10024.170260552035</v>
      </c>
      <c r="AF38" s="85">
        <v>551.82974647642402</v>
      </c>
      <c r="AG38" s="85">
        <v>11553.853267879493</v>
      </c>
      <c r="AH38" s="85">
        <v>-6046.7221044674689</v>
      </c>
      <c r="AI38" s="85">
        <v>-1529.6830073274577</v>
      </c>
      <c r="AK38" s="84">
        <v>551.82974647642402</v>
      </c>
      <c r="AL38" s="84">
        <v>278.85671593778937</v>
      </c>
      <c r="AM38" s="84">
        <v>12.052964057150819</v>
      </c>
      <c r="AO38" s="84">
        <v>-3858.5785234888631</v>
      </c>
      <c r="AP38" s="84">
        <v>-6046.7221044674689</v>
      </c>
      <c r="AQ38" s="84">
        <v>156.2268209411439</v>
      </c>
      <c r="AR38" s="84">
        <v>0</v>
      </c>
      <c r="AW38" s="82">
        <v>11553.853267879493</v>
      </c>
      <c r="AX38" s="82">
        <v>515.77246286316631</v>
      </c>
      <c r="AY38" s="82">
        <v>-2188.1435809786058</v>
      </c>
      <c r="AZ38" s="82">
        <v>-2780.6022847691411</v>
      </c>
      <c r="BB38" s="82" t="s">
        <v>235</v>
      </c>
      <c r="BC38" s="82">
        <v>515.77246286316631</v>
      </c>
      <c r="BD38" s="82">
        <v>-4968.7458657477473</v>
      </c>
      <c r="BE38" s="82">
        <v>-2188.1435809786058</v>
      </c>
      <c r="BF38" s="82">
        <v>12069.625730742659</v>
      </c>
      <c r="BG38" s="82">
        <v>515.77246286316631</v>
      </c>
    </row>
    <row r="39" spans="1:59" x14ac:dyDescent="0.35">
      <c r="A39" s="88">
        <v>2053</v>
      </c>
      <c r="B39" s="82">
        <v>551.82974647642402</v>
      </c>
      <c r="C39" s="82">
        <v>278.85671593778937</v>
      </c>
      <c r="D39" s="82">
        <v>12.052964057150819</v>
      </c>
      <c r="E39" s="82">
        <v>11553.853267879493</v>
      </c>
      <c r="F39" s="82">
        <v>110.35863596411735</v>
      </c>
      <c r="G39" s="82">
        <v>-4914.777676523232</v>
      </c>
      <c r="H39" s="82">
        <v>1830.0773848801896</v>
      </c>
      <c r="I39" s="82">
        <v>156.2268209411439</v>
      </c>
      <c r="J39" s="82">
        <v>0</v>
      </c>
      <c r="K39" s="82">
        <v>6205.9909778036472</v>
      </c>
      <c r="M39" s="82">
        <v>5.0041340667122451</v>
      </c>
      <c r="N39" s="82">
        <v>3.810378673994739E-3</v>
      </c>
      <c r="O39" s="82">
        <v>141.12550421655146</v>
      </c>
      <c r="P39" s="82">
        <v>-290.36509160145948</v>
      </c>
      <c r="Q39" s="82">
        <v>-1.033323075</v>
      </c>
      <c r="R39" s="82">
        <v>-0.12629806259635165</v>
      </c>
      <c r="S39" s="82">
        <v>-352.7671242894927</v>
      </c>
      <c r="T39" s="82">
        <v>-2427.6681679052463</v>
      </c>
      <c r="U39" s="82">
        <v>0</v>
      </c>
      <c r="V39" s="82">
        <v>-978.33700516539864</v>
      </c>
      <c r="W39" s="82">
        <v>-1905.6251244878436</v>
      </c>
      <c r="X39" s="82">
        <v>-492.16912542497994</v>
      </c>
      <c r="Z39" s="82">
        <v>-5798.6431642807238</v>
      </c>
      <c r="AA39" s="82">
        <v>439.05434787064553</v>
      </c>
      <c r="AB39" s="82">
        <v>11.930476373228462</v>
      </c>
      <c r="AC39" s="82">
        <v>9720.4194542623554</v>
      </c>
      <c r="AF39" s="85">
        <v>551.82974647642402</v>
      </c>
      <c r="AG39" s="85">
        <v>11553.853267879493</v>
      </c>
      <c r="AH39" s="85">
        <v>-6350.4729107571475</v>
      </c>
      <c r="AI39" s="85">
        <v>-1833.4338136171373</v>
      </c>
      <c r="AK39" s="84">
        <v>551.82974647642402</v>
      </c>
      <c r="AL39" s="84">
        <v>278.85671593778937</v>
      </c>
      <c r="AM39" s="84">
        <v>12.052964057150819</v>
      </c>
      <c r="AO39" s="84">
        <v>-3952.6786608443235</v>
      </c>
      <c r="AP39" s="84">
        <v>-6350.4729107571475</v>
      </c>
      <c r="AQ39" s="84">
        <v>156.2268209411439</v>
      </c>
      <c r="AR39" s="84">
        <v>0</v>
      </c>
      <c r="AW39" s="82">
        <v>11553.853267879493</v>
      </c>
      <c r="AX39" s="82">
        <v>421.67232550770586</v>
      </c>
      <c r="AY39" s="82">
        <v>-2397.7942499128235</v>
      </c>
      <c r="AZ39" s="82">
        <v>-2780.4352921947388</v>
      </c>
      <c r="BB39" s="82" t="s">
        <v>235</v>
      </c>
      <c r="BC39" s="82">
        <v>421.67232550770586</v>
      </c>
      <c r="BD39" s="82">
        <v>-5178.2295421075623</v>
      </c>
      <c r="BE39" s="82">
        <v>-2397.7942499128235</v>
      </c>
      <c r="BF39" s="82">
        <v>11975.525593387199</v>
      </c>
      <c r="BG39" s="82">
        <v>421.67232550770586</v>
      </c>
    </row>
    <row r="40" spans="1:59" x14ac:dyDescent="0.35">
      <c r="A40" s="88">
        <v>2054</v>
      </c>
      <c r="B40" s="82">
        <v>551.82974647642402</v>
      </c>
      <c r="C40" s="82">
        <v>278.85671593778937</v>
      </c>
      <c r="D40" s="82">
        <v>12.052964057150819</v>
      </c>
      <c r="E40" s="82">
        <v>11553.853267879493</v>
      </c>
      <c r="F40" s="82">
        <v>-53.967812637692816</v>
      </c>
      <c r="G40" s="82">
        <v>-5056.0416794662979</v>
      </c>
      <c r="H40" s="82">
        <v>1830.0773848801896</v>
      </c>
      <c r="I40" s="82">
        <v>156.2268209411439</v>
      </c>
      <c r="J40" s="82">
        <v>0</v>
      </c>
      <c r="K40" s="82">
        <v>6205.9909778036472</v>
      </c>
      <c r="M40" s="82">
        <v>5.0041340667122451</v>
      </c>
      <c r="N40" s="82">
        <v>3.810378673994739E-3</v>
      </c>
      <c r="O40" s="82">
        <v>141.12550421655146</v>
      </c>
      <c r="P40" s="82">
        <v>-268.91220672681777</v>
      </c>
      <c r="Q40" s="82">
        <v>-1.033323075</v>
      </c>
      <c r="R40" s="82">
        <v>-0.12629806259635165</v>
      </c>
      <c r="S40" s="82">
        <v>-331.31423941485099</v>
      </c>
      <c r="T40" s="82">
        <v>-2253.4972937044986</v>
      </c>
      <c r="U40" s="82">
        <v>0</v>
      </c>
      <c r="V40" s="82">
        <v>-930.97144792801328</v>
      </c>
      <c r="W40" s="82">
        <v>-2026.9925824217551</v>
      </c>
      <c r="X40" s="82">
        <v>-517.87911074602562</v>
      </c>
      <c r="Z40" s="82">
        <v>-6203.9455018431718</v>
      </c>
      <c r="AA40" s="82">
        <v>439.05434787064553</v>
      </c>
      <c r="AB40" s="82">
        <v>11.930476373228462</v>
      </c>
      <c r="AC40" s="82">
        <v>9315.1171166999065</v>
      </c>
      <c r="AF40" s="85">
        <v>551.82974647642402</v>
      </c>
      <c r="AG40" s="85">
        <v>11553.853267879493</v>
      </c>
      <c r="AH40" s="85">
        <v>-6755.7752483195954</v>
      </c>
      <c r="AI40" s="85">
        <v>-2238.7361511795862</v>
      </c>
      <c r="AK40" s="84">
        <v>551.82974647642402</v>
      </c>
      <c r="AL40" s="84">
        <v>278.85671593778937</v>
      </c>
      <c r="AM40" s="84">
        <v>12.052964057150819</v>
      </c>
      <c r="AO40" s="84">
        <v>-4210.9035551518145</v>
      </c>
      <c r="AP40" s="84">
        <v>-6755.7752483195954</v>
      </c>
      <c r="AQ40" s="84">
        <v>156.2268209411439</v>
      </c>
      <c r="AR40" s="84">
        <v>0</v>
      </c>
      <c r="AW40" s="82">
        <v>11553.853267879493</v>
      </c>
      <c r="AX40" s="82">
        <v>163.44743120021485</v>
      </c>
      <c r="AY40" s="82">
        <v>-2544.8716931677809</v>
      </c>
      <c r="AZ40" s="82">
        <v>-2584.8115331193494</v>
      </c>
      <c r="BB40" s="82" t="s">
        <v>235</v>
      </c>
      <c r="BC40" s="82">
        <v>163.44743120021485</v>
      </c>
      <c r="BD40" s="82">
        <v>-5129.6832262871303</v>
      </c>
      <c r="BE40" s="82">
        <v>-2544.8716931677809</v>
      </c>
      <c r="BF40" s="82">
        <v>11717.300699079708</v>
      </c>
      <c r="BG40" s="82">
        <v>163.44743120021485</v>
      </c>
    </row>
    <row r="41" spans="1:59" x14ac:dyDescent="0.35">
      <c r="A41" s="88">
        <v>2055</v>
      </c>
      <c r="B41" s="82">
        <v>551.82974647642402</v>
      </c>
      <c r="C41" s="82">
        <v>278.85671593778937</v>
      </c>
      <c r="D41" s="82">
        <v>12.052964057150819</v>
      </c>
      <c r="E41" s="82">
        <v>11553.853267879493</v>
      </c>
      <c r="F41" s="82">
        <v>-36.991319489088824</v>
      </c>
      <c r="G41" s="82">
        <v>-5020.5233933906775</v>
      </c>
      <c r="H41" s="82">
        <v>1830.0773848801896</v>
      </c>
      <c r="I41" s="82">
        <v>156.2268209411439</v>
      </c>
      <c r="J41" s="82">
        <v>0</v>
      </c>
      <c r="K41" s="82">
        <v>6205.9909778036472</v>
      </c>
      <c r="M41" s="82">
        <v>5.0041340667122451</v>
      </c>
      <c r="N41" s="82">
        <v>3.810378673994739E-3</v>
      </c>
      <c r="O41" s="82">
        <v>141.12550421655146</v>
      </c>
      <c r="P41" s="82">
        <v>-247.45932185217609</v>
      </c>
      <c r="Q41" s="82">
        <v>-1.033323075</v>
      </c>
      <c r="R41" s="82">
        <v>-0.12629806259635165</v>
      </c>
      <c r="S41" s="82">
        <v>-309.86135454020928</v>
      </c>
      <c r="T41" s="82">
        <v>-2164.6009879301932</v>
      </c>
      <c r="U41" s="82">
        <v>0</v>
      </c>
      <c r="V41" s="82">
        <v>-1045.1936893304019</v>
      </c>
      <c r="W41" s="82">
        <v>-2168.9804089335939</v>
      </c>
      <c r="X41" s="82">
        <v>-543.56973078114981</v>
      </c>
      <c r="Z41" s="82">
        <v>-6433.3514105682989</v>
      </c>
      <c r="AA41" s="82">
        <v>439.05434787064553</v>
      </c>
      <c r="AB41" s="82">
        <v>11.930476373228462</v>
      </c>
      <c r="AC41" s="82">
        <v>9085.7112079747803</v>
      </c>
      <c r="AF41" s="85">
        <v>551.82974647642402</v>
      </c>
      <c r="AG41" s="85">
        <v>11553.853267879493</v>
      </c>
      <c r="AH41" s="85">
        <v>-6985.1811570447226</v>
      </c>
      <c r="AI41" s="85">
        <v>-2468.1420599047124</v>
      </c>
      <c r="AK41" s="84">
        <v>551.82974647642402</v>
      </c>
      <c r="AL41" s="84">
        <v>278.85671593778937</v>
      </c>
      <c r="AM41" s="84">
        <v>12.052964057150819</v>
      </c>
      <c r="AO41" s="84">
        <v>-4272.6310173299789</v>
      </c>
      <c r="AP41" s="84">
        <v>-6985.1811570447226</v>
      </c>
      <c r="AQ41" s="84">
        <v>156.2268209411439</v>
      </c>
      <c r="AR41" s="84">
        <v>0</v>
      </c>
      <c r="AW41" s="82">
        <v>11553.853267879493</v>
      </c>
      <c r="AX41" s="82">
        <v>101.71996902205046</v>
      </c>
      <c r="AY41" s="82">
        <v>-2712.5501397147436</v>
      </c>
      <c r="AZ41" s="82">
        <v>-2474.4623424704023</v>
      </c>
      <c r="BB41" s="82" t="s">
        <v>235</v>
      </c>
      <c r="BC41" s="82">
        <v>101.71996902205046</v>
      </c>
      <c r="BD41" s="82">
        <v>-5187.0124821851459</v>
      </c>
      <c r="BE41" s="82">
        <v>-2712.5501397147436</v>
      </c>
      <c r="BF41" s="82">
        <v>11655.573236901542</v>
      </c>
      <c r="BG41" s="82">
        <v>101.71996902205046</v>
      </c>
    </row>
    <row r="42" spans="1:59" x14ac:dyDescent="0.35">
      <c r="A42" s="88">
        <v>2056</v>
      </c>
      <c r="B42" s="82">
        <v>551.82974647642402</v>
      </c>
      <c r="C42" s="82">
        <v>278.85671593778937</v>
      </c>
      <c r="D42" s="82">
        <v>12.052964057150819</v>
      </c>
      <c r="E42" s="82">
        <v>11553.853267879493</v>
      </c>
      <c r="F42" s="82">
        <v>-509.10713777102058</v>
      </c>
      <c r="G42" s="82">
        <v>-5136.2044929658805</v>
      </c>
      <c r="H42" s="82">
        <v>1830.0773848801896</v>
      </c>
      <c r="I42" s="82">
        <v>156.2268209411439</v>
      </c>
      <c r="J42" s="82">
        <v>0</v>
      </c>
      <c r="K42" s="82">
        <v>6205.9909778036472</v>
      </c>
      <c r="M42" s="82">
        <v>5.0041340667122451</v>
      </c>
      <c r="N42" s="82">
        <v>3.810378673994739E-3</v>
      </c>
      <c r="O42" s="82">
        <v>141.12550421655146</v>
      </c>
      <c r="P42" s="82">
        <v>-226.00643697753438</v>
      </c>
      <c r="Q42" s="82">
        <v>-1.033323075</v>
      </c>
      <c r="R42" s="82">
        <v>-0.12629806259635165</v>
      </c>
      <c r="S42" s="82">
        <v>-288.40846966556757</v>
      </c>
      <c r="T42" s="82">
        <v>-1890.2029510688094</v>
      </c>
      <c r="U42" s="82">
        <v>0</v>
      </c>
      <c r="V42" s="82">
        <v>-822.40786968530551</v>
      </c>
      <c r="W42" s="82">
        <v>-2239.3405075986875</v>
      </c>
      <c r="X42" s="82">
        <v>-569.24098553035219</v>
      </c>
      <c r="Z42" s="82">
        <v>-6894.3938621946327</v>
      </c>
      <c r="AA42" s="82">
        <v>439.05434787064553</v>
      </c>
      <c r="AB42" s="82">
        <v>11.930476373228462</v>
      </c>
      <c r="AC42" s="82">
        <v>8624.6687563484447</v>
      </c>
      <c r="AF42" s="85">
        <v>551.82974647642402</v>
      </c>
      <c r="AG42" s="85">
        <v>11553.853267879493</v>
      </c>
      <c r="AH42" s="85">
        <v>-7446.2236086710564</v>
      </c>
      <c r="AI42" s="85">
        <v>-2929.184511531048</v>
      </c>
      <c r="AK42" s="84">
        <v>551.82974647642402</v>
      </c>
      <c r="AL42" s="84">
        <v>278.85671593778937</v>
      </c>
      <c r="AM42" s="84">
        <v>12.052964057150819</v>
      </c>
      <c r="AO42" s="84">
        <v>-4637.6421155420167</v>
      </c>
      <c r="AP42" s="84">
        <v>-7446.2236086710564</v>
      </c>
      <c r="AQ42" s="84">
        <v>156.2268209411439</v>
      </c>
      <c r="AR42" s="84">
        <v>0</v>
      </c>
      <c r="AW42" s="82">
        <v>11553.853267879493</v>
      </c>
      <c r="AX42" s="82">
        <v>-263.29112918998726</v>
      </c>
      <c r="AY42" s="82">
        <v>-2808.5814931290397</v>
      </c>
      <c r="AZ42" s="82">
        <v>-2178.6114207343771</v>
      </c>
      <c r="BB42" s="82">
        <v>-263.29112918998726</v>
      </c>
      <c r="BC42" s="82" t="s">
        <v>235</v>
      </c>
      <c r="BD42" s="82">
        <v>-5250.4840430534041</v>
      </c>
      <c r="BE42" s="82">
        <v>-3071.872622319027</v>
      </c>
      <c r="BF42" s="82">
        <v>11553.853267879493</v>
      </c>
      <c r="BG42" s="82">
        <v>-263.29112918998726</v>
      </c>
    </row>
    <row r="43" spans="1:59" x14ac:dyDescent="0.35">
      <c r="A43" s="88">
        <v>2057</v>
      </c>
      <c r="B43" s="82">
        <v>551.82974647642402</v>
      </c>
      <c r="C43" s="82">
        <v>278.85671593778937</v>
      </c>
      <c r="D43" s="82">
        <v>12.052964057150819</v>
      </c>
      <c r="E43" s="82">
        <v>11553.853267879493</v>
      </c>
      <c r="F43" s="82">
        <v>-571.84780945204523</v>
      </c>
      <c r="G43" s="82">
        <v>-5279.027258496485</v>
      </c>
      <c r="H43" s="82">
        <v>1830.0773848801896</v>
      </c>
      <c r="I43" s="82">
        <v>156.2268209411439</v>
      </c>
      <c r="J43" s="82">
        <v>0</v>
      </c>
      <c r="K43" s="82">
        <v>6205.9909778036472</v>
      </c>
      <c r="M43" s="82">
        <v>5.0041340667122451</v>
      </c>
      <c r="N43" s="82">
        <v>3.810378673994739E-3</v>
      </c>
      <c r="O43" s="82">
        <v>141.12550421655146</v>
      </c>
      <c r="P43" s="82">
        <v>-204.55355210289272</v>
      </c>
      <c r="Q43" s="82">
        <v>-1.033323075</v>
      </c>
      <c r="R43" s="82">
        <v>-0.12629806259635165</v>
      </c>
      <c r="S43" s="82">
        <v>-266.95558479092591</v>
      </c>
      <c r="T43" s="82">
        <v>-1737.0659795738522</v>
      </c>
      <c r="U43" s="82">
        <v>0</v>
      </c>
      <c r="V43" s="82">
        <v>-825.45366779803624</v>
      </c>
      <c r="W43" s="82">
        <v>-2358.8265994563094</v>
      </c>
      <c r="X43" s="82">
        <v>-594.89287499363286</v>
      </c>
      <c r="Z43" s="82">
        <v>-7248.1410788398953</v>
      </c>
      <c r="AA43" s="82">
        <v>439.05434787064553</v>
      </c>
      <c r="AB43" s="82">
        <v>11.930476373228462</v>
      </c>
      <c r="AC43" s="82">
        <v>8270.9215397031821</v>
      </c>
      <c r="AF43" s="85">
        <v>551.82974647642402</v>
      </c>
      <c r="AG43" s="85">
        <v>11553.853267879493</v>
      </c>
      <c r="AH43" s="85">
        <v>-7799.970825316319</v>
      </c>
      <c r="AI43" s="85">
        <v>-3282.9317281763106</v>
      </c>
      <c r="AK43" s="84">
        <v>551.82974647642402</v>
      </c>
      <c r="AL43" s="84">
        <v>278.85671593778937</v>
      </c>
      <c r="AM43" s="84">
        <v>12.052964057150819</v>
      </c>
      <c r="AO43" s="84">
        <v>-4846.2513508663769</v>
      </c>
      <c r="AP43" s="84">
        <v>-7799.970825316319</v>
      </c>
      <c r="AQ43" s="84">
        <v>156.2268209411439</v>
      </c>
      <c r="AR43" s="84">
        <v>0</v>
      </c>
      <c r="AW43" s="82">
        <v>11553.853267879493</v>
      </c>
      <c r="AX43" s="82">
        <v>-471.90036451434753</v>
      </c>
      <c r="AY43" s="82">
        <v>-2953.719474449942</v>
      </c>
      <c r="AZ43" s="82">
        <v>-2004.0215643647782</v>
      </c>
      <c r="BB43" s="82">
        <v>-471.90036451434753</v>
      </c>
      <c r="BC43" s="82" t="s">
        <v>235</v>
      </c>
      <c r="BD43" s="82">
        <v>-5429.6414033290675</v>
      </c>
      <c r="BE43" s="82">
        <v>-3425.6198389642896</v>
      </c>
      <c r="BF43" s="82">
        <v>11553.853267879493</v>
      </c>
      <c r="BG43" s="82">
        <v>-471.90036451434753</v>
      </c>
    </row>
    <row r="44" spans="1:59" x14ac:dyDescent="0.35">
      <c r="A44" s="88">
        <v>2058</v>
      </c>
      <c r="B44" s="82">
        <v>551.82974647642402</v>
      </c>
      <c r="C44" s="82">
        <v>278.85671593778937</v>
      </c>
      <c r="D44" s="82">
        <v>12.052964057150819</v>
      </c>
      <c r="E44" s="82">
        <v>11553.853267879493</v>
      </c>
      <c r="F44" s="82">
        <v>883.97127650939649</v>
      </c>
      <c r="G44" s="82">
        <v>-5076.9988536968103</v>
      </c>
      <c r="H44" s="82">
        <v>1830.0773848801896</v>
      </c>
      <c r="I44" s="82">
        <v>156.2268209411439</v>
      </c>
      <c r="J44" s="82">
        <v>0</v>
      </c>
      <c r="K44" s="82">
        <v>6205.9909778036472</v>
      </c>
      <c r="M44" s="82">
        <v>5.0041340667122451</v>
      </c>
      <c r="N44" s="82">
        <v>3.810378673994739E-3</v>
      </c>
      <c r="O44" s="82">
        <v>141.12550421655146</v>
      </c>
      <c r="P44" s="82">
        <v>-183.10066722825098</v>
      </c>
      <c r="Q44" s="82">
        <v>-1.033323075</v>
      </c>
      <c r="R44" s="82">
        <v>-0.12629806259635165</v>
      </c>
      <c r="S44" s="82">
        <v>-245.5026999162842</v>
      </c>
      <c r="T44" s="82">
        <v>-1989.4430560636752</v>
      </c>
      <c r="U44" s="82">
        <v>0</v>
      </c>
      <c r="V44" s="82">
        <v>-1735.7981556769275</v>
      </c>
      <c r="W44" s="82">
        <v>-2801.4733278465451</v>
      </c>
      <c r="X44" s="82">
        <v>-620.52539917099216</v>
      </c>
      <c r="Z44" s="82">
        <v>-6968.9173285252655</v>
      </c>
      <c r="AA44" s="82">
        <v>439.05434787064553</v>
      </c>
      <c r="AB44" s="82">
        <v>11.930476373228462</v>
      </c>
      <c r="AC44" s="82">
        <v>8550.1452900178119</v>
      </c>
      <c r="AF44" s="85">
        <v>551.82974647642402</v>
      </c>
      <c r="AG44" s="85">
        <v>11553.853267879493</v>
      </c>
      <c r="AH44" s="85">
        <v>-7520.7470750016892</v>
      </c>
      <c r="AI44" s="85">
        <v>-3003.7079778616808</v>
      </c>
      <c r="AK44" s="84">
        <v>551.82974647642402</v>
      </c>
      <c r="AL44" s="84">
        <v>278.85671593778937</v>
      </c>
      <c r="AM44" s="84">
        <v>12.052964057150819</v>
      </c>
      <c r="AO44" s="84">
        <v>-4098.7483479841521</v>
      </c>
      <c r="AP44" s="84">
        <v>-7520.7470750016892</v>
      </c>
      <c r="AQ44" s="84">
        <v>156.2268209411439</v>
      </c>
      <c r="AR44" s="84">
        <v>0</v>
      </c>
      <c r="AW44" s="82">
        <v>11553.853267879493</v>
      </c>
      <c r="AX44" s="82">
        <v>275.60263836787726</v>
      </c>
      <c r="AY44" s="82">
        <v>-3421.998727017537</v>
      </c>
      <c r="AZ44" s="82">
        <v>-2234.9457559799594</v>
      </c>
      <c r="BB44" s="82" t="s">
        <v>235</v>
      </c>
      <c r="BC44" s="82">
        <v>275.60263836787726</v>
      </c>
      <c r="BD44" s="82">
        <v>-5656.9444829974964</v>
      </c>
      <c r="BE44" s="82">
        <v>-3421.998727017537</v>
      </c>
      <c r="BF44" s="82">
        <v>11829.455906247371</v>
      </c>
      <c r="BG44" s="82">
        <v>275.60263836787726</v>
      </c>
    </row>
    <row r="45" spans="1:59" x14ac:dyDescent="0.35">
      <c r="A45" s="88">
        <v>2059</v>
      </c>
      <c r="B45" s="82">
        <v>551.82974647642402</v>
      </c>
      <c r="C45" s="82">
        <v>278.85671593778937</v>
      </c>
      <c r="D45" s="82">
        <v>12.052964057150819</v>
      </c>
      <c r="E45" s="82">
        <v>11553.853267879493</v>
      </c>
      <c r="F45" s="82">
        <v>934.14934438767921</v>
      </c>
      <c r="G45" s="82">
        <v>-5204.8154593643521</v>
      </c>
      <c r="H45" s="82">
        <v>1830.0773848801896</v>
      </c>
      <c r="I45" s="82">
        <v>156.2268209411439</v>
      </c>
      <c r="J45" s="82">
        <v>0</v>
      </c>
      <c r="K45" s="82">
        <v>6205.9909778036472</v>
      </c>
      <c r="M45" s="82">
        <v>5.0041340667122451</v>
      </c>
      <c r="N45" s="82">
        <v>3.810378673994739E-3</v>
      </c>
      <c r="O45" s="82">
        <v>141.12550421655146</v>
      </c>
      <c r="P45" s="82">
        <v>-161.64778235360927</v>
      </c>
      <c r="Q45" s="82">
        <v>-1.033323075</v>
      </c>
      <c r="R45" s="82">
        <v>-0.12629806259635165</v>
      </c>
      <c r="S45" s="82">
        <v>-224.04981504164249</v>
      </c>
      <c r="T45" s="82">
        <v>-1777.0014649414275</v>
      </c>
      <c r="U45" s="82">
        <v>0</v>
      </c>
      <c r="V45" s="82">
        <v>-1675.5203429776402</v>
      </c>
      <c r="W45" s="82">
        <v>-2955.067639469999</v>
      </c>
      <c r="X45" s="82">
        <v>-646.13855806242952</v>
      </c>
      <c r="Z45" s="82">
        <v>-7165.4855241301275</v>
      </c>
      <c r="AA45" s="82">
        <v>439.05434787064553</v>
      </c>
      <c r="AB45" s="82">
        <v>11.930476373228462</v>
      </c>
      <c r="AC45" s="82">
        <v>8353.5770944129508</v>
      </c>
      <c r="AF45" s="85">
        <v>551.82974647642402</v>
      </c>
      <c r="AG45" s="85">
        <v>11553.853267879493</v>
      </c>
      <c r="AH45" s="85">
        <v>-7717.3152706065512</v>
      </c>
      <c r="AI45" s="85">
        <v>-3200.2761734665419</v>
      </c>
      <c r="AK45" s="84">
        <v>551.82974647642402</v>
      </c>
      <c r="AL45" s="84">
        <v>278.85671593778937</v>
      </c>
      <c r="AM45" s="84">
        <v>12.052964057150819</v>
      </c>
      <c r="AO45" s="84">
        <v>-4116.1090730741234</v>
      </c>
      <c r="AP45" s="84">
        <v>-7717.3152706065512</v>
      </c>
      <c r="AQ45" s="84">
        <v>156.2268209411439</v>
      </c>
      <c r="AR45" s="84">
        <v>0</v>
      </c>
      <c r="AW45" s="82">
        <v>11553.853267879493</v>
      </c>
      <c r="AX45" s="82">
        <v>258.24191327790595</v>
      </c>
      <c r="AY45" s="82">
        <v>-3601.2061975324286</v>
      </c>
      <c r="AZ45" s="82">
        <v>-2001.0512799830699</v>
      </c>
      <c r="BB45" s="82" t="s">
        <v>235</v>
      </c>
      <c r="BC45" s="82">
        <v>258.24191327790595</v>
      </c>
      <c r="BD45" s="82">
        <v>-5602.257477515499</v>
      </c>
      <c r="BE45" s="82">
        <v>-3601.2061975324286</v>
      </c>
      <c r="BF45" s="82">
        <v>11812.095181157398</v>
      </c>
      <c r="BG45" s="82">
        <v>258.24191327790595</v>
      </c>
    </row>
    <row r="46" spans="1:59" x14ac:dyDescent="0.35">
      <c r="A46" s="88">
        <v>2060</v>
      </c>
      <c r="B46" s="82">
        <v>551.82974647642402</v>
      </c>
      <c r="C46" s="82">
        <v>278.85671593778937</v>
      </c>
      <c r="D46" s="82">
        <v>12.052964057150819</v>
      </c>
      <c r="E46" s="82">
        <v>11553.853267879493</v>
      </c>
      <c r="F46" s="82">
        <v>61.212490837973519</v>
      </c>
      <c r="G46" s="82">
        <v>-5319.7187014082156</v>
      </c>
      <c r="H46" s="82">
        <v>1830.0773848801896</v>
      </c>
      <c r="I46" s="82">
        <v>156.2268209411439</v>
      </c>
      <c r="J46" s="82">
        <v>0</v>
      </c>
      <c r="K46" s="82">
        <v>6205.9909778036472</v>
      </c>
      <c r="M46" s="82">
        <v>5.0041340667122451</v>
      </c>
      <c r="N46" s="82">
        <v>3.810378673994739E-3</v>
      </c>
      <c r="O46" s="82">
        <v>141.12550421655146</v>
      </c>
      <c r="P46" s="82">
        <v>-140.19489747896753</v>
      </c>
      <c r="Q46" s="82">
        <v>-1.033323075</v>
      </c>
      <c r="R46" s="82">
        <v>-0.12629806259635165</v>
      </c>
      <c r="S46" s="82">
        <v>-202.59693016700072</v>
      </c>
      <c r="T46" s="82">
        <v>-1396.036198733206</v>
      </c>
      <c r="U46" s="82">
        <v>0</v>
      </c>
      <c r="V46" s="82">
        <v>-1126.3194188236298</v>
      </c>
      <c r="W46" s="82">
        <v>-2952.9849225657781</v>
      </c>
      <c r="X46" s="82">
        <v>-671.73235166794541</v>
      </c>
      <c r="Z46" s="82">
        <v>-7627.6357722709818</v>
      </c>
      <c r="AA46" s="82">
        <v>439.05434787064553</v>
      </c>
      <c r="AB46" s="82">
        <v>11.930476373228462</v>
      </c>
      <c r="AC46" s="82">
        <v>7891.4268462720966</v>
      </c>
      <c r="AF46" s="85">
        <v>551.82974647642402</v>
      </c>
      <c r="AG46" s="85">
        <v>11553.853267879493</v>
      </c>
      <c r="AH46" s="85">
        <v>-8179.4655187474054</v>
      </c>
      <c r="AI46" s="85">
        <v>-3662.4264216073962</v>
      </c>
      <c r="AK46" s="84">
        <v>551.82974647642402</v>
      </c>
      <c r="AL46" s="84">
        <v>278.85671593778937</v>
      </c>
      <c r="AM46" s="84">
        <v>12.052964057150819</v>
      </c>
      <c r="AO46" s="84">
        <v>-4554.748244513682</v>
      </c>
      <c r="AP46" s="84">
        <v>-8179.4655187474054</v>
      </c>
      <c r="AQ46" s="84">
        <v>156.2268209411439</v>
      </c>
      <c r="AR46" s="84">
        <v>0</v>
      </c>
      <c r="AW46" s="82">
        <v>11553.853267879493</v>
      </c>
      <c r="AX46" s="82">
        <v>-180.39725816165264</v>
      </c>
      <c r="AY46" s="82">
        <v>-3624.7172742337234</v>
      </c>
      <c r="AZ46" s="82">
        <v>-1598.6331289002067</v>
      </c>
      <c r="BB46" s="82">
        <v>-180.39725816165264</v>
      </c>
      <c r="BC46" s="82" t="s">
        <v>235</v>
      </c>
      <c r="BD46" s="82">
        <v>-5403.7476612955825</v>
      </c>
      <c r="BE46" s="82">
        <v>-3805.114532395376</v>
      </c>
      <c r="BF46" s="82">
        <v>11553.853267879493</v>
      </c>
      <c r="BG46" s="82">
        <v>-180.39725816165264</v>
      </c>
    </row>
    <row r="47" spans="1:59" x14ac:dyDescent="0.35">
      <c r="A47" s="88">
        <v>2061</v>
      </c>
      <c r="B47" s="82">
        <v>551.82974647642402</v>
      </c>
      <c r="C47" s="82">
        <v>278.85671593778937</v>
      </c>
      <c r="D47" s="82">
        <v>12.052964057150819</v>
      </c>
      <c r="E47" s="82">
        <v>11553.853267879493</v>
      </c>
      <c r="F47" s="82">
        <v>66.329407997815053</v>
      </c>
      <c r="G47" s="82">
        <v>-5340.714361868404</v>
      </c>
      <c r="H47" s="82">
        <v>1830.0773848801896</v>
      </c>
      <c r="I47" s="82">
        <v>156.2268209411439</v>
      </c>
      <c r="J47" s="82">
        <v>0</v>
      </c>
      <c r="K47" s="82">
        <v>6205.9909778036472</v>
      </c>
      <c r="M47" s="82">
        <v>5.0041340667122451</v>
      </c>
      <c r="N47" s="82">
        <v>3.810378673994739E-3</v>
      </c>
      <c r="O47" s="82">
        <v>141.12550421655146</v>
      </c>
      <c r="P47" s="82">
        <v>-118.74201260432578</v>
      </c>
      <c r="Q47" s="82">
        <v>-1.033323075</v>
      </c>
      <c r="R47" s="82">
        <v>-0.12629806259635165</v>
      </c>
      <c r="S47" s="82">
        <v>-181.14404529235895</v>
      </c>
      <c r="T47" s="82">
        <v>-1241.1061096190929</v>
      </c>
      <c r="U47" s="82">
        <v>0</v>
      </c>
      <c r="V47" s="82">
        <v>-1215.0157822654821</v>
      </c>
      <c r="W47" s="82">
        <v>-3115.2310607070922</v>
      </c>
      <c r="X47" s="82">
        <v>-697.56821134748191</v>
      </c>
      <c r="Z47" s="82">
        <v>-7920.2928768340325</v>
      </c>
      <c r="AA47" s="82">
        <v>439.05434787064553</v>
      </c>
      <c r="AB47" s="82">
        <v>11.930476373228462</v>
      </c>
      <c r="AC47" s="82">
        <v>7598.7697417090467</v>
      </c>
      <c r="AF47" s="85">
        <v>551.82974647642402</v>
      </c>
      <c r="AG47" s="85">
        <v>11553.853267879493</v>
      </c>
      <c r="AH47" s="85">
        <v>-8472.1226233104571</v>
      </c>
      <c r="AI47" s="85">
        <v>-3955.083526170446</v>
      </c>
      <c r="AK47" s="84">
        <v>551.82974647642402</v>
      </c>
      <c r="AL47" s="84">
        <v>278.85671593778937</v>
      </c>
      <c r="AM47" s="84">
        <v>12.052964057150819</v>
      </c>
      <c r="AO47" s="84">
        <v>-4659.3233512558818</v>
      </c>
      <c r="AP47" s="84">
        <v>-8472.1226233104553</v>
      </c>
      <c r="AQ47" s="84">
        <v>156.2268209411439</v>
      </c>
      <c r="AR47" s="84">
        <v>0</v>
      </c>
      <c r="AW47" s="82">
        <v>11553.853267879493</v>
      </c>
      <c r="AX47" s="82">
        <v>-284.97236490385239</v>
      </c>
      <c r="AY47" s="82">
        <v>-3812.799272054574</v>
      </c>
      <c r="AZ47" s="82">
        <v>-1422.2501549114518</v>
      </c>
      <c r="BB47" s="82">
        <v>-284.97236490385239</v>
      </c>
      <c r="BC47" s="82" t="s">
        <v>235</v>
      </c>
      <c r="BD47" s="82">
        <v>-5520.0217918698781</v>
      </c>
      <c r="BE47" s="82">
        <v>-4097.7716369584268</v>
      </c>
      <c r="BF47" s="82">
        <v>11553.853267879493</v>
      </c>
      <c r="BG47" s="82">
        <v>-284.97236490385239</v>
      </c>
    </row>
    <row r="48" spans="1:59" x14ac:dyDescent="0.35">
      <c r="A48" s="88">
        <v>2062</v>
      </c>
      <c r="B48" s="82">
        <v>551.82974647642402</v>
      </c>
      <c r="C48" s="82">
        <v>278.85671593778937</v>
      </c>
      <c r="D48" s="82">
        <v>12.052964057150819</v>
      </c>
      <c r="E48" s="82">
        <v>11553.853267879493</v>
      </c>
      <c r="F48" s="82">
        <v>-100.95797256602361</v>
      </c>
      <c r="G48" s="82">
        <v>-5411.7128713925013</v>
      </c>
      <c r="H48" s="82">
        <v>1830.0773848801896</v>
      </c>
      <c r="I48" s="82">
        <v>156.2268209411439</v>
      </c>
      <c r="J48" s="82">
        <v>0</v>
      </c>
      <c r="K48" s="82">
        <v>6205.9909778036472</v>
      </c>
      <c r="M48" s="82">
        <v>5.0041340667122451</v>
      </c>
      <c r="N48" s="82">
        <v>3.810378673994739E-3</v>
      </c>
      <c r="O48" s="82">
        <v>141.12550421655146</v>
      </c>
      <c r="P48" s="82">
        <v>-97.289127729684139</v>
      </c>
      <c r="Q48" s="82">
        <v>-1.033323075</v>
      </c>
      <c r="R48" s="82">
        <v>-0.12629806259635165</v>
      </c>
      <c r="S48" s="82">
        <v>-159.69116041771733</v>
      </c>
      <c r="T48" s="82">
        <v>-1024.0146092083742</v>
      </c>
      <c r="U48" s="82">
        <v>0</v>
      </c>
      <c r="V48" s="82">
        <v>-1106.8261452212014</v>
      </c>
      <c r="W48" s="82">
        <v>-3192.547786239737</v>
      </c>
      <c r="X48" s="82">
        <v>-723.40407102701818</v>
      </c>
      <c r="Z48" s="82">
        <v>-8153.5417150898684</v>
      </c>
      <c r="AA48" s="82">
        <v>439.05434787064553</v>
      </c>
      <c r="AB48" s="82">
        <v>11.930476373228462</v>
      </c>
      <c r="AC48" s="82">
        <v>7365.5209034532127</v>
      </c>
      <c r="AF48" s="85">
        <v>551.82974647642402</v>
      </c>
      <c r="AG48" s="85">
        <v>11553.853267879493</v>
      </c>
      <c r="AH48" s="85">
        <v>-8705.3714615662921</v>
      </c>
      <c r="AI48" s="85">
        <v>-4188.33236442628</v>
      </c>
      <c r="AK48" s="84">
        <v>551.82974647642402</v>
      </c>
      <c r="AL48" s="84">
        <v>278.85671593778937</v>
      </c>
      <c r="AM48" s="84">
        <v>12.052964057150819</v>
      </c>
      <c r="AO48" s="84">
        <v>-4789.4196042995363</v>
      </c>
      <c r="AP48" s="84">
        <v>-8705.3714615662921</v>
      </c>
      <c r="AQ48" s="84">
        <v>156.2268209411439</v>
      </c>
      <c r="AR48" s="84">
        <v>0</v>
      </c>
      <c r="AW48" s="82">
        <v>11553.853267879493</v>
      </c>
      <c r="AX48" s="82">
        <v>-415.06861794750694</v>
      </c>
      <c r="AY48" s="82">
        <v>-3915.9518572667553</v>
      </c>
      <c r="AZ48" s="82">
        <v>-1183.7057696260915</v>
      </c>
      <c r="BB48" s="82">
        <v>-415.06861794750694</v>
      </c>
      <c r="BC48" s="82" t="s">
        <v>235</v>
      </c>
      <c r="BD48" s="82">
        <v>-5514.7262448403535</v>
      </c>
      <c r="BE48" s="82">
        <v>-4331.0204752142618</v>
      </c>
      <c r="BF48" s="82">
        <v>11553.853267879493</v>
      </c>
      <c r="BG48" s="82">
        <v>-415.06861794750694</v>
      </c>
    </row>
    <row r="49" spans="1:59" x14ac:dyDescent="0.35">
      <c r="A49" s="88">
        <v>2063</v>
      </c>
      <c r="B49" s="82">
        <v>551.82974647642402</v>
      </c>
      <c r="C49" s="82">
        <v>278.85671593778937</v>
      </c>
      <c r="D49" s="82">
        <v>12.052964057150819</v>
      </c>
      <c r="E49" s="82">
        <v>11553.853267879493</v>
      </c>
      <c r="F49" s="82">
        <v>-105.63749744427128</v>
      </c>
      <c r="G49" s="82">
        <v>-5252.3458735164822</v>
      </c>
      <c r="H49" s="82">
        <v>1830.0773848801896</v>
      </c>
      <c r="I49" s="82">
        <v>156.2268209411439</v>
      </c>
      <c r="J49" s="82">
        <v>0</v>
      </c>
      <c r="K49" s="82">
        <v>6205.9909778036472</v>
      </c>
      <c r="M49" s="82">
        <v>5.0041340667122451</v>
      </c>
      <c r="N49" s="82">
        <v>3.810378673994739E-3</v>
      </c>
      <c r="O49" s="82">
        <v>141.12550421655146</v>
      </c>
      <c r="P49" s="82">
        <v>-75.836242855042414</v>
      </c>
      <c r="Q49" s="82">
        <v>-1.033323075</v>
      </c>
      <c r="R49" s="82">
        <v>-0.12629806259635165</v>
      </c>
      <c r="S49" s="82">
        <v>-138.23827554307559</v>
      </c>
      <c r="T49" s="82">
        <v>-865.56140894551459</v>
      </c>
      <c r="U49" s="82">
        <v>0</v>
      </c>
      <c r="V49" s="82">
        <v>-1235.3331474948031</v>
      </c>
      <c r="W49" s="82">
        <v>-3387.9922643030582</v>
      </c>
      <c r="X49" s="82">
        <v>-749.23993070655456</v>
      </c>
      <c r="Z49" s="82">
        <v>-8348.6415821085575</v>
      </c>
      <c r="AA49" s="82">
        <v>439.05434787064553</v>
      </c>
      <c r="AB49" s="82">
        <v>11.930476373228462</v>
      </c>
      <c r="AC49" s="82">
        <v>7170.4210364345226</v>
      </c>
      <c r="AF49" s="85">
        <v>551.82974647642402</v>
      </c>
      <c r="AG49" s="85">
        <v>11553.853267879493</v>
      </c>
      <c r="AH49" s="85">
        <v>-8900.4713285849812</v>
      </c>
      <c r="AI49" s="85">
        <v>-4383.4322314449701</v>
      </c>
      <c r="AK49" s="84">
        <v>551.82974647642402</v>
      </c>
      <c r="AL49" s="84">
        <v>278.85671593778937</v>
      </c>
      <c r="AM49" s="84">
        <v>12.052964057150819</v>
      </c>
      <c r="AO49" s="84">
        <v>-4763.2391335753673</v>
      </c>
      <c r="AP49" s="84">
        <v>-8900.4713285849812</v>
      </c>
      <c r="AQ49" s="84">
        <v>156.2268209411439</v>
      </c>
      <c r="AR49" s="84">
        <v>0</v>
      </c>
      <c r="AW49" s="82">
        <v>11553.853267879493</v>
      </c>
      <c r="AX49" s="82">
        <v>-388.88814722333791</v>
      </c>
      <c r="AY49" s="82">
        <v>-4137.232195009613</v>
      </c>
      <c r="AZ49" s="82">
        <v>-1003.7996844885902</v>
      </c>
      <c r="BB49" s="82">
        <v>-388.88814722333791</v>
      </c>
      <c r="BC49" s="82" t="s">
        <v>235</v>
      </c>
      <c r="BD49" s="82">
        <v>-5529.920026721541</v>
      </c>
      <c r="BE49" s="82">
        <v>-4526.1203422329509</v>
      </c>
      <c r="BF49" s="82">
        <v>11553.853267879493</v>
      </c>
      <c r="BG49" s="82">
        <v>-388.88814722333791</v>
      </c>
    </row>
    <row r="50" spans="1:59" x14ac:dyDescent="0.35">
      <c r="A50" s="88">
        <v>2064</v>
      </c>
      <c r="B50" s="82">
        <v>551.82974647642402</v>
      </c>
      <c r="C50" s="82">
        <v>278.85671593778937</v>
      </c>
      <c r="D50" s="82">
        <v>12.052964057150819</v>
      </c>
      <c r="E50" s="82">
        <v>11553.853267879493</v>
      </c>
      <c r="F50" s="82">
        <v>-1048.4059222148944</v>
      </c>
      <c r="G50" s="82">
        <v>-5224.2469068972887</v>
      </c>
      <c r="H50" s="82">
        <v>1830.0773848801896</v>
      </c>
      <c r="I50" s="82">
        <v>156.2268209411439</v>
      </c>
      <c r="J50" s="82">
        <v>0</v>
      </c>
      <c r="K50" s="82">
        <v>6205.9909778036472</v>
      </c>
      <c r="M50" s="82">
        <v>5.0041340667122451</v>
      </c>
      <c r="N50" s="82">
        <v>3.810378673994739E-3</v>
      </c>
      <c r="O50" s="82">
        <v>141.12550421655146</v>
      </c>
      <c r="P50" s="82">
        <v>-54.383357980400682</v>
      </c>
      <c r="Q50" s="82">
        <v>-1.033323075</v>
      </c>
      <c r="R50" s="82">
        <v>-0.12629806259635165</v>
      </c>
      <c r="S50" s="82">
        <v>-116.78539066843386</v>
      </c>
      <c r="T50" s="82">
        <v>-598.48213173049078</v>
      </c>
      <c r="U50" s="82">
        <v>0</v>
      </c>
      <c r="V50" s="82">
        <v>-753.8743085801168</v>
      </c>
      <c r="W50" s="82">
        <v>-3386.5795972057408</v>
      </c>
      <c r="X50" s="82">
        <v>-775.07579038609106</v>
      </c>
      <c r="Z50" s="82">
        <v>-8806.2753939275171</v>
      </c>
      <c r="AA50" s="82">
        <v>439.05434787064553</v>
      </c>
      <c r="AB50" s="82">
        <v>11.930476373228462</v>
      </c>
      <c r="AC50" s="82">
        <v>6712.7872246155612</v>
      </c>
      <c r="AF50" s="85">
        <v>551.82974647642402</v>
      </c>
      <c r="AG50" s="85">
        <v>11553.853267879493</v>
      </c>
      <c r="AH50" s="85">
        <v>-9358.1051404039408</v>
      </c>
      <c r="AI50" s="85">
        <v>-4841.0660432639315</v>
      </c>
      <c r="AK50" s="84">
        <v>551.82974647642402</v>
      </c>
      <c r="AL50" s="84">
        <v>278.85671593778937</v>
      </c>
      <c r="AM50" s="84">
        <v>12.052964057150819</v>
      </c>
      <c r="AO50" s="84">
        <v>-5196.449752812111</v>
      </c>
      <c r="AP50" s="84">
        <v>-9358.1051404039426</v>
      </c>
      <c r="AQ50" s="84">
        <v>156.2268209411439</v>
      </c>
      <c r="AR50" s="84">
        <v>0</v>
      </c>
      <c r="AW50" s="82">
        <v>11553.853267879493</v>
      </c>
      <c r="AX50" s="82">
        <v>-822.09876646008161</v>
      </c>
      <c r="AY50" s="82">
        <v>-4161.6553875918316</v>
      </c>
      <c r="AZ50" s="82">
        <v>-715.2675223989246</v>
      </c>
      <c r="BB50" s="82">
        <v>-822.09876646008161</v>
      </c>
      <c r="BC50" s="82" t="s">
        <v>235</v>
      </c>
      <c r="BD50" s="82">
        <v>-5699.0216764508377</v>
      </c>
      <c r="BE50" s="82">
        <v>-4983.7541540519132</v>
      </c>
      <c r="BF50" s="82">
        <v>11553.853267879493</v>
      </c>
      <c r="BG50" s="82">
        <v>-822.09876646008161</v>
      </c>
    </row>
    <row r="51" spans="1:59" x14ac:dyDescent="0.35">
      <c r="A51" s="88">
        <v>2065</v>
      </c>
      <c r="B51" s="82">
        <v>551.82974647642402</v>
      </c>
      <c r="C51" s="82">
        <v>278.85671593778937</v>
      </c>
      <c r="D51" s="82">
        <v>12.052964057150819</v>
      </c>
      <c r="E51" s="82">
        <v>11553.853267879493</v>
      </c>
      <c r="F51" s="82">
        <v>-436.16318511340069</v>
      </c>
      <c r="G51" s="82">
        <v>-5289.7459779267792</v>
      </c>
      <c r="H51" s="82">
        <v>1830.0773848801896</v>
      </c>
      <c r="I51" s="82">
        <v>156.2268209411439</v>
      </c>
      <c r="J51" s="82">
        <v>0</v>
      </c>
      <c r="K51" s="82">
        <v>6205.9909778036472</v>
      </c>
      <c r="M51" s="82">
        <v>5.0041340667122451</v>
      </c>
      <c r="N51" s="82">
        <v>3.810378673994739E-3</v>
      </c>
      <c r="O51" s="82">
        <v>141.12550421655146</v>
      </c>
      <c r="P51" s="82">
        <v>-54.383357980400682</v>
      </c>
      <c r="Q51" s="82">
        <v>-1.033323075</v>
      </c>
      <c r="R51" s="82">
        <v>-0.12629806259635165</v>
      </c>
      <c r="S51" s="82">
        <v>-116.78539066843386</v>
      </c>
      <c r="T51" s="82">
        <v>-671.14580386217858</v>
      </c>
      <c r="U51" s="82">
        <v>0</v>
      </c>
      <c r="V51" s="82">
        <v>-1159.1573305265135</v>
      </c>
      <c r="W51" s="82">
        <v>-3646.5280334429449</v>
      </c>
      <c r="X51" s="82">
        <v>-775.07579038609106</v>
      </c>
      <c r="Z51" s="82">
        <v>-8924.7631860391157</v>
      </c>
      <c r="AA51" s="82">
        <v>439.05434787064553</v>
      </c>
      <c r="AB51" s="82">
        <v>11.930476373228462</v>
      </c>
      <c r="AC51" s="82">
        <v>6594.2994325039626</v>
      </c>
      <c r="AF51" s="85">
        <v>551.82974647642402</v>
      </c>
      <c r="AG51" s="85">
        <v>11553.853267879493</v>
      </c>
      <c r="AH51" s="85">
        <v>-9476.5929325155394</v>
      </c>
      <c r="AI51" s="85">
        <v>-4959.5538353755301</v>
      </c>
      <c r="AK51" s="84">
        <v>551.82974647642402</v>
      </c>
      <c r="AL51" s="84">
        <v>278.85671593778937</v>
      </c>
      <c r="AM51" s="84">
        <v>12.052964057150819</v>
      </c>
      <c r="AO51" s="84">
        <v>-5054.9891086865036</v>
      </c>
      <c r="AP51" s="84">
        <v>-9476.5929325155394</v>
      </c>
      <c r="AQ51" s="84">
        <v>156.2268209411439</v>
      </c>
      <c r="AR51" s="84">
        <v>0</v>
      </c>
      <c r="AW51" s="82">
        <v>11553.853267879493</v>
      </c>
      <c r="AX51" s="82">
        <v>-680.63812233447425</v>
      </c>
      <c r="AY51" s="82">
        <v>-4421.6038238290357</v>
      </c>
      <c r="AZ51" s="82">
        <v>-787.9311945306124</v>
      </c>
      <c r="BB51" s="82">
        <v>-680.63812233447425</v>
      </c>
      <c r="BC51" s="82" t="s">
        <v>235</v>
      </c>
      <c r="BD51" s="82">
        <v>-5890.1731406941226</v>
      </c>
      <c r="BE51" s="82">
        <v>-5102.24194616351</v>
      </c>
      <c r="BF51" s="82">
        <v>11553.853267879493</v>
      </c>
      <c r="BG51" s="82">
        <v>-680.63812233447425</v>
      </c>
    </row>
    <row r="52" spans="1:59" x14ac:dyDescent="0.35">
      <c r="A52" s="88">
        <v>2066</v>
      </c>
      <c r="B52" s="82">
        <v>551.82974647642402</v>
      </c>
      <c r="C52" s="82">
        <v>278.85671593778937</v>
      </c>
      <c r="D52" s="82">
        <v>12.052964057150819</v>
      </c>
      <c r="E52" s="82">
        <v>11553.853267879493</v>
      </c>
      <c r="F52" s="82">
        <v>-806.42018969138917</v>
      </c>
      <c r="G52" s="82">
        <v>-5179.9418330308554</v>
      </c>
      <c r="H52" s="82">
        <v>1830.0773848801896</v>
      </c>
      <c r="I52" s="82">
        <v>156.2268209411439</v>
      </c>
      <c r="J52" s="82">
        <v>0</v>
      </c>
      <c r="K52" s="82">
        <v>6205.9909778036472</v>
      </c>
      <c r="M52" s="82">
        <v>5.0041340667122451</v>
      </c>
      <c r="N52" s="82">
        <v>3.810378673994739E-3</v>
      </c>
      <c r="O52" s="82">
        <v>141.12550421655146</v>
      </c>
      <c r="P52" s="82">
        <v>-54.383357980400682</v>
      </c>
      <c r="Q52" s="82">
        <v>-1.033323075</v>
      </c>
      <c r="R52" s="82">
        <v>-0.12629806259635165</v>
      </c>
      <c r="S52" s="82">
        <v>-116.78539066843386</v>
      </c>
      <c r="T52" s="82">
        <v>-660.96287341097957</v>
      </c>
      <c r="U52" s="82">
        <v>0</v>
      </c>
      <c r="V52" s="82">
        <v>-1083.8851254487583</v>
      </c>
      <c r="W52" s="82">
        <v>-3588.4756693984732</v>
      </c>
      <c r="X52" s="82">
        <v>-775.07579038609106</v>
      </c>
      <c r="Z52" s="82">
        <v>-9051.8914765989539</v>
      </c>
      <c r="AA52" s="82">
        <v>439.05434787064553</v>
      </c>
      <c r="AB52" s="82">
        <v>11.930476373228462</v>
      </c>
      <c r="AC52" s="82">
        <v>6467.1711419441244</v>
      </c>
      <c r="AF52" s="85">
        <v>551.82974647642402</v>
      </c>
      <c r="AG52" s="85">
        <v>11553.853267879493</v>
      </c>
      <c r="AH52" s="85">
        <v>-9603.7212230753776</v>
      </c>
      <c r="AI52" s="85">
        <v>-5086.6821259353683</v>
      </c>
      <c r="AK52" s="84">
        <v>551.82974647642402</v>
      </c>
      <c r="AL52" s="84">
        <v>278.85671593778937</v>
      </c>
      <c r="AM52" s="84">
        <v>12.052964057150819</v>
      </c>
      <c r="AO52" s="84">
        <v>-5240.1697632908126</v>
      </c>
      <c r="AP52" s="84">
        <v>-9603.7212230753757</v>
      </c>
      <c r="AQ52" s="84">
        <v>156.2268209411439</v>
      </c>
      <c r="AR52" s="84">
        <v>0</v>
      </c>
      <c r="AW52" s="82">
        <v>11553.853267879493</v>
      </c>
      <c r="AX52" s="82">
        <v>-865.81877693878323</v>
      </c>
      <c r="AY52" s="82">
        <v>-4363.551459784564</v>
      </c>
      <c r="AZ52" s="82">
        <v>-777.74826407941339</v>
      </c>
      <c r="BB52" s="82">
        <v>-865.81877693878323</v>
      </c>
      <c r="BC52" s="82" t="s">
        <v>235</v>
      </c>
      <c r="BD52" s="82">
        <v>-6007.1185008027605</v>
      </c>
      <c r="BE52" s="82">
        <v>-5229.3702367233473</v>
      </c>
      <c r="BF52" s="82">
        <v>11553.853267879493</v>
      </c>
      <c r="BG52" s="82">
        <v>-865.81877693878323</v>
      </c>
    </row>
    <row r="53" spans="1:59" x14ac:dyDescent="0.35">
      <c r="A53" s="88">
        <v>2067</v>
      </c>
      <c r="B53" s="82">
        <v>551.82974647642402</v>
      </c>
      <c r="C53" s="82">
        <v>278.85671593778937</v>
      </c>
      <c r="D53" s="82">
        <v>12.052964057150819</v>
      </c>
      <c r="E53" s="82">
        <v>11553.853267879493</v>
      </c>
      <c r="F53" s="82">
        <v>-575.47205241535312</v>
      </c>
      <c r="G53" s="82">
        <v>-5270.8243617600065</v>
      </c>
      <c r="H53" s="82">
        <v>1830.0773848801896</v>
      </c>
      <c r="I53" s="82">
        <v>156.2268209411439</v>
      </c>
      <c r="J53" s="82">
        <v>0</v>
      </c>
      <c r="K53" s="82">
        <v>6205.9909778036472</v>
      </c>
      <c r="M53" s="82">
        <v>5.0041340667122451</v>
      </c>
      <c r="N53" s="82">
        <v>3.810378673994739E-3</v>
      </c>
      <c r="O53" s="82">
        <v>141.12550421655146</v>
      </c>
      <c r="P53" s="82">
        <v>-54.383357980400682</v>
      </c>
      <c r="Q53" s="82">
        <v>-1.033323075</v>
      </c>
      <c r="R53" s="82">
        <v>-0.12629806259635165</v>
      </c>
      <c r="S53" s="82">
        <v>-116.78539066843386</v>
      </c>
      <c r="T53" s="82">
        <v>-685.8955146195899</v>
      </c>
      <c r="U53" s="82">
        <v>0</v>
      </c>
      <c r="V53" s="82">
        <v>-1212.1120878032812</v>
      </c>
      <c r="W53" s="82">
        <v>-3660.942711247917</v>
      </c>
      <c r="X53" s="82">
        <v>-775.07579038609106</v>
      </c>
      <c r="Z53" s="82">
        <v>-9112.5198722560344</v>
      </c>
      <c r="AA53" s="82">
        <v>439.05434787064553</v>
      </c>
      <c r="AB53" s="82">
        <v>11.930476373228462</v>
      </c>
      <c r="AC53" s="82">
        <v>6406.5427462870421</v>
      </c>
      <c r="AF53" s="85">
        <v>551.82974647642402</v>
      </c>
      <c r="AG53" s="85">
        <v>11553.853267879493</v>
      </c>
      <c r="AH53" s="85">
        <v>-9664.3496187324581</v>
      </c>
      <c r="AI53" s="85">
        <v>-5147.3105215924506</v>
      </c>
      <c r="AK53" s="84">
        <v>551.82974647642402</v>
      </c>
      <c r="AL53" s="84">
        <v>278.85671593778937</v>
      </c>
      <c r="AM53" s="84">
        <v>12.052964057150819</v>
      </c>
      <c r="AO53" s="84">
        <v>-5228.3311170984516</v>
      </c>
      <c r="AP53" s="84">
        <v>-9664.3496187324599</v>
      </c>
      <c r="AQ53" s="84">
        <v>156.2268209411439</v>
      </c>
      <c r="AR53" s="84">
        <v>0</v>
      </c>
      <c r="AW53" s="82">
        <v>11553.853267879493</v>
      </c>
      <c r="AX53" s="82">
        <v>-853.98013074642222</v>
      </c>
      <c r="AY53" s="82">
        <v>-4436.0185016340083</v>
      </c>
      <c r="AZ53" s="82">
        <v>-802.68090528802372</v>
      </c>
      <c r="BB53" s="82">
        <v>-853.98013074642222</v>
      </c>
      <c r="BC53" s="82" t="s">
        <v>235</v>
      </c>
      <c r="BD53" s="82">
        <v>-6092.679537668454</v>
      </c>
      <c r="BE53" s="82">
        <v>-5289.9986323804305</v>
      </c>
      <c r="BF53" s="82">
        <v>11553.853267879493</v>
      </c>
      <c r="BG53" s="82">
        <v>-853.98013074642222</v>
      </c>
    </row>
    <row r="54" spans="1:59" x14ac:dyDescent="0.35">
      <c r="A54" s="88">
        <v>2068</v>
      </c>
      <c r="B54" s="82">
        <v>551.82974647642402</v>
      </c>
      <c r="C54" s="82">
        <v>278.85671593778937</v>
      </c>
      <c r="D54" s="82">
        <v>12.052964057150819</v>
      </c>
      <c r="E54" s="82">
        <v>11553.853267879493</v>
      </c>
      <c r="F54" s="82">
        <v>1617.065192746951</v>
      </c>
      <c r="G54" s="82">
        <v>-5234.3321494992597</v>
      </c>
      <c r="H54" s="82">
        <v>1830.0773848801896</v>
      </c>
      <c r="I54" s="82">
        <v>156.2268209411439</v>
      </c>
      <c r="J54" s="82">
        <v>0</v>
      </c>
      <c r="K54" s="82">
        <v>6205.9909778036472</v>
      </c>
      <c r="M54" s="82">
        <v>5.0041340667122451</v>
      </c>
      <c r="N54" s="82">
        <v>3.810378673994739E-3</v>
      </c>
      <c r="O54" s="82">
        <v>141.12550421655146</v>
      </c>
      <c r="P54" s="82">
        <v>-54.383357980400682</v>
      </c>
      <c r="Q54" s="82">
        <v>-1.033323075</v>
      </c>
      <c r="R54" s="82">
        <v>-0.12629806259635165</v>
      </c>
      <c r="S54" s="82">
        <v>-116.78539066843386</v>
      </c>
      <c r="T54" s="82">
        <v>-898.49595680927973</v>
      </c>
      <c r="U54" s="82">
        <v>0</v>
      </c>
      <c r="V54" s="82">
        <v>-2484.8417495530703</v>
      </c>
      <c r="W54" s="82">
        <v>-4292.2991313999419</v>
      </c>
      <c r="X54" s="82">
        <v>-775.07579038609106</v>
      </c>
      <c r="Z54" s="82">
        <v>-8787.5764967347986</v>
      </c>
      <c r="AA54" s="82">
        <v>439.05434787064553</v>
      </c>
      <c r="AB54" s="82">
        <v>11.930476373228462</v>
      </c>
      <c r="AC54" s="82">
        <v>6731.4861218082806</v>
      </c>
      <c r="AF54" s="85">
        <v>551.82974647642402</v>
      </c>
      <c r="AG54" s="85">
        <v>11553.853267879493</v>
      </c>
      <c r="AH54" s="85">
        <v>-9339.4062432112223</v>
      </c>
      <c r="AI54" s="85">
        <v>-4822.3671460712121</v>
      </c>
      <c r="AK54" s="84">
        <v>551.82974647642402</v>
      </c>
      <c r="AL54" s="84">
        <v>278.85671593778937</v>
      </c>
      <c r="AM54" s="84">
        <v>12.052964057150819</v>
      </c>
      <c r="AO54" s="84">
        <v>-4272.0313214251892</v>
      </c>
      <c r="AP54" s="84">
        <v>-9339.4062432112223</v>
      </c>
      <c r="AQ54" s="84">
        <v>156.2268209411439</v>
      </c>
      <c r="AR54" s="84">
        <v>0</v>
      </c>
      <c r="AW54" s="82">
        <v>11553.853267879493</v>
      </c>
      <c r="AX54" s="82">
        <v>102.31966492684023</v>
      </c>
      <c r="AY54" s="82">
        <v>-5067.3749217860332</v>
      </c>
      <c r="AZ54" s="82">
        <v>-1015.2813474777136</v>
      </c>
      <c r="BB54" s="82" t="s">
        <v>235</v>
      </c>
      <c r="BC54" s="82">
        <v>102.31966492684023</v>
      </c>
      <c r="BD54" s="82">
        <v>-6082.6562692637472</v>
      </c>
      <c r="BE54" s="82">
        <v>-5067.3749217860332</v>
      </c>
      <c r="BF54" s="82">
        <v>11656.172932806334</v>
      </c>
      <c r="BG54" s="82">
        <v>102.31966492684023</v>
      </c>
    </row>
    <row r="55" spans="1:59" x14ac:dyDescent="0.35">
      <c r="A55" s="88">
        <v>2069</v>
      </c>
      <c r="B55" s="82">
        <v>551.82974647642402</v>
      </c>
      <c r="C55" s="82">
        <v>278.85671593778937</v>
      </c>
      <c r="D55" s="82">
        <v>12.052964057150819</v>
      </c>
      <c r="E55" s="82">
        <v>11553.853267879493</v>
      </c>
      <c r="F55" s="82">
        <v>876.26005795995184</v>
      </c>
      <c r="G55" s="82">
        <v>-5247.7910729437963</v>
      </c>
      <c r="H55" s="82">
        <v>1830.0773848801896</v>
      </c>
      <c r="I55" s="82">
        <v>156.2268209411439</v>
      </c>
      <c r="J55" s="82">
        <v>0</v>
      </c>
      <c r="K55" s="82">
        <v>6205.9909778036472</v>
      </c>
      <c r="M55" s="82">
        <v>5.0041340667122451</v>
      </c>
      <c r="N55" s="82">
        <v>3.810378673994739E-3</v>
      </c>
      <c r="O55" s="82">
        <v>141.12550421655146</v>
      </c>
      <c r="P55" s="82">
        <v>-54.383357980400682</v>
      </c>
      <c r="Q55" s="82">
        <v>-1.033323075</v>
      </c>
      <c r="R55" s="82">
        <v>-0.12629806259635165</v>
      </c>
      <c r="S55" s="82">
        <v>-116.78539066843386</v>
      </c>
      <c r="T55" s="82">
        <v>-817.38202656116903</v>
      </c>
      <c r="U55" s="82">
        <v>0</v>
      </c>
      <c r="V55" s="82">
        <v>-1886.7159123348329</v>
      </c>
      <c r="W55" s="82">
        <v>-4139.0161782945597</v>
      </c>
      <c r="X55" s="82">
        <v>-775.07579038609106</v>
      </c>
      <c r="Z55" s="82">
        <v>-8790.4317646427135</v>
      </c>
      <c r="AA55" s="82">
        <v>439.05434787064553</v>
      </c>
      <c r="AB55" s="82">
        <v>11.930476373228462</v>
      </c>
      <c r="AC55" s="82">
        <v>6728.630853900363</v>
      </c>
      <c r="AF55" s="85">
        <v>551.82974647642402</v>
      </c>
      <c r="AG55" s="85">
        <v>11553.853267879493</v>
      </c>
      <c r="AH55" s="85">
        <v>-9342.2615111191371</v>
      </c>
      <c r="AI55" s="85">
        <v>-4825.2224139791297</v>
      </c>
      <c r="AK55" s="84">
        <v>551.82974647642402</v>
      </c>
      <c r="AL55" s="84">
        <v>278.85671593778937</v>
      </c>
      <c r="AM55" s="84">
        <v>12.052964057150819</v>
      </c>
      <c r="AO55" s="84">
        <v>-4428.169542438487</v>
      </c>
      <c r="AP55" s="84">
        <v>-9342.2615111191371</v>
      </c>
      <c r="AQ55" s="84">
        <v>156.2268209411439</v>
      </c>
      <c r="AR55" s="84">
        <v>0</v>
      </c>
      <c r="AW55" s="82">
        <v>11553.853267879493</v>
      </c>
      <c r="AX55" s="82">
        <v>-53.818556086457647</v>
      </c>
      <c r="AY55" s="82">
        <v>-4914.091968680651</v>
      </c>
      <c r="AZ55" s="82">
        <v>-934.16741722960285</v>
      </c>
      <c r="BB55" s="82">
        <v>-53.818556086457647</v>
      </c>
      <c r="BC55" s="82" t="s">
        <v>235</v>
      </c>
      <c r="BD55" s="82">
        <v>-5902.0779419967112</v>
      </c>
      <c r="BE55" s="82">
        <v>-4967.9105247671087</v>
      </c>
      <c r="BF55" s="82">
        <v>11553.853267879493</v>
      </c>
      <c r="BG55" s="82">
        <v>-53.818556086457647</v>
      </c>
    </row>
    <row r="56" spans="1:59" x14ac:dyDescent="0.35">
      <c r="A56" s="88">
        <v>2070</v>
      </c>
      <c r="B56" s="82">
        <v>551.82974647642402</v>
      </c>
      <c r="C56" s="82">
        <v>278.85671593778937</v>
      </c>
      <c r="D56" s="82">
        <v>12.052964057150819</v>
      </c>
      <c r="E56" s="82">
        <v>11553.853267879493</v>
      </c>
      <c r="F56" s="82">
        <v>1933.3206366330155</v>
      </c>
      <c r="G56" s="82">
        <v>-5332.4544099379318</v>
      </c>
      <c r="H56" s="82">
        <v>1830.0773848801896</v>
      </c>
      <c r="I56" s="82">
        <v>156.2268209411439</v>
      </c>
      <c r="J56" s="82">
        <v>0</v>
      </c>
      <c r="K56" s="82">
        <v>6205.9909778036472</v>
      </c>
      <c r="M56" s="82">
        <v>5.0041340667122451</v>
      </c>
      <c r="N56" s="82">
        <v>3.810378673994739E-3</v>
      </c>
      <c r="O56" s="82">
        <v>141.12550421655146</v>
      </c>
      <c r="P56" s="82">
        <v>-54.383357980400682</v>
      </c>
      <c r="Q56" s="82">
        <v>-1.033323075</v>
      </c>
      <c r="R56" s="82">
        <v>-0.12629806259635165</v>
      </c>
      <c r="S56" s="82">
        <v>-116.78539066843386</v>
      </c>
      <c r="T56" s="82">
        <v>-909.8942799544302</v>
      </c>
      <c r="U56" s="82">
        <v>0</v>
      </c>
      <c r="V56" s="82">
        <v>-2405.7989917126793</v>
      </c>
      <c r="W56" s="82">
        <v>-4419.8272626966864</v>
      </c>
      <c r="X56" s="82">
        <v>-775.07579038609106</v>
      </c>
      <c r="Z56" s="82">
        <v>-8617.9286867437586</v>
      </c>
      <c r="AA56" s="82">
        <v>439.05434787064553</v>
      </c>
      <c r="AB56" s="82">
        <v>11.930476373228462</v>
      </c>
      <c r="AC56" s="82">
        <v>6901.1339317993179</v>
      </c>
      <c r="AF56" s="85">
        <v>551.82974647642402</v>
      </c>
      <c r="AG56" s="85">
        <v>11553.853267879493</v>
      </c>
      <c r="AH56" s="85">
        <v>-9169.7584332201823</v>
      </c>
      <c r="AI56" s="85">
        <v>-4652.7193360801748</v>
      </c>
      <c r="AK56" s="84">
        <v>551.82974647642402</v>
      </c>
      <c r="AL56" s="84">
        <v>278.85671593778937</v>
      </c>
      <c r="AM56" s="84">
        <v>12.052964057150819</v>
      </c>
      <c r="AO56" s="84">
        <v>-3974.855380137406</v>
      </c>
      <c r="AP56" s="84">
        <v>-9169.7584332201823</v>
      </c>
      <c r="AQ56" s="84">
        <v>156.2268209411439</v>
      </c>
      <c r="AR56" s="84">
        <v>0</v>
      </c>
      <c r="AW56" s="82">
        <v>11553.853267879493</v>
      </c>
      <c r="AX56" s="82">
        <v>399.49560621462342</v>
      </c>
      <c r="AY56" s="82">
        <v>-5194.9030530827777</v>
      </c>
      <c r="AZ56" s="82">
        <v>-1026.679670622864</v>
      </c>
      <c r="BB56" s="82" t="s">
        <v>235</v>
      </c>
      <c r="BC56" s="82">
        <v>399.49560621462342</v>
      </c>
      <c r="BD56" s="82">
        <v>-6221.5827237056419</v>
      </c>
      <c r="BE56" s="82">
        <v>-5194.9030530827777</v>
      </c>
      <c r="BF56" s="82">
        <v>11953.348874094116</v>
      </c>
      <c r="BG56" s="82">
        <v>399.49560621462342</v>
      </c>
    </row>
    <row r="57" spans="1:59" x14ac:dyDescent="0.35">
      <c r="A57" s="88">
        <v>2071</v>
      </c>
      <c r="B57" s="82">
        <v>551.82974647642402</v>
      </c>
      <c r="C57" s="82">
        <v>278.85671593778937</v>
      </c>
      <c r="D57" s="82">
        <v>12.052964057150819</v>
      </c>
      <c r="E57" s="82">
        <v>11553.853267879493</v>
      </c>
      <c r="F57" s="82">
        <v>484.01228586910685</v>
      </c>
      <c r="G57" s="82">
        <v>-5462.5428301962247</v>
      </c>
      <c r="H57" s="82">
        <v>1830.0773848801896</v>
      </c>
      <c r="I57" s="82">
        <v>156.2268209411439</v>
      </c>
      <c r="J57" s="82">
        <v>0</v>
      </c>
      <c r="K57" s="82">
        <v>6205.9909778036472</v>
      </c>
      <c r="M57" s="82">
        <v>5.0041340667122451</v>
      </c>
      <c r="N57" s="82">
        <v>3.810378673994739E-3</v>
      </c>
      <c r="O57" s="82">
        <v>141.12550421655146</v>
      </c>
      <c r="P57" s="82">
        <v>-54.383357980400682</v>
      </c>
      <c r="Q57" s="82">
        <v>-1.033323075</v>
      </c>
      <c r="R57" s="82">
        <v>-0.12629806259635165</v>
      </c>
      <c r="S57" s="82">
        <v>-116.78539066843386</v>
      </c>
      <c r="T57" s="82">
        <v>-782.4919195705013</v>
      </c>
      <c r="U57" s="82">
        <v>0</v>
      </c>
      <c r="V57" s="82">
        <v>-1505.0140728384472</v>
      </c>
      <c r="W57" s="82">
        <v>-4171.734274215255</v>
      </c>
      <c r="X57" s="82">
        <v>-775.07579038609106</v>
      </c>
      <c r="Z57" s="82">
        <v>-9048.4475504102975</v>
      </c>
      <c r="AA57" s="82">
        <v>439.05434787064553</v>
      </c>
      <c r="AB57" s="82">
        <v>11.930476373228462</v>
      </c>
      <c r="AC57" s="82">
        <v>6470.6150681327817</v>
      </c>
      <c r="AF57" s="85">
        <v>551.82974647642402</v>
      </c>
      <c r="AG57" s="85">
        <v>11553.853267879493</v>
      </c>
      <c r="AH57" s="85">
        <v>-9600.2772968867212</v>
      </c>
      <c r="AI57" s="85">
        <v>-5083.238199746711</v>
      </c>
      <c r="AK57" s="84">
        <v>551.82974647642402</v>
      </c>
      <c r="AL57" s="84">
        <v>278.85671593778937</v>
      </c>
      <c r="AM57" s="84">
        <v>12.052964057150819</v>
      </c>
      <c r="AO57" s="84">
        <v>-4653.4672322853758</v>
      </c>
      <c r="AP57" s="84">
        <v>-9600.2772968867212</v>
      </c>
      <c r="AQ57" s="84">
        <v>156.2268209411439</v>
      </c>
      <c r="AR57" s="84">
        <v>0</v>
      </c>
      <c r="AW57" s="82">
        <v>11553.853267879493</v>
      </c>
      <c r="AX57" s="82">
        <v>-279.11624593334636</v>
      </c>
      <c r="AY57" s="82">
        <v>-4946.8100646013463</v>
      </c>
      <c r="AZ57" s="82">
        <v>-899.27731023893512</v>
      </c>
      <c r="BB57" s="82">
        <v>-279.11624593334636</v>
      </c>
      <c r="BC57" s="82" t="s">
        <v>235</v>
      </c>
      <c r="BD57" s="82">
        <v>-6125.2036207736273</v>
      </c>
      <c r="BE57" s="82">
        <v>-5225.9263105346927</v>
      </c>
      <c r="BF57" s="82">
        <v>11553.853267879493</v>
      </c>
      <c r="BG57" s="82">
        <v>-279.11624593334636</v>
      </c>
    </row>
    <row r="58" spans="1:59" x14ac:dyDescent="0.35">
      <c r="A58" s="88">
        <v>2072</v>
      </c>
      <c r="B58" s="82">
        <v>551.82974647642402</v>
      </c>
      <c r="C58" s="82">
        <v>278.85671593778937</v>
      </c>
      <c r="D58" s="82">
        <v>12.052964057150819</v>
      </c>
      <c r="E58" s="82">
        <v>11553.853267879493</v>
      </c>
      <c r="F58" s="82">
        <v>270.92361354926493</v>
      </c>
      <c r="G58" s="82">
        <v>-5500.6809421635326</v>
      </c>
      <c r="H58" s="82">
        <v>1830.0773848801896</v>
      </c>
      <c r="I58" s="82">
        <v>156.2268209411439</v>
      </c>
      <c r="J58" s="82">
        <v>0</v>
      </c>
      <c r="K58" s="82">
        <v>6205.9909778036472</v>
      </c>
      <c r="M58" s="82">
        <v>5.0041340667122451</v>
      </c>
      <c r="N58" s="82">
        <v>3.810378673994739E-3</v>
      </c>
      <c r="O58" s="82">
        <v>141.12550421655146</v>
      </c>
      <c r="P58" s="82">
        <v>-54.383357980400682</v>
      </c>
      <c r="Q58" s="82">
        <v>-1.033323075</v>
      </c>
      <c r="R58" s="82">
        <v>-0.12629806259635165</v>
      </c>
      <c r="S58" s="82">
        <v>-116.78539066843386</v>
      </c>
      <c r="T58" s="82">
        <v>-769.21337300834034</v>
      </c>
      <c r="U58" s="82">
        <v>0</v>
      </c>
      <c r="V58" s="82">
        <v>-1418.0637131547912</v>
      </c>
      <c r="W58" s="82">
        <v>-4073.6059157792042</v>
      </c>
      <c r="X58" s="82">
        <v>-775.07579038609106</v>
      </c>
      <c r="Z58" s="82">
        <v>-9114.5956165777407</v>
      </c>
      <c r="AA58" s="82">
        <v>439.05434787064553</v>
      </c>
      <c r="AB58" s="82">
        <v>11.930476373228462</v>
      </c>
      <c r="AC58" s="82">
        <v>6404.4670019653358</v>
      </c>
      <c r="AF58" s="85">
        <v>551.82974647642402</v>
      </c>
      <c r="AG58" s="85">
        <v>11553.853267879493</v>
      </c>
      <c r="AH58" s="85">
        <v>-9666.4253630541643</v>
      </c>
      <c r="AI58" s="85">
        <v>-5149.3862659141569</v>
      </c>
      <c r="AK58" s="84">
        <v>551.82974647642402</v>
      </c>
      <c r="AL58" s="84">
        <v>278.85671593778937</v>
      </c>
      <c r="AM58" s="84">
        <v>12.052964057150819</v>
      </c>
      <c r="AO58" s="84">
        <v>-4817.7436568888697</v>
      </c>
      <c r="AP58" s="84">
        <v>-9666.4253630541643</v>
      </c>
      <c r="AQ58" s="84">
        <v>156.2268209411439</v>
      </c>
      <c r="AR58" s="84">
        <v>0</v>
      </c>
      <c r="AW58" s="82">
        <v>11553.853267879493</v>
      </c>
      <c r="AX58" s="82">
        <v>-443.39267053684034</v>
      </c>
      <c r="AY58" s="82">
        <v>-4848.6817061652955</v>
      </c>
      <c r="AZ58" s="82">
        <v>-885.99876367677416</v>
      </c>
      <c r="BB58" s="82">
        <v>-443.39267053684034</v>
      </c>
      <c r="BC58" s="82" t="s">
        <v>235</v>
      </c>
      <c r="BD58" s="82">
        <v>-6178.0731403789105</v>
      </c>
      <c r="BE58" s="82">
        <v>-5292.0743767021359</v>
      </c>
      <c r="BF58" s="82">
        <v>11553.853267879493</v>
      </c>
      <c r="BG58" s="82">
        <v>-443.39267053684034</v>
      </c>
    </row>
    <row r="59" spans="1:59" x14ac:dyDescent="0.35">
      <c r="A59" s="88">
        <v>2073</v>
      </c>
      <c r="B59" s="82">
        <v>551.82974647642402</v>
      </c>
      <c r="C59" s="82">
        <v>278.85671593778937</v>
      </c>
      <c r="D59" s="82">
        <v>12.052964057150819</v>
      </c>
      <c r="E59" s="82">
        <v>11553.853267879493</v>
      </c>
      <c r="F59" s="82">
        <v>79.625193142269865</v>
      </c>
      <c r="G59" s="82">
        <v>-5652.6479606035018</v>
      </c>
      <c r="H59" s="82">
        <v>1830.0773848801896</v>
      </c>
      <c r="I59" s="82">
        <v>156.2268209411439</v>
      </c>
      <c r="J59" s="82">
        <v>0</v>
      </c>
      <c r="K59" s="82">
        <v>6205.9909778036472</v>
      </c>
      <c r="M59" s="82">
        <v>5.0041340667122451</v>
      </c>
      <c r="N59" s="82">
        <v>3.810378673994739E-3</v>
      </c>
      <c r="O59" s="82">
        <v>141.12550421655146</v>
      </c>
      <c r="P59" s="82">
        <v>-54.383357980400682</v>
      </c>
      <c r="Q59" s="82">
        <v>-1.033323075</v>
      </c>
      <c r="R59" s="82">
        <v>-0.12629806259635165</v>
      </c>
      <c r="S59" s="82">
        <v>-116.78539066843386</v>
      </c>
      <c r="T59" s="82">
        <v>-758.17577633535939</v>
      </c>
      <c r="U59" s="82">
        <v>0</v>
      </c>
      <c r="V59" s="82">
        <v>-1292.2880177419061</v>
      </c>
      <c r="W59" s="82">
        <v>-4091.5269873199754</v>
      </c>
      <c r="X59" s="82">
        <v>-775.07579038609106</v>
      </c>
      <c r="Z59" s="82">
        <v>-9350.0064315525906</v>
      </c>
      <c r="AA59" s="82">
        <v>439.05434787064553</v>
      </c>
      <c r="AB59" s="82">
        <v>11.930476373228462</v>
      </c>
      <c r="AC59" s="82">
        <v>6169.0561869904859</v>
      </c>
      <c r="AF59" s="85">
        <v>551.82974647642402</v>
      </c>
      <c r="AG59" s="85">
        <v>11553.853267879493</v>
      </c>
      <c r="AH59" s="85">
        <v>-9901.8361780290143</v>
      </c>
      <c r="AI59" s="85">
        <v>-5384.7970808890068</v>
      </c>
      <c r="AK59" s="84">
        <v>551.82974647642402</v>
      </c>
      <c r="AL59" s="84">
        <v>278.85671593778937</v>
      </c>
      <c r="AM59" s="84">
        <v>12.052964057150819</v>
      </c>
      <c r="AO59" s="84">
        <v>-5035.233400322948</v>
      </c>
      <c r="AP59" s="84">
        <v>-9901.8361780290143</v>
      </c>
      <c r="AQ59" s="84">
        <v>156.2268209411439</v>
      </c>
      <c r="AR59" s="84">
        <v>0</v>
      </c>
      <c r="AW59" s="82">
        <v>11553.853267879493</v>
      </c>
      <c r="AX59" s="82">
        <v>-660.88241397091861</v>
      </c>
      <c r="AY59" s="82">
        <v>-4866.6027777060663</v>
      </c>
      <c r="AZ59" s="82">
        <v>-874.96116700379321</v>
      </c>
      <c r="BB59" s="82">
        <v>-660.88241397091861</v>
      </c>
      <c r="BC59" s="82" t="s">
        <v>235</v>
      </c>
      <c r="BD59" s="82">
        <v>-6402.4463586807778</v>
      </c>
      <c r="BE59" s="82">
        <v>-5527.4851916769849</v>
      </c>
      <c r="BF59" s="82">
        <v>11553.853267879493</v>
      </c>
      <c r="BG59" s="82">
        <v>-660.88241397091861</v>
      </c>
    </row>
    <row r="60" spans="1:59" x14ac:dyDescent="0.35">
      <c r="A60" s="88">
        <v>2074</v>
      </c>
      <c r="B60" s="82">
        <v>551.82974647642402</v>
      </c>
      <c r="C60" s="82">
        <v>278.85671593778937</v>
      </c>
      <c r="D60" s="82">
        <v>12.052964057150819</v>
      </c>
      <c r="E60" s="82">
        <v>11553.853267879493</v>
      </c>
      <c r="F60" s="82">
        <v>1025.7943105017725</v>
      </c>
      <c r="G60" s="82">
        <v>-5802.5384151046992</v>
      </c>
      <c r="H60" s="82">
        <v>1830.0773848801896</v>
      </c>
      <c r="I60" s="82">
        <v>156.2268209411439</v>
      </c>
      <c r="J60" s="82">
        <v>0</v>
      </c>
      <c r="K60" s="82">
        <v>6205.9909778036472</v>
      </c>
      <c r="M60" s="82">
        <v>5.0041340667122451</v>
      </c>
      <c r="N60" s="82">
        <v>3.810378673994739E-3</v>
      </c>
      <c r="O60" s="82">
        <v>141.12550421655146</v>
      </c>
      <c r="P60" s="82">
        <v>-54.383357980400682</v>
      </c>
      <c r="Q60" s="82">
        <v>-1.033323075</v>
      </c>
      <c r="R60" s="82">
        <v>-0.12629806259635165</v>
      </c>
      <c r="S60" s="82">
        <v>-116.78539066843386</v>
      </c>
      <c r="T60" s="82">
        <v>-839.44430306976005</v>
      </c>
      <c r="U60" s="82">
        <v>0</v>
      </c>
      <c r="V60" s="82">
        <v>-1754.2729581653546</v>
      </c>
      <c r="W60" s="82">
        <v>-4343.5975949485774</v>
      </c>
      <c r="X60" s="82">
        <v>-775.07579038609106</v>
      </c>
      <c r="Z60" s="82">
        <v>-9267.7833167463359</v>
      </c>
      <c r="AA60" s="82">
        <v>439.05434787064553</v>
      </c>
      <c r="AB60" s="82">
        <v>11.930476373228462</v>
      </c>
      <c r="AC60" s="82">
        <v>6251.2793017967415</v>
      </c>
      <c r="AF60" s="85">
        <v>551.82974647642402</v>
      </c>
      <c r="AG60" s="85">
        <v>11553.853267879493</v>
      </c>
      <c r="AH60" s="85">
        <v>-9819.6130632227596</v>
      </c>
      <c r="AI60" s="85">
        <v>-5302.5739660827512</v>
      </c>
      <c r="AK60" s="84">
        <v>551.82974647642402</v>
      </c>
      <c r="AL60" s="84">
        <v>278.85671593778937</v>
      </c>
      <c r="AM60" s="84">
        <v>12.052964057150819</v>
      </c>
      <c r="AO60" s="84">
        <v>-4700.9396778880919</v>
      </c>
      <c r="AP60" s="84">
        <v>-9819.6130632227596</v>
      </c>
      <c r="AQ60" s="84">
        <v>156.2268209411439</v>
      </c>
      <c r="AR60" s="84">
        <v>0</v>
      </c>
      <c r="AW60" s="82">
        <v>11553.853267879493</v>
      </c>
      <c r="AX60" s="82">
        <v>-326.58869153606247</v>
      </c>
      <c r="AY60" s="82">
        <v>-5118.6733853346686</v>
      </c>
      <c r="AZ60" s="82">
        <v>-956.22969373819387</v>
      </c>
      <c r="BB60" s="82">
        <v>-326.58869153606247</v>
      </c>
      <c r="BC60" s="82" t="s">
        <v>235</v>
      </c>
      <c r="BD60" s="82">
        <v>-6401.4917706089254</v>
      </c>
      <c r="BE60" s="82">
        <v>-5445.2620768707311</v>
      </c>
      <c r="BF60" s="82">
        <v>11553.853267879493</v>
      </c>
      <c r="BG60" s="82">
        <v>-326.58869153606247</v>
      </c>
    </row>
    <row r="61" spans="1:59" x14ac:dyDescent="0.35">
      <c r="A61" s="88">
        <v>2075</v>
      </c>
      <c r="B61" s="82">
        <v>551.82974647642402</v>
      </c>
      <c r="C61" s="82">
        <v>278.85671593778937</v>
      </c>
      <c r="D61" s="82">
        <v>12.052964057150819</v>
      </c>
      <c r="E61" s="82">
        <v>11553.853267879493</v>
      </c>
      <c r="F61" s="82">
        <v>1464.2654716766365</v>
      </c>
      <c r="G61" s="82">
        <v>-5951.6176681030656</v>
      </c>
      <c r="H61" s="82">
        <v>1830.0773848801896</v>
      </c>
      <c r="I61" s="82">
        <v>156.2268209411439</v>
      </c>
      <c r="J61" s="82">
        <v>0</v>
      </c>
      <c r="K61" s="82">
        <v>6205.9909778036472</v>
      </c>
      <c r="M61" s="82">
        <v>5.0041340667122451</v>
      </c>
      <c r="N61" s="82">
        <v>3.810378673994739E-3</v>
      </c>
      <c r="O61" s="82">
        <v>141.12550421655146</v>
      </c>
      <c r="P61" s="82">
        <v>-54.383357980400682</v>
      </c>
      <c r="Q61" s="82">
        <v>-1.033323075</v>
      </c>
      <c r="R61" s="82">
        <v>-0.12629806259635165</v>
      </c>
      <c r="S61" s="82">
        <v>-116.78539066843386</v>
      </c>
      <c r="T61" s="82">
        <v>-883.8943012872237</v>
      </c>
      <c r="U61" s="82">
        <v>0</v>
      </c>
      <c r="V61" s="82">
        <v>-1992.5225392594457</v>
      </c>
      <c r="W61" s="82">
        <v>-4461.454748510253</v>
      </c>
      <c r="X61" s="82">
        <v>-775.07579038609106</v>
      </c>
      <c r="Z61" s="82">
        <v>-9334.4981432256045</v>
      </c>
      <c r="AA61" s="82">
        <v>439.05434787064553</v>
      </c>
      <c r="AB61" s="82">
        <v>11.930476373228462</v>
      </c>
      <c r="AC61" s="82">
        <v>6184.5644753174729</v>
      </c>
      <c r="AF61" s="85">
        <v>551.82974647642402</v>
      </c>
      <c r="AG61" s="85">
        <v>11553.853267879493</v>
      </c>
      <c r="AH61" s="85">
        <v>-9886.3278897020282</v>
      </c>
      <c r="AI61" s="85">
        <v>-5369.2887925620198</v>
      </c>
      <c r="AK61" s="84">
        <v>551.82974647642402</v>
      </c>
      <c r="AL61" s="84">
        <v>278.85671593778937</v>
      </c>
      <c r="AM61" s="84">
        <v>12.052964057150819</v>
      </c>
      <c r="AO61" s="84">
        <v>-4649.7973508056857</v>
      </c>
      <c r="AP61" s="84">
        <v>-9886.3278897020282</v>
      </c>
      <c r="AQ61" s="84">
        <v>156.2268209411439</v>
      </c>
      <c r="AR61" s="84">
        <v>0</v>
      </c>
      <c r="AW61" s="82">
        <v>11553.853267879493</v>
      </c>
      <c r="AX61" s="82">
        <v>-275.44636445365632</v>
      </c>
      <c r="AY61" s="82">
        <v>-5236.5305388963443</v>
      </c>
      <c r="AZ61" s="82">
        <v>-1000.6796919556575</v>
      </c>
      <c r="BB61" s="82">
        <v>-275.44636445365632</v>
      </c>
      <c r="BC61" s="82" t="s">
        <v>235</v>
      </c>
      <c r="BD61" s="82">
        <v>-6512.6565953056579</v>
      </c>
      <c r="BE61" s="82">
        <v>-5511.9769033500006</v>
      </c>
      <c r="BF61" s="82">
        <v>11553.853267879493</v>
      </c>
      <c r="BG61" s="82">
        <v>-275.44636445365632</v>
      </c>
    </row>
    <row r="62" spans="1:59" x14ac:dyDescent="0.35">
      <c r="A62" s="88">
        <v>2076</v>
      </c>
      <c r="B62" s="82">
        <v>551.82974647642402</v>
      </c>
      <c r="C62" s="82">
        <v>278.85671593778937</v>
      </c>
      <c r="D62" s="82">
        <v>12.052964057150819</v>
      </c>
      <c r="E62" s="82">
        <v>11553.853267879493</v>
      </c>
      <c r="F62" s="82">
        <v>2516.4487908882002</v>
      </c>
      <c r="G62" s="82">
        <v>-6105.6489735688874</v>
      </c>
      <c r="H62" s="82">
        <v>1830.0773848801896</v>
      </c>
      <c r="I62" s="82">
        <v>156.2268209411439</v>
      </c>
      <c r="J62" s="82">
        <v>0</v>
      </c>
      <c r="K62" s="82">
        <v>6205.9909778036472</v>
      </c>
      <c r="M62" s="82">
        <v>5.0041340667122451</v>
      </c>
      <c r="N62" s="82">
        <v>3.810378673994739E-3</v>
      </c>
      <c r="O62" s="82">
        <v>141.12550421655146</v>
      </c>
      <c r="P62" s="82">
        <v>-54.383357980400682</v>
      </c>
      <c r="Q62" s="82">
        <v>-1.033323075</v>
      </c>
      <c r="R62" s="82">
        <v>-0.12629806259635165</v>
      </c>
      <c r="S62" s="82">
        <v>-116.78539066843386</v>
      </c>
      <c r="T62" s="82">
        <v>-961.11870953562243</v>
      </c>
      <c r="U62" s="82">
        <v>0</v>
      </c>
      <c r="V62" s="82">
        <v>-2403.289990068914</v>
      </c>
      <c r="W62" s="82">
        <v>-4721.5545511636519</v>
      </c>
      <c r="X62" s="82">
        <v>-775.07579038609106</v>
      </c>
      <c r="Z62" s="82">
        <v>-9107.2133829427294</v>
      </c>
      <c r="AA62" s="82">
        <v>439.05434787064553</v>
      </c>
      <c r="AB62" s="82">
        <v>11.930476373228462</v>
      </c>
      <c r="AC62" s="82">
        <v>6411.8492356003471</v>
      </c>
      <c r="AF62" s="85">
        <v>551.82974647642402</v>
      </c>
      <c r="AG62" s="85">
        <v>11553.853267879493</v>
      </c>
      <c r="AH62" s="85">
        <v>-9659.043129419153</v>
      </c>
      <c r="AI62" s="85">
        <v>-5142.0040322791456</v>
      </c>
      <c r="AK62" s="84">
        <v>551.82974647642402</v>
      </c>
      <c r="AL62" s="84">
        <v>278.85671593778937</v>
      </c>
      <c r="AM62" s="84">
        <v>12.052964057150819</v>
      </c>
      <c r="AO62" s="84">
        <v>-4162.4127878694117</v>
      </c>
      <c r="AP62" s="84">
        <v>-9659.0431294191549</v>
      </c>
      <c r="AQ62" s="84">
        <v>156.2268209411439</v>
      </c>
      <c r="AR62" s="84">
        <v>0</v>
      </c>
      <c r="AW62" s="82">
        <v>11553.853267879493</v>
      </c>
      <c r="AX62" s="82">
        <v>211.93819848261774</v>
      </c>
      <c r="AY62" s="82">
        <v>-5496.6303415497432</v>
      </c>
      <c r="AZ62" s="82">
        <v>-1077.9041002040562</v>
      </c>
      <c r="BB62" s="82" t="s">
        <v>235</v>
      </c>
      <c r="BC62" s="82">
        <v>211.93819848261774</v>
      </c>
      <c r="BD62" s="82">
        <v>-6574.5344417537999</v>
      </c>
      <c r="BE62" s="82">
        <v>-5496.6303415497432</v>
      </c>
      <c r="BF62" s="82">
        <v>11765.79146636211</v>
      </c>
      <c r="BG62" s="82">
        <v>211.93819848261774</v>
      </c>
    </row>
    <row r="63" spans="1:59" x14ac:dyDescent="0.35">
      <c r="A63" s="88">
        <v>2077</v>
      </c>
      <c r="B63" s="82">
        <v>551.82974647642402</v>
      </c>
      <c r="C63" s="82">
        <v>278.85671593778937</v>
      </c>
      <c r="D63" s="82">
        <v>12.052964057150819</v>
      </c>
      <c r="E63" s="82">
        <v>11553.853267879493</v>
      </c>
      <c r="F63" s="82">
        <v>2026.0614278392866</v>
      </c>
      <c r="G63" s="82">
        <v>-6263.9131773878726</v>
      </c>
      <c r="H63" s="82">
        <v>1830.0773848801896</v>
      </c>
      <c r="I63" s="82">
        <v>156.2268209411439</v>
      </c>
      <c r="J63" s="82">
        <v>0</v>
      </c>
      <c r="K63" s="82">
        <v>6205.9909778036472</v>
      </c>
      <c r="M63" s="82">
        <v>5.0041340667122451</v>
      </c>
      <c r="N63" s="82">
        <v>3.810378673994739E-3</v>
      </c>
      <c r="O63" s="82">
        <v>141.12550421655146</v>
      </c>
      <c r="P63" s="82">
        <v>-54.383357980400682</v>
      </c>
      <c r="Q63" s="82">
        <v>-1.033323075</v>
      </c>
      <c r="R63" s="82">
        <v>-0.12629806259635165</v>
      </c>
      <c r="S63" s="82">
        <v>-116.78539066843386</v>
      </c>
      <c r="T63" s="82">
        <v>-912.01658346436557</v>
      </c>
      <c r="U63" s="82">
        <v>0</v>
      </c>
      <c r="V63" s="82">
        <v>-2013.9903796648953</v>
      </c>
      <c r="W63" s="82">
        <v>-4641.4556935990749</v>
      </c>
      <c r="X63" s="82">
        <v>-775.07579038609106</v>
      </c>
      <c r="Z63" s="82">
        <v>-9286.4664818420315</v>
      </c>
      <c r="AA63" s="82">
        <v>439.05434787064553</v>
      </c>
      <c r="AB63" s="82">
        <v>11.930476373228462</v>
      </c>
      <c r="AC63" s="82">
        <v>6232.5961367010432</v>
      </c>
      <c r="AF63" s="85">
        <v>551.82974647642402</v>
      </c>
      <c r="AG63" s="85">
        <v>11553.853267879493</v>
      </c>
      <c r="AH63" s="85">
        <v>-9838.2962283184552</v>
      </c>
      <c r="AI63" s="85">
        <v>-5321.2571311784495</v>
      </c>
      <c r="AK63" s="84">
        <v>551.82974647642402</v>
      </c>
      <c r="AL63" s="84">
        <v>278.85671593778937</v>
      </c>
      <c r="AM63" s="84">
        <v>12.052964057150819</v>
      </c>
      <c r="AO63" s="84">
        <v>-4421.7647443332917</v>
      </c>
      <c r="AP63" s="84">
        <v>-9838.296228318457</v>
      </c>
      <c r="AQ63" s="84">
        <v>156.2268209411439</v>
      </c>
      <c r="AR63" s="84">
        <v>0</v>
      </c>
      <c r="AW63" s="82">
        <v>11553.853267879493</v>
      </c>
      <c r="AX63" s="82">
        <v>-47.413757981262279</v>
      </c>
      <c r="AY63" s="82">
        <v>-5416.5314839851662</v>
      </c>
      <c r="AZ63" s="82">
        <v>-1028.8019741327994</v>
      </c>
      <c r="BB63" s="82">
        <v>-47.413757981262279</v>
      </c>
      <c r="BC63" s="82" t="s">
        <v>235</v>
      </c>
      <c r="BD63" s="82">
        <v>-6492.7472160992274</v>
      </c>
      <c r="BE63" s="82">
        <v>-5463.9452419664285</v>
      </c>
      <c r="BF63" s="82">
        <v>11553.853267879493</v>
      </c>
      <c r="BG63" s="82">
        <v>-47.413757981262279</v>
      </c>
    </row>
    <row r="64" spans="1:59" x14ac:dyDescent="0.35">
      <c r="A64" s="88">
        <v>2078</v>
      </c>
      <c r="B64" s="82">
        <v>551.82974647642402</v>
      </c>
      <c r="C64" s="82">
        <v>278.85671593778937</v>
      </c>
      <c r="D64" s="82">
        <v>12.052964057150819</v>
      </c>
      <c r="E64" s="82">
        <v>11553.853267879493</v>
      </c>
      <c r="F64" s="82">
        <v>1623.4448354941615</v>
      </c>
      <c r="G64" s="82">
        <v>-6401.7037054402681</v>
      </c>
      <c r="H64" s="82">
        <v>1830.0773848801896</v>
      </c>
      <c r="I64" s="82">
        <v>156.2268209411439</v>
      </c>
      <c r="J64" s="82">
        <v>0</v>
      </c>
      <c r="K64" s="82">
        <v>6205.9909778036472</v>
      </c>
      <c r="M64" s="82">
        <v>5.0041340667122451</v>
      </c>
      <c r="N64" s="82">
        <v>3.810378673994739E-3</v>
      </c>
      <c r="O64" s="82">
        <v>141.12550421655146</v>
      </c>
      <c r="P64" s="82">
        <v>-54.383357980400682</v>
      </c>
      <c r="Q64" s="82">
        <v>-1.033323075</v>
      </c>
      <c r="R64" s="82">
        <v>-0.12629806259635165</v>
      </c>
      <c r="S64" s="82">
        <v>-116.78539066843386</v>
      </c>
      <c r="T64" s="82">
        <v>-888.88035936470646</v>
      </c>
      <c r="U64" s="82">
        <v>0</v>
      </c>
      <c r="V64" s="82">
        <v>-1801.7893484975107</v>
      </c>
      <c r="W64" s="82">
        <v>-4620.3554231514145</v>
      </c>
      <c r="X64" s="82">
        <v>-775.07579038609106</v>
      </c>
      <c r="Z64" s="82">
        <v>-9593.5723006245098</v>
      </c>
      <c r="AA64" s="82">
        <v>439.05434787064553</v>
      </c>
      <c r="AB64" s="82">
        <v>11.930476373228462</v>
      </c>
      <c r="AC64" s="82">
        <v>5925.4903179185694</v>
      </c>
      <c r="AF64" s="85">
        <v>551.82974647642402</v>
      </c>
      <c r="AG64" s="85">
        <v>11553.853267879493</v>
      </c>
      <c r="AH64" s="85">
        <v>-10145.402047100933</v>
      </c>
      <c r="AI64" s="85">
        <v>-5628.3629499609233</v>
      </c>
      <c r="AK64" s="84">
        <v>551.82974647642402</v>
      </c>
      <c r="AL64" s="84">
        <v>278.85671593778937</v>
      </c>
      <c r="AM64" s="84">
        <v>12.052964057150819</v>
      </c>
      <c r="AO64" s="84">
        <v>-4749.9708335634277</v>
      </c>
      <c r="AP64" s="84">
        <v>-10145.402047100932</v>
      </c>
      <c r="AQ64" s="84">
        <v>156.2268209411439</v>
      </c>
      <c r="AR64" s="84">
        <v>0</v>
      </c>
      <c r="AW64" s="82">
        <v>11553.853267879493</v>
      </c>
      <c r="AX64" s="82">
        <v>-375.61984721139834</v>
      </c>
      <c r="AY64" s="82">
        <v>-5395.4312135375058</v>
      </c>
      <c r="AZ64" s="82">
        <v>-1005.6657500331403</v>
      </c>
      <c r="BB64" s="82">
        <v>-375.61984721139834</v>
      </c>
      <c r="BC64" s="82" t="s">
        <v>235</v>
      </c>
      <c r="BD64" s="82">
        <v>-6776.7168107820444</v>
      </c>
      <c r="BE64" s="82">
        <v>-5771.0510607489041</v>
      </c>
      <c r="BF64" s="82">
        <v>11553.853267879493</v>
      </c>
      <c r="BG64" s="82">
        <v>-375.61984721139834</v>
      </c>
    </row>
    <row r="65" spans="1:59" x14ac:dyDescent="0.35">
      <c r="A65" s="88">
        <v>2079</v>
      </c>
      <c r="B65" s="82">
        <v>551.82974647642402</v>
      </c>
      <c r="C65" s="82">
        <v>278.85671593778937</v>
      </c>
      <c r="D65" s="82">
        <v>12.052964057150819</v>
      </c>
      <c r="E65" s="82">
        <v>11553.853267879493</v>
      </c>
      <c r="F65" s="82">
        <v>1606.6859155239331</v>
      </c>
      <c r="G65" s="82">
        <v>-6399.0994675132706</v>
      </c>
      <c r="H65" s="82">
        <v>1830.0773848801896</v>
      </c>
      <c r="I65" s="82">
        <v>156.2268209411439</v>
      </c>
      <c r="J65" s="82">
        <v>0</v>
      </c>
      <c r="K65" s="82">
        <v>6205.9909778036472</v>
      </c>
      <c r="M65" s="82">
        <v>5.0041340667122451</v>
      </c>
      <c r="N65" s="82">
        <v>3.810378673994739E-3</v>
      </c>
      <c r="O65" s="82">
        <v>141.12550421655146</v>
      </c>
      <c r="P65" s="82">
        <v>-54.383357980400682</v>
      </c>
      <c r="Q65" s="82">
        <v>-1.033323075</v>
      </c>
      <c r="R65" s="82">
        <v>-0.12629806259635165</v>
      </c>
      <c r="S65" s="82">
        <v>-116.78539066843386</v>
      </c>
      <c r="T65" s="82">
        <v>-898.48852301323268</v>
      </c>
      <c r="U65" s="82">
        <v>0</v>
      </c>
      <c r="V65" s="82">
        <v>-1777.5388902274085</v>
      </c>
      <c r="W65" s="82">
        <v>-4731.3991401696912</v>
      </c>
      <c r="X65" s="82">
        <v>-775.07579038609106</v>
      </c>
      <c r="Z65" s="82">
        <v>-9694.5202414159139</v>
      </c>
      <c r="AA65" s="82">
        <v>439.05434787064553</v>
      </c>
      <c r="AB65" s="82">
        <v>11.930476373228462</v>
      </c>
      <c r="AC65" s="82">
        <v>5824.5423771271644</v>
      </c>
      <c r="AF65" s="85">
        <v>551.82974647642402</v>
      </c>
      <c r="AG65" s="85">
        <v>11553.853267879493</v>
      </c>
      <c r="AH65" s="85">
        <v>-10246.349987892338</v>
      </c>
      <c r="AI65" s="85">
        <v>-5729.3108907523283</v>
      </c>
      <c r="AK65" s="84">
        <v>551.82974647642402</v>
      </c>
      <c r="AL65" s="84">
        <v>278.85671593778937</v>
      </c>
      <c r="AM65" s="84">
        <v>12.052964057150819</v>
      </c>
      <c r="AO65" s="84">
        <v>-4739.875057336556</v>
      </c>
      <c r="AP65" s="84">
        <v>-10246.349987892338</v>
      </c>
      <c r="AQ65" s="84">
        <v>156.2268209411439</v>
      </c>
      <c r="AR65" s="84">
        <v>0</v>
      </c>
      <c r="AW65" s="82">
        <v>11553.853267879493</v>
      </c>
      <c r="AX65" s="82">
        <v>-365.52407098452659</v>
      </c>
      <c r="AY65" s="82">
        <v>-5506.4749305557825</v>
      </c>
      <c r="AZ65" s="82">
        <v>-1015.2739136816665</v>
      </c>
      <c r="BB65" s="82">
        <v>-365.52407098452659</v>
      </c>
      <c r="BC65" s="82" t="s">
        <v>235</v>
      </c>
      <c r="BD65" s="82">
        <v>-6887.2729152219754</v>
      </c>
      <c r="BE65" s="82">
        <v>-5871.9990015403091</v>
      </c>
      <c r="BF65" s="82">
        <v>11553.853267879493</v>
      </c>
      <c r="BG65" s="82">
        <v>-365.52407098452659</v>
      </c>
    </row>
    <row r="66" spans="1:59" x14ac:dyDescent="0.35">
      <c r="A66" s="88">
        <v>2080</v>
      </c>
      <c r="B66" s="82">
        <v>551.82974647642402</v>
      </c>
      <c r="C66" s="82">
        <v>278.85671593778937</v>
      </c>
      <c r="D66" s="82">
        <v>12.052964057150819</v>
      </c>
      <c r="E66" s="82">
        <v>11553.853267879493</v>
      </c>
      <c r="F66" s="82">
        <v>1995.1766015271062</v>
      </c>
      <c r="G66" s="82">
        <v>-6532.4449650445013</v>
      </c>
      <c r="H66" s="82">
        <v>1830.0773848801896</v>
      </c>
      <c r="I66" s="82">
        <v>156.2268209411439</v>
      </c>
      <c r="J66" s="82">
        <v>0</v>
      </c>
      <c r="K66" s="82">
        <v>6205.9909778036472</v>
      </c>
      <c r="M66" s="82">
        <v>5.0041340667122451</v>
      </c>
      <c r="N66" s="82">
        <v>3.810378673994739E-3</v>
      </c>
      <c r="O66" s="82">
        <v>141.12550421655146</v>
      </c>
      <c r="P66" s="82">
        <v>-54.383357980400682</v>
      </c>
      <c r="Q66" s="82">
        <v>-1.033323075</v>
      </c>
      <c r="R66" s="82">
        <v>-0.12629806259635165</v>
      </c>
      <c r="S66" s="82">
        <v>-116.78539066843386</v>
      </c>
      <c r="T66" s="82">
        <v>-941.08013655534796</v>
      </c>
      <c r="U66" s="82">
        <v>0</v>
      </c>
      <c r="V66" s="82">
        <v>-1996.0478082975274</v>
      </c>
      <c r="W66" s="82">
        <v>-4859.5751269238817</v>
      </c>
      <c r="X66" s="82">
        <v>-775.07579038609106</v>
      </c>
      <c r="Z66" s="82">
        <v>-9786.0599577682806</v>
      </c>
      <c r="AA66" s="82">
        <v>439.05434787064553</v>
      </c>
      <c r="AB66" s="82">
        <v>11.930476373228462</v>
      </c>
      <c r="AC66" s="82">
        <v>5733.002660774795</v>
      </c>
      <c r="AF66" s="85">
        <v>551.82974647642402</v>
      </c>
      <c r="AG66" s="85">
        <v>11553.853267879493</v>
      </c>
      <c r="AH66" s="85">
        <v>-10337.889704244704</v>
      </c>
      <c r="AI66" s="85">
        <v>-5820.8506071046977</v>
      </c>
      <c r="AK66" s="84">
        <v>551.82974647642402</v>
      </c>
      <c r="AL66" s="84">
        <v>278.85671593778937</v>
      </c>
      <c r="AM66" s="84">
        <v>12.052964057150819</v>
      </c>
      <c r="AO66" s="84">
        <v>-4703.2387869347331</v>
      </c>
      <c r="AP66" s="84">
        <v>-10337.889704244706</v>
      </c>
      <c r="AQ66" s="84">
        <v>156.2268209411439</v>
      </c>
      <c r="AR66" s="84">
        <v>0</v>
      </c>
      <c r="AW66" s="82">
        <v>11553.853267879493</v>
      </c>
      <c r="AX66" s="82">
        <v>-328.88780058270368</v>
      </c>
      <c r="AY66" s="82">
        <v>-5634.650917309973</v>
      </c>
      <c r="AZ66" s="82">
        <v>-1057.8655272237818</v>
      </c>
      <c r="BB66" s="82">
        <v>-328.88780058270368</v>
      </c>
      <c r="BC66" s="82" t="s">
        <v>235</v>
      </c>
      <c r="BD66" s="82">
        <v>-7021.4042451164587</v>
      </c>
      <c r="BE66" s="82">
        <v>-5963.5387178926767</v>
      </c>
      <c r="BF66" s="82">
        <v>11553.853267879493</v>
      </c>
      <c r="BG66" s="82">
        <v>-328.88780058270368</v>
      </c>
    </row>
    <row r="67" spans="1:59" x14ac:dyDescent="0.35">
      <c r="A67" s="88">
        <v>2081</v>
      </c>
      <c r="B67" s="82">
        <v>551.82974647642402</v>
      </c>
      <c r="C67" s="82">
        <v>278.85671593778937</v>
      </c>
      <c r="D67" s="82">
        <v>12.052964057150819</v>
      </c>
      <c r="E67" s="82">
        <v>11553.853267879493</v>
      </c>
      <c r="F67" s="82">
        <v>2315.1614209448508</v>
      </c>
      <c r="G67" s="82">
        <v>-6203.3328044754908</v>
      </c>
      <c r="H67" s="82">
        <v>1830.0773848801896</v>
      </c>
      <c r="I67" s="82">
        <v>156.2268209411439</v>
      </c>
      <c r="J67" s="82">
        <v>0</v>
      </c>
      <c r="K67" s="82">
        <v>6205.9909778036472</v>
      </c>
      <c r="M67" s="82">
        <v>5.0041340667122451</v>
      </c>
      <c r="N67" s="82">
        <v>3.810378673994739E-3</v>
      </c>
      <c r="O67" s="82">
        <v>141.12550421655146</v>
      </c>
      <c r="P67" s="82">
        <v>-54.383357980400682</v>
      </c>
      <c r="Q67" s="82">
        <v>-1.033323075</v>
      </c>
      <c r="R67" s="82">
        <v>-0.12629806259635165</v>
      </c>
      <c r="S67" s="82">
        <v>-116.78539066843386</v>
      </c>
      <c r="T67" s="82">
        <v>-992.19559259429252</v>
      </c>
      <c r="U67" s="82">
        <v>0</v>
      </c>
      <c r="V67" s="82">
        <v>-2233.6434324916863</v>
      </c>
      <c r="W67" s="82">
        <v>-5068.9886416652225</v>
      </c>
      <c r="X67" s="82">
        <v>-775.07579038609106</v>
      </c>
      <c r="Z67" s="82">
        <v>-9583.9721167170246</v>
      </c>
      <c r="AA67" s="82">
        <v>439.05434787064553</v>
      </c>
      <c r="AB67" s="82">
        <v>11.930476373228462</v>
      </c>
      <c r="AC67" s="82">
        <v>5935.0905018260519</v>
      </c>
      <c r="AF67" s="85">
        <v>551.82974647642402</v>
      </c>
      <c r="AG67" s="85">
        <v>11553.853267879493</v>
      </c>
      <c r="AH67" s="85">
        <v>-10135.801863193448</v>
      </c>
      <c r="AI67" s="85">
        <v>-5618.7627660534408</v>
      </c>
      <c r="AK67" s="84">
        <v>551.82974647642402</v>
      </c>
      <c r="AL67" s="84">
        <v>278.85671593778937</v>
      </c>
      <c r="AM67" s="84">
        <v>12.052964057150819</v>
      </c>
      <c r="AO67" s="84">
        <v>-4291.7374311421372</v>
      </c>
      <c r="AP67" s="84">
        <v>-10135.80186319345</v>
      </c>
      <c r="AQ67" s="84">
        <v>156.2268209411439</v>
      </c>
      <c r="AR67" s="84">
        <v>0</v>
      </c>
      <c r="AW67" s="82">
        <v>11553.853267879493</v>
      </c>
      <c r="AX67" s="82">
        <v>82.613555209892183</v>
      </c>
      <c r="AY67" s="82">
        <v>-5844.0644320513138</v>
      </c>
      <c r="AZ67" s="82">
        <v>-1108.9809832627263</v>
      </c>
      <c r="BB67" s="82" t="s">
        <v>235</v>
      </c>
      <c r="BC67" s="82">
        <v>82.613555209892183</v>
      </c>
      <c r="BD67" s="82">
        <v>-6953.0454153140399</v>
      </c>
      <c r="BE67" s="82">
        <v>-5844.0644320513138</v>
      </c>
      <c r="BF67" s="82">
        <v>11636.466823089384</v>
      </c>
      <c r="BG67" s="82">
        <v>82.613555209892183</v>
      </c>
    </row>
    <row r="68" spans="1:59" x14ac:dyDescent="0.35">
      <c r="A68" s="88">
        <v>2082</v>
      </c>
      <c r="B68" s="82">
        <v>551.82974647642402</v>
      </c>
      <c r="C68" s="82">
        <v>278.85671593778937</v>
      </c>
      <c r="D68" s="82">
        <v>12.052964057150819</v>
      </c>
      <c r="E68" s="82">
        <v>11553.853267879493</v>
      </c>
      <c r="F68" s="82">
        <v>1719.5853601262593</v>
      </c>
      <c r="G68" s="82">
        <v>-6272.2007459449433</v>
      </c>
      <c r="H68" s="82">
        <v>1830.0773848801896</v>
      </c>
      <c r="I68" s="82">
        <v>156.2268209411439</v>
      </c>
      <c r="J68" s="82">
        <v>0</v>
      </c>
      <c r="K68" s="82">
        <v>6205.9909778036472</v>
      </c>
      <c r="M68" s="82">
        <v>5.0041340667122451</v>
      </c>
      <c r="N68" s="82">
        <v>3.810378673994739E-3</v>
      </c>
      <c r="O68" s="82">
        <v>141.12550421655146</v>
      </c>
      <c r="P68" s="82">
        <v>-54.383357980400682</v>
      </c>
      <c r="Q68" s="82">
        <v>-1.033323075</v>
      </c>
      <c r="R68" s="82">
        <v>-0.12629806259635165</v>
      </c>
      <c r="S68" s="82">
        <v>-116.78539066843386</v>
      </c>
      <c r="T68" s="82">
        <v>-941.96188317985911</v>
      </c>
      <c r="U68" s="82">
        <v>0</v>
      </c>
      <c r="V68" s="82">
        <v>-1853.2866121568338</v>
      </c>
      <c r="W68" s="82">
        <v>-4961.7973378465167</v>
      </c>
      <c r="X68" s="82">
        <v>-775.07579038609106</v>
      </c>
      <c r="Z68" s="82">
        <v>-9760.8679948515128</v>
      </c>
      <c r="AA68" s="82">
        <v>439.05434787064553</v>
      </c>
      <c r="AB68" s="82">
        <v>11.930476373228462</v>
      </c>
      <c r="AC68" s="82">
        <v>5758.1946236915664</v>
      </c>
      <c r="AF68" s="85">
        <v>551.82974647642402</v>
      </c>
      <c r="AG68" s="85">
        <v>11553.853267879493</v>
      </c>
      <c r="AH68" s="85">
        <v>-10312.697741327936</v>
      </c>
      <c r="AI68" s="85">
        <v>-5795.6586441879263</v>
      </c>
      <c r="AK68" s="84">
        <v>551.82974647642402</v>
      </c>
      <c r="AL68" s="84">
        <v>278.85671593778937</v>
      </c>
      <c r="AM68" s="84">
        <v>12.052964057150819</v>
      </c>
      <c r="AO68" s="84">
        <v>-4575.8246130953285</v>
      </c>
      <c r="AP68" s="84">
        <v>-10312.697741327935</v>
      </c>
      <c r="AQ68" s="84">
        <v>156.2268209411439</v>
      </c>
      <c r="AR68" s="84">
        <v>0</v>
      </c>
      <c r="AW68" s="82">
        <v>11553.853267879493</v>
      </c>
      <c r="AX68" s="82">
        <v>-201.47362674329906</v>
      </c>
      <c r="AY68" s="82">
        <v>-5736.873128232608</v>
      </c>
      <c r="AZ68" s="82">
        <v>-1058.7472738482929</v>
      </c>
      <c r="BB68" s="82">
        <v>-201.47362674329906</v>
      </c>
      <c r="BC68" s="82" t="s">
        <v>235</v>
      </c>
      <c r="BD68" s="82">
        <v>-6997.0940288242</v>
      </c>
      <c r="BE68" s="82">
        <v>-5938.3467549759071</v>
      </c>
      <c r="BF68" s="82">
        <v>11553.853267879493</v>
      </c>
      <c r="BG68" s="82">
        <v>-201.47362674329906</v>
      </c>
    </row>
    <row r="69" spans="1:59" x14ac:dyDescent="0.35">
      <c r="A69" s="88">
        <v>2083</v>
      </c>
      <c r="B69" s="82">
        <v>551.82974647642402</v>
      </c>
      <c r="C69" s="82">
        <v>278.85671593778937</v>
      </c>
      <c r="D69" s="82">
        <v>12.052964057150819</v>
      </c>
      <c r="E69" s="82">
        <v>11553.853267879493</v>
      </c>
      <c r="F69" s="82">
        <v>1254.1977662558982</v>
      </c>
      <c r="G69" s="82">
        <v>-6315.9527027773311</v>
      </c>
      <c r="H69" s="82">
        <v>1830.0773848801896</v>
      </c>
      <c r="I69" s="82">
        <v>156.2268209411439</v>
      </c>
      <c r="J69" s="82">
        <v>0</v>
      </c>
      <c r="K69" s="82">
        <v>6205.9909778036472</v>
      </c>
      <c r="M69" s="82">
        <v>5.0041340667122451</v>
      </c>
      <c r="N69" s="82">
        <v>3.810378673994739E-3</v>
      </c>
      <c r="O69" s="82">
        <v>141.12550421655146</v>
      </c>
      <c r="P69" s="82">
        <v>-54.383357980400682</v>
      </c>
      <c r="Q69" s="82">
        <v>-1.033323075</v>
      </c>
      <c r="R69" s="82">
        <v>-0.12629806259635165</v>
      </c>
      <c r="S69" s="82">
        <v>-116.78539066843386</v>
      </c>
      <c r="T69" s="82">
        <v>-912.45177930102045</v>
      </c>
      <c r="U69" s="82">
        <v>0</v>
      </c>
      <c r="V69" s="82">
        <v>-1604.1079113814783</v>
      </c>
      <c r="W69" s="82">
        <v>-4925.2683264261213</v>
      </c>
      <c r="X69" s="82">
        <v>-775.07579038609106</v>
      </c>
      <c r="Z69" s="82">
        <v>-9984.2998333585092</v>
      </c>
      <c r="AA69" s="82">
        <v>439.05434787064553</v>
      </c>
      <c r="AB69" s="82">
        <v>11.930476373228462</v>
      </c>
      <c r="AC69" s="82">
        <v>5534.7627851845691</v>
      </c>
      <c r="AF69" s="85">
        <v>551.82974647642402</v>
      </c>
      <c r="AG69" s="85">
        <v>11553.853267879493</v>
      </c>
      <c r="AH69" s="85">
        <v>-10536.129579834933</v>
      </c>
      <c r="AI69" s="85">
        <v>-6019.0904826949236</v>
      </c>
      <c r="AK69" s="84">
        <v>551.82974647642402</v>
      </c>
      <c r="AL69" s="84">
        <v>278.85671593778937</v>
      </c>
      <c r="AM69" s="84">
        <v>12.052964057150819</v>
      </c>
      <c r="AO69" s="84">
        <v>-4835.7854630227212</v>
      </c>
      <c r="AP69" s="84">
        <v>-10536.129579834933</v>
      </c>
      <c r="AQ69" s="84">
        <v>156.2268209411439</v>
      </c>
      <c r="AR69" s="84">
        <v>0</v>
      </c>
      <c r="AW69" s="82">
        <v>11553.853267879493</v>
      </c>
      <c r="AX69" s="82">
        <v>-461.43447667069177</v>
      </c>
      <c r="AY69" s="82">
        <v>-5700.3441168122126</v>
      </c>
      <c r="AZ69" s="82">
        <v>-1029.2371699694543</v>
      </c>
      <c r="BB69" s="82">
        <v>-461.43447667069177</v>
      </c>
      <c r="BC69" s="82" t="s">
        <v>235</v>
      </c>
      <c r="BD69" s="82">
        <v>-7191.0157634523584</v>
      </c>
      <c r="BE69" s="82">
        <v>-6161.7785934829044</v>
      </c>
      <c r="BF69" s="82">
        <v>11553.853267879493</v>
      </c>
      <c r="BG69" s="82">
        <v>-461.43447667069177</v>
      </c>
    </row>
    <row r="70" spans="1:59" x14ac:dyDescent="0.35">
      <c r="A70" s="88">
        <v>2084</v>
      </c>
      <c r="B70" s="82">
        <v>551.82974647642402</v>
      </c>
      <c r="C70" s="82">
        <v>278.85671593778937</v>
      </c>
      <c r="D70" s="82">
        <v>12.052964057150819</v>
      </c>
      <c r="E70" s="82">
        <v>11553.853267879493</v>
      </c>
      <c r="F70" s="82">
        <v>1037.9503175195082</v>
      </c>
      <c r="G70" s="82">
        <v>-6365.6842054296858</v>
      </c>
      <c r="H70" s="82">
        <v>1830.0773848801896</v>
      </c>
      <c r="I70" s="82">
        <v>156.2268209411439</v>
      </c>
      <c r="J70" s="82">
        <v>0</v>
      </c>
      <c r="K70" s="82">
        <v>6205.9909778036472</v>
      </c>
      <c r="M70" s="82">
        <v>5.0041340667122451</v>
      </c>
      <c r="N70" s="82">
        <v>3.810378673994739E-3</v>
      </c>
      <c r="O70" s="82">
        <v>141.12550421655146</v>
      </c>
      <c r="P70" s="82">
        <v>-54.383357980400682</v>
      </c>
      <c r="Q70" s="82">
        <v>-1.033323075</v>
      </c>
      <c r="R70" s="82">
        <v>-0.12629806259635165</v>
      </c>
      <c r="S70" s="82">
        <v>-116.78539066843386</v>
      </c>
      <c r="T70" s="82">
        <v>-893.85748642701765</v>
      </c>
      <c r="U70" s="82">
        <v>0</v>
      </c>
      <c r="V70" s="82">
        <v>-1433.2080957180456</v>
      </c>
      <c r="W70" s="82">
        <v>-4909.8790087701345</v>
      </c>
      <c r="X70" s="82">
        <v>-775.07579038609106</v>
      </c>
      <c r="Z70" s="82">
        <v>-10063.989651427833</v>
      </c>
      <c r="AA70" s="82">
        <v>439.05434787064553</v>
      </c>
      <c r="AB70" s="82">
        <v>11.930476373228462</v>
      </c>
      <c r="AC70" s="82">
        <v>5455.072967115243</v>
      </c>
      <c r="AF70" s="85">
        <v>551.82974647642402</v>
      </c>
      <c r="AG70" s="85">
        <v>11553.853267879493</v>
      </c>
      <c r="AH70" s="85">
        <v>-10615.819397904257</v>
      </c>
      <c r="AI70" s="85">
        <v>-6098.7803007642497</v>
      </c>
      <c r="AK70" s="84">
        <v>551.82974647642402</v>
      </c>
      <c r="AL70" s="84">
        <v>278.85671593778937</v>
      </c>
      <c r="AM70" s="84">
        <v>12.052964057150819</v>
      </c>
      <c r="AO70" s="84">
        <v>-4930.8645987480331</v>
      </c>
      <c r="AP70" s="84">
        <v>-10615.819397904259</v>
      </c>
      <c r="AQ70" s="84">
        <v>156.2268209411439</v>
      </c>
      <c r="AR70" s="84">
        <v>0</v>
      </c>
      <c r="AW70" s="82">
        <v>11553.853267879493</v>
      </c>
      <c r="AX70" s="82">
        <v>-556.51361239600374</v>
      </c>
      <c r="AY70" s="82">
        <v>-5684.9547991562258</v>
      </c>
      <c r="AZ70" s="82">
        <v>-1010.6428770954515</v>
      </c>
      <c r="BB70" s="82">
        <v>-556.51361239600374</v>
      </c>
      <c r="BC70" s="82" t="s">
        <v>235</v>
      </c>
      <c r="BD70" s="82">
        <v>-7252.1112886476812</v>
      </c>
      <c r="BE70" s="82">
        <v>-6241.4684115522296</v>
      </c>
      <c r="BF70" s="82">
        <v>11553.853267879493</v>
      </c>
      <c r="BG70" s="82">
        <v>-556.51361239600374</v>
      </c>
    </row>
    <row r="71" spans="1:59" x14ac:dyDescent="0.35">
      <c r="A71" s="88">
        <v>2085</v>
      </c>
      <c r="B71" s="82">
        <v>551.82974647642402</v>
      </c>
      <c r="C71" s="82">
        <v>278.85671593778937</v>
      </c>
      <c r="D71" s="82">
        <v>12.052964057150819</v>
      </c>
      <c r="E71" s="82">
        <v>11553.853267879493</v>
      </c>
      <c r="F71" s="82">
        <v>2719.4097412284609</v>
      </c>
      <c r="G71" s="82">
        <v>-6416.6289140945173</v>
      </c>
      <c r="H71" s="82">
        <v>1830.0773848801896</v>
      </c>
      <c r="I71" s="82">
        <v>156.2268209411439</v>
      </c>
      <c r="J71" s="82">
        <v>0</v>
      </c>
      <c r="K71" s="82">
        <v>6205.9909778036472</v>
      </c>
      <c r="M71" s="82">
        <v>5.0041340667122451</v>
      </c>
      <c r="N71" s="82">
        <v>3.810378673994739E-3</v>
      </c>
      <c r="O71" s="82">
        <v>141.12550421655146</v>
      </c>
      <c r="P71" s="82">
        <v>-54.383357980400682</v>
      </c>
      <c r="Q71" s="82">
        <v>-1.033323075</v>
      </c>
      <c r="R71" s="82">
        <v>-0.12629806259635165</v>
      </c>
      <c r="S71" s="82">
        <v>-116.78539066843386</v>
      </c>
      <c r="T71" s="82">
        <v>-1055.2253352280359</v>
      </c>
      <c r="U71" s="82">
        <v>0</v>
      </c>
      <c r="V71" s="82">
        <v>-2411.0273428317605</v>
      </c>
      <c r="W71" s="82">
        <v>-5341.7420014482204</v>
      </c>
      <c r="X71" s="82">
        <v>-775.07579038609106</v>
      </c>
      <c r="Z71" s="82">
        <v>-9843.1571761755149</v>
      </c>
      <c r="AA71" s="82">
        <v>439.05434787064553</v>
      </c>
      <c r="AB71" s="82">
        <v>11.930476373228462</v>
      </c>
      <c r="AC71" s="82">
        <v>5675.9054423675643</v>
      </c>
      <c r="AF71" s="85">
        <v>551.82974647642402</v>
      </c>
      <c r="AG71" s="85">
        <v>11553.853267879493</v>
      </c>
      <c r="AH71" s="85">
        <v>-10394.986922651939</v>
      </c>
      <c r="AI71" s="85">
        <v>-5877.9478255119284</v>
      </c>
      <c r="AK71" s="84">
        <v>551.82974647642402</v>
      </c>
      <c r="AL71" s="84">
        <v>278.85671593778937</v>
      </c>
      <c r="AM71" s="84">
        <v>12.052964057150819</v>
      </c>
      <c r="AO71" s="84">
        <v>-4278.1691308176269</v>
      </c>
      <c r="AP71" s="84">
        <v>-10394.986922651937</v>
      </c>
      <c r="AQ71" s="84">
        <v>156.2268209411439</v>
      </c>
      <c r="AR71" s="84">
        <v>0</v>
      </c>
      <c r="AW71" s="82">
        <v>11553.853267879493</v>
      </c>
      <c r="AX71" s="82">
        <v>96.18185553440253</v>
      </c>
      <c r="AY71" s="82">
        <v>-6116.8177918343117</v>
      </c>
      <c r="AZ71" s="82">
        <v>-1172.0107258964697</v>
      </c>
      <c r="BB71" s="82" t="s">
        <v>235</v>
      </c>
      <c r="BC71" s="82">
        <v>96.18185553440253</v>
      </c>
      <c r="BD71" s="82">
        <v>-7288.8285177307816</v>
      </c>
      <c r="BE71" s="82">
        <v>-6116.8177918343117</v>
      </c>
      <c r="BF71" s="82">
        <v>11650.035123413894</v>
      </c>
      <c r="BG71" s="82">
        <v>96.18185553440253</v>
      </c>
    </row>
    <row r="72" spans="1:59" x14ac:dyDescent="0.35">
      <c r="A72" s="88">
        <v>2086</v>
      </c>
      <c r="B72" s="82">
        <v>551.82974647642402</v>
      </c>
      <c r="C72" s="82">
        <v>278.85671593778937</v>
      </c>
      <c r="D72" s="82">
        <v>12.052964057150819</v>
      </c>
      <c r="E72" s="82">
        <v>11553.853267879493</v>
      </c>
      <c r="F72" s="82">
        <v>2689.1262362494508</v>
      </c>
      <c r="G72" s="82">
        <v>-6113.352718197968</v>
      </c>
      <c r="H72" s="82">
        <v>1830.0773848801896</v>
      </c>
      <c r="I72" s="82">
        <v>156.2268209411439</v>
      </c>
      <c r="J72" s="82">
        <v>0</v>
      </c>
      <c r="K72" s="82">
        <v>6205.9909778036472</v>
      </c>
      <c r="M72" s="82">
        <v>5.0041340667122451</v>
      </c>
      <c r="N72" s="82">
        <v>3.810378673994739E-3</v>
      </c>
      <c r="O72" s="82">
        <v>141.12550421655146</v>
      </c>
      <c r="P72" s="82">
        <v>-54.383357980400682</v>
      </c>
      <c r="Q72" s="82">
        <v>-1.033323075</v>
      </c>
      <c r="R72" s="82">
        <v>-0.12629806259635165</v>
      </c>
      <c r="S72" s="82">
        <v>-116.78539066843386</v>
      </c>
      <c r="T72" s="82">
        <v>-1059.7620907153653</v>
      </c>
      <c r="U72" s="82">
        <v>0</v>
      </c>
      <c r="V72" s="82">
        <v>-2356.6722107617561</v>
      </c>
      <c r="W72" s="82">
        <v>-5407.0921674520587</v>
      </c>
      <c r="X72" s="82">
        <v>-775.07579038609106</v>
      </c>
      <c r="Z72" s="82">
        <v>-9581.1595191918095</v>
      </c>
      <c r="AA72" s="82">
        <v>439.05434787064553</v>
      </c>
      <c r="AB72" s="82">
        <v>11.930476373228462</v>
      </c>
      <c r="AC72" s="82">
        <v>5937.9030993512697</v>
      </c>
      <c r="AF72" s="85">
        <v>551.82974647642402</v>
      </c>
      <c r="AG72" s="85">
        <v>11553.853267879493</v>
      </c>
      <c r="AH72" s="85">
        <v>-10132.989265668233</v>
      </c>
      <c r="AI72" s="85">
        <v>-5615.950168528223</v>
      </c>
      <c r="AK72" s="84">
        <v>551.82974647642402</v>
      </c>
      <c r="AL72" s="84">
        <v>278.85671593778937</v>
      </c>
      <c r="AM72" s="84">
        <v>12.052964057150819</v>
      </c>
      <c r="AO72" s="84">
        <v>-3950.8213078300837</v>
      </c>
      <c r="AP72" s="84">
        <v>-10132.989265668233</v>
      </c>
      <c r="AQ72" s="84">
        <v>156.2268209411439</v>
      </c>
      <c r="AR72" s="84">
        <v>0</v>
      </c>
      <c r="AW72" s="82">
        <v>11553.853267879493</v>
      </c>
      <c r="AX72" s="82">
        <v>423.5296785219457</v>
      </c>
      <c r="AY72" s="82">
        <v>-6182.16795783815</v>
      </c>
      <c r="AZ72" s="82">
        <v>-1176.5474813837991</v>
      </c>
      <c r="BB72" s="82" t="s">
        <v>235</v>
      </c>
      <c r="BC72" s="82">
        <v>423.5296785219457</v>
      </c>
      <c r="BD72" s="82">
        <v>-7358.7154392219491</v>
      </c>
      <c r="BE72" s="82">
        <v>-6182.16795783815</v>
      </c>
      <c r="BF72" s="82">
        <v>11977.382946401438</v>
      </c>
      <c r="BG72" s="82">
        <v>423.5296785219457</v>
      </c>
    </row>
    <row r="73" spans="1:59" x14ac:dyDescent="0.35">
      <c r="A73" s="88">
        <v>2087</v>
      </c>
      <c r="B73" s="82">
        <v>551.82974647642402</v>
      </c>
      <c r="C73" s="82">
        <v>278.85671593778937</v>
      </c>
      <c r="D73" s="82">
        <v>12.052964057150819</v>
      </c>
      <c r="E73" s="82">
        <v>11553.853267879493</v>
      </c>
      <c r="F73" s="82">
        <v>2354.8642083499867</v>
      </c>
      <c r="G73" s="82">
        <v>-6115.5762270445375</v>
      </c>
      <c r="H73" s="82">
        <v>1830.0773848801896</v>
      </c>
      <c r="I73" s="82">
        <v>156.2268209411439</v>
      </c>
      <c r="J73" s="82">
        <v>0</v>
      </c>
      <c r="K73" s="82">
        <v>6205.9909778036472</v>
      </c>
      <c r="M73" s="82">
        <v>5.0041340667122451</v>
      </c>
      <c r="N73" s="82">
        <v>3.810378673994739E-3</v>
      </c>
      <c r="O73" s="82">
        <v>141.12550421655146</v>
      </c>
      <c r="P73" s="82">
        <v>-54.383357980400682</v>
      </c>
      <c r="Q73" s="82">
        <v>-1.033323075</v>
      </c>
      <c r="R73" s="82">
        <v>-0.12629806259635165</v>
      </c>
      <c r="S73" s="82">
        <v>-116.78539066843386</v>
      </c>
      <c r="T73" s="82">
        <v>-1024.2563328370748</v>
      </c>
      <c r="U73" s="82">
        <v>0</v>
      </c>
      <c r="V73" s="82">
        <v>-2053.302011631959</v>
      </c>
      <c r="W73" s="82">
        <v>-5364.1265197570438</v>
      </c>
      <c r="X73" s="82">
        <v>-775.07579038609106</v>
      </c>
      <c r="Z73" s="82">
        <v>-9571.3092091130311</v>
      </c>
      <c r="AA73" s="82">
        <v>439.05434787064553</v>
      </c>
      <c r="AB73" s="82">
        <v>11.930476373228462</v>
      </c>
      <c r="AC73" s="82">
        <v>5947.7534094300481</v>
      </c>
      <c r="AF73" s="85">
        <v>551.82974647642402</v>
      </c>
      <c r="AG73" s="85">
        <v>11553.853267879493</v>
      </c>
      <c r="AH73" s="85">
        <v>-10123.138955589455</v>
      </c>
      <c r="AI73" s="85">
        <v>-5606.0998584494446</v>
      </c>
      <c r="AK73" s="84">
        <v>551.82974647642402</v>
      </c>
      <c r="AL73" s="84">
        <v>278.85671593778937</v>
      </c>
      <c r="AM73" s="84">
        <v>12.052964057150819</v>
      </c>
      <c r="AO73" s="84">
        <v>-3983.9366454463202</v>
      </c>
      <c r="AP73" s="84">
        <v>-10123.138955589455</v>
      </c>
      <c r="AQ73" s="84">
        <v>156.2268209411439</v>
      </c>
      <c r="AR73" s="84">
        <v>0</v>
      </c>
      <c r="AW73" s="82">
        <v>11553.853267879493</v>
      </c>
      <c r="AX73" s="82">
        <v>390.4143409057092</v>
      </c>
      <c r="AY73" s="82">
        <v>-6139.202310143135</v>
      </c>
      <c r="AZ73" s="82">
        <v>-1141.0417235055086</v>
      </c>
      <c r="BB73" s="82" t="s">
        <v>235</v>
      </c>
      <c r="BC73" s="82">
        <v>390.4143409057092</v>
      </c>
      <c r="BD73" s="82">
        <v>-7280.2440336486434</v>
      </c>
      <c r="BE73" s="82">
        <v>-6139.202310143135</v>
      </c>
      <c r="BF73" s="82">
        <v>11944.267608785201</v>
      </c>
      <c r="BG73" s="82">
        <v>390.4143409057092</v>
      </c>
    </row>
    <row r="74" spans="1:59" x14ac:dyDescent="0.35">
      <c r="A74" s="88">
        <v>2088</v>
      </c>
      <c r="B74" s="82">
        <v>551.82974647642402</v>
      </c>
      <c r="C74" s="82">
        <v>278.85671593778937</v>
      </c>
      <c r="D74" s="82">
        <v>12.052964057150819</v>
      </c>
      <c r="E74" s="82">
        <v>11553.853267879493</v>
      </c>
      <c r="F74" s="82">
        <v>2073.9236493537837</v>
      </c>
      <c r="G74" s="82">
        <v>-6103.6356429872685</v>
      </c>
      <c r="H74" s="82">
        <v>1830.0773848801896</v>
      </c>
      <c r="I74" s="82">
        <v>156.2268209411439</v>
      </c>
      <c r="J74" s="82">
        <v>0</v>
      </c>
      <c r="K74" s="82">
        <v>6205.9909778036472</v>
      </c>
      <c r="M74" s="82">
        <v>5.0041340667122451</v>
      </c>
      <c r="N74" s="82">
        <v>3.810378673994739E-3</v>
      </c>
      <c r="O74" s="82">
        <v>141.12550421655146</v>
      </c>
      <c r="P74" s="82">
        <v>-54.383357980400682</v>
      </c>
      <c r="Q74" s="82">
        <v>-1.033323075</v>
      </c>
      <c r="R74" s="82">
        <v>-0.12629806259635165</v>
      </c>
      <c r="S74" s="82">
        <v>-116.78539066843386</v>
      </c>
      <c r="T74" s="82">
        <v>-1004.7418597875674</v>
      </c>
      <c r="U74" s="82">
        <v>0</v>
      </c>
      <c r="V74" s="82">
        <v>-1868.0855526677437</v>
      </c>
      <c r="W74" s="82">
        <v>-5342.3084859154951</v>
      </c>
      <c r="X74" s="82">
        <v>-775.07579038609106</v>
      </c>
      <c r="Z74" s="82">
        <v>-9633.2746912462007</v>
      </c>
      <c r="AA74" s="82">
        <v>439.05434787064553</v>
      </c>
      <c r="AB74" s="82">
        <v>11.930476373228462</v>
      </c>
      <c r="AC74" s="82">
        <v>5885.7879272968758</v>
      </c>
      <c r="AF74" s="85">
        <v>551.82974647642402</v>
      </c>
      <c r="AG74" s="85">
        <v>11553.853267879493</v>
      </c>
      <c r="AH74" s="85">
        <v>-10185.104437722624</v>
      </c>
      <c r="AI74" s="85">
        <v>-5668.065340582617</v>
      </c>
      <c r="AK74" s="84">
        <v>551.82974647642402</v>
      </c>
      <c r="AL74" s="84">
        <v>278.85671593778937</v>
      </c>
      <c r="AM74" s="84">
        <v>12.052964057150819</v>
      </c>
      <c r="AO74" s="84">
        <v>-4067.7201614210389</v>
      </c>
      <c r="AP74" s="84">
        <v>-10185.104437722624</v>
      </c>
      <c r="AQ74" s="84">
        <v>156.2268209411439</v>
      </c>
      <c r="AR74" s="84">
        <v>0</v>
      </c>
      <c r="AW74" s="82">
        <v>11553.853267879493</v>
      </c>
      <c r="AX74" s="82">
        <v>306.63082493099046</v>
      </c>
      <c r="AY74" s="82">
        <v>-6117.3842763015864</v>
      </c>
      <c r="AZ74" s="82">
        <v>-1121.5272504560012</v>
      </c>
      <c r="BB74" s="82" t="s">
        <v>235</v>
      </c>
      <c r="BC74" s="82">
        <v>306.63082493099046</v>
      </c>
      <c r="BD74" s="82">
        <v>-7238.9115267575871</v>
      </c>
      <c r="BE74" s="82">
        <v>-6117.3842763015864</v>
      </c>
      <c r="BF74" s="82">
        <v>11860.484092810482</v>
      </c>
      <c r="BG74" s="82">
        <v>306.63082493099046</v>
      </c>
    </row>
    <row r="75" spans="1:59" x14ac:dyDescent="0.35">
      <c r="A75" s="88">
        <v>2089</v>
      </c>
      <c r="B75" s="82">
        <v>551.82974647642402</v>
      </c>
      <c r="C75" s="82">
        <v>278.85671593778937</v>
      </c>
      <c r="D75" s="82">
        <v>12.052964057150819</v>
      </c>
      <c r="E75" s="82">
        <v>11553.853267879493</v>
      </c>
      <c r="F75" s="82">
        <v>2274.40962117547</v>
      </c>
      <c r="G75" s="82">
        <v>-6115.2703512936869</v>
      </c>
      <c r="H75" s="82">
        <v>1830.0773848801896</v>
      </c>
      <c r="I75" s="82">
        <v>156.2268209411439</v>
      </c>
      <c r="J75" s="82">
        <v>0</v>
      </c>
      <c r="K75" s="82">
        <v>6205.9909778036472</v>
      </c>
      <c r="M75" s="82">
        <v>5.0041340667122451</v>
      </c>
      <c r="N75" s="82">
        <v>3.810378673994739E-3</v>
      </c>
      <c r="O75" s="82">
        <v>141.12550421655146</v>
      </c>
      <c r="P75" s="82">
        <v>-54.383357980400682</v>
      </c>
      <c r="Q75" s="82">
        <v>-1.033323075</v>
      </c>
      <c r="R75" s="82">
        <v>-0.12629806259635165</v>
      </c>
      <c r="S75" s="82">
        <v>-116.78539066843386</v>
      </c>
      <c r="T75" s="82">
        <v>-1035.0427971875663</v>
      </c>
      <c r="U75" s="82">
        <v>0</v>
      </c>
      <c r="V75" s="82">
        <v>-1988.0278416046326</v>
      </c>
      <c r="W75" s="82">
        <v>-5476.4737852263615</v>
      </c>
      <c r="X75" s="82">
        <v>-775.07579038609106</v>
      </c>
      <c r="Z75" s="82">
        <v>-9698.5310159786877</v>
      </c>
      <c r="AA75" s="82">
        <v>439.05434787064553</v>
      </c>
      <c r="AB75" s="82">
        <v>11.930476373228462</v>
      </c>
      <c r="AC75" s="82">
        <v>5820.5316025643897</v>
      </c>
      <c r="AF75" s="85">
        <v>551.82974647642402</v>
      </c>
      <c r="AG75" s="85">
        <v>11553.853267879493</v>
      </c>
      <c r="AH75" s="85">
        <v>-10250.360762455111</v>
      </c>
      <c r="AI75" s="85">
        <v>-5733.321665315103</v>
      </c>
      <c r="AK75" s="84">
        <v>551.82974647642402</v>
      </c>
      <c r="AL75" s="84">
        <v>278.85671593778937</v>
      </c>
      <c r="AM75" s="84">
        <v>12.052964057150819</v>
      </c>
      <c r="AO75" s="84">
        <v>-3998.8111868426599</v>
      </c>
      <c r="AP75" s="84">
        <v>-10250.360762455111</v>
      </c>
      <c r="AQ75" s="84">
        <v>156.2268209411439</v>
      </c>
      <c r="AR75" s="84">
        <v>0</v>
      </c>
      <c r="AW75" s="82">
        <v>11553.853267879493</v>
      </c>
      <c r="AX75" s="82">
        <v>375.53979950936946</v>
      </c>
      <c r="AY75" s="82">
        <v>-6251.5495756124528</v>
      </c>
      <c r="AZ75" s="82">
        <v>-1151.8281878560001</v>
      </c>
      <c r="BB75" s="82" t="s">
        <v>235</v>
      </c>
      <c r="BC75" s="82">
        <v>375.53979950936946</v>
      </c>
      <c r="BD75" s="82">
        <v>-7403.3777634684529</v>
      </c>
      <c r="BE75" s="82">
        <v>-6251.5495756124528</v>
      </c>
      <c r="BF75" s="82">
        <v>11929.393067388863</v>
      </c>
      <c r="BG75" s="82">
        <v>375.53979950936946</v>
      </c>
    </row>
    <row r="76" spans="1:59" x14ac:dyDescent="0.35">
      <c r="A76" s="88">
        <v>2090</v>
      </c>
      <c r="B76" s="82">
        <v>551.82974647642402</v>
      </c>
      <c r="C76" s="82">
        <v>278.85671593778937</v>
      </c>
      <c r="D76" s="82">
        <v>12.052964057150819</v>
      </c>
      <c r="E76" s="82">
        <v>11553.853267879493</v>
      </c>
      <c r="F76" s="82">
        <v>1894.3440197947648</v>
      </c>
      <c r="G76" s="82">
        <v>-6091.2534614073729</v>
      </c>
      <c r="H76" s="82">
        <v>1830.0773848801896</v>
      </c>
      <c r="I76" s="82">
        <v>156.2268209411439</v>
      </c>
      <c r="J76" s="82">
        <v>0</v>
      </c>
      <c r="K76" s="82">
        <v>6205.9909778036472</v>
      </c>
      <c r="M76" s="82">
        <v>5.0041340667122451</v>
      </c>
      <c r="N76" s="82">
        <v>3.810378673994739E-3</v>
      </c>
      <c r="O76" s="82">
        <v>141.12550421655146</v>
      </c>
      <c r="P76" s="82">
        <v>-54.383357980400682</v>
      </c>
      <c r="Q76" s="82">
        <v>-1.033323075</v>
      </c>
      <c r="R76" s="82">
        <v>-0.12629806259635165</v>
      </c>
      <c r="S76" s="82">
        <v>-116.78539066843386</v>
      </c>
      <c r="T76" s="82">
        <v>-1002.238029897572</v>
      </c>
      <c r="U76" s="82">
        <v>0</v>
      </c>
      <c r="V76" s="82">
        <v>-1724.8914058882101</v>
      </c>
      <c r="W76" s="82">
        <v>-5411.4732872185432</v>
      </c>
      <c r="X76" s="82">
        <v>-775.07579038609106</v>
      </c>
      <c r="Z76" s="82">
        <v>-9726.4427937488381</v>
      </c>
      <c r="AA76" s="82">
        <v>439.05434787064553</v>
      </c>
      <c r="AB76" s="82">
        <v>11.930476373228462</v>
      </c>
      <c r="AC76" s="82">
        <v>5792.6198247942384</v>
      </c>
      <c r="AF76" s="85">
        <v>551.82974647642402</v>
      </c>
      <c r="AG76" s="85">
        <v>11553.853267879493</v>
      </c>
      <c r="AH76" s="85">
        <v>-10278.272540225262</v>
      </c>
      <c r="AI76" s="85">
        <v>-5761.2334430852543</v>
      </c>
      <c r="AK76" s="84">
        <v>551.82974647642402</v>
      </c>
      <c r="AL76" s="84">
        <v>278.85671593778937</v>
      </c>
      <c r="AM76" s="84">
        <v>12.052964057150819</v>
      </c>
      <c r="AO76" s="84">
        <v>-4091.7234626206287</v>
      </c>
      <c r="AP76" s="84">
        <v>-10278.272540225262</v>
      </c>
      <c r="AQ76" s="84">
        <v>156.2268209411439</v>
      </c>
      <c r="AR76" s="84">
        <v>0</v>
      </c>
      <c r="AW76" s="82">
        <v>11553.853267879493</v>
      </c>
      <c r="AX76" s="82">
        <v>282.62752373140074</v>
      </c>
      <c r="AY76" s="82">
        <v>-6186.5490776046345</v>
      </c>
      <c r="AZ76" s="82">
        <v>-1119.0234205660058</v>
      </c>
      <c r="BB76" s="82" t="s">
        <v>235</v>
      </c>
      <c r="BC76" s="82">
        <v>282.62752373140074</v>
      </c>
      <c r="BD76" s="82">
        <v>-7305.5724981706408</v>
      </c>
      <c r="BE76" s="82">
        <v>-6186.5490776046345</v>
      </c>
      <c r="BF76" s="82">
        <v>11836.480791610893</v>
      </c>
      <c r="BG76" s="82">
        <v>282.62752373140074</v>
      </c>
    </row>
    <row r="77" spans="1:59" x14ac:dyDescent="0.35">
      <c r="A77" s="88">
        <v>2091</v>
      </c>
      <c r="B77" s="82">
        <v>551.82974647642402</v>
      </c>
      <c r="C77" s="82">
        <v>278.85671593778937</v>
      </c>
      <c r="D77" s="82">
        <v>12.052964057150819</v>
      </c>
      <c r="E77" s="82">
        <v>11553.853267879493</v>
      </c>
      <c r="F77" s="82">
        <v>1781.7761519381775</v>
      </c>
      <c r="G77" s="82">
        <v>-6055.207207734662</v>
      </c>
      <c r="H77" s="82">
        <v>1830.0773848801896</v>
      </c>
      <c r="I77" s="82">
        <v>156.2268209411439</v>
      </c>
      <c r="J77" s="82">
        <v>0</v>
      </c>
      <c r="K77" s="82">
        <v>6205.9909778036472</v>
      </c>
      <c r="M77" s="82">
        <v>5.0041340667122451</v>
      </c>
      <c r="N77" s="82">
        <v>3.810378673994739E-3</v>
      </c>
      <c r="O77" s="82">
        <v>141.12550421655146</v>
      </c>
      <c r="P77" s="82">
        <v>-54.383357980400682</v>
      </c>
      <c r="Q77" s="82">
        <v>-1.033323075</v>
      </c>
      <c r="R77" s="82">
        <v>-0.12629806259635165</v>
      </c>
      <c r="S77" s="82">
        <v>-116.78539066843386</v>
      </c>
      <c r="T77" s="82">
        <v>-992.86364869300496</v>
      </c>
      <c r="U77" s="82">
        <v>0</v>
      </c>
      <c r="V77" s="82">
        <v>-1613.7751325673119</v>
      </c>
      <c r="W77" s="82">
        <v>-5411.1726801503892</v>
      </c>
      <c r="X77" s="82">
        <v>-775.07579038609106</v>
      </c>
      <c r="Z77" s="82">
        <v>-9691.547527543662</v>
      </c>
      <c r="AA77" s="82">
        <v>439.05434787064553</v>
      </c>
      <c r="AB77" s="82">
        <v>11.930476373228462</v>
      </c>
      <c r="AC77" s="82">
        <v>5827.5150909994136</v>
      </c>
      <c r="AF77" s="85">
        <v>551.82974647642402</v>
      </c>
      <c r="AG77" s="85">
        <v>11553.853267879493</v>
      </c>
      <c r="AH77" s="85">
        <v>-10243.377274020086</v>
      </c>
      <c r="AI77" s="85">
        <v>-5726.3381768800791</v>
      </c>
      <c r="AK77" s="84">
        <v>551.82974647642402</v>
      </c>
      <c r="AL77" s="84">
        <v>278.85671593778937</v>
      </c>
      <c r="AM77" s="84">
        <v>12.052964057150819</v>
      </c>
      <c r="AO77" s="84">
        <v>-4057.128803483607</v>
      </c>
      <c r="AP77" s="84">
        <v>-10243.377274020087</v>
      </c>
      <c r="AQ77" s="84">
        <v>156.2268209411439</v>
      </c>
      <c r="AR77" s="84">
        <v>0</v>
      </c>
      <c r="AW77" s="82">
        <v>11553.853267879493</v>
      </c>
      <c r="AX77" s="82">
        <v>317.22218286842235</v>
      </c>
      <c r="AY77" s="82">
        <v>-6186.2484705364805</v>
      </c>
      <c r="AZ77" s="82">
        <v>-1109.6490393614388</v>
      </c>
      <c r="BB77" s="82" t="s">
        <v>235</v>
      </c>
      <c r="BC77" s="82">
        <v>317.22218286842235</v>
      </c>
      <c r="BD77" s="82">
        <v>-7295.897509897919</v>
      </c>
      <c r="BE77" s="82">
        <v>-6186.2484705364805</v>
      </c>
      <c r="BF77" s="82">
        <v>11871.075450747914</v>
      </c>
      <c r="BG77" s="82">
        <v>317.22218286842235</v>
      </c>
    </row>
    <row r="78" spans="1:59" x14ac:dyDescent="0.35">
      <c r="A78" s="88">
        <v>2092</v>
      </c>
      <c r="B78" s="82">
        <v>551.82974647642402</v>
      </c>
      <c r="C78" s="82">
        <v>278.85671593778937</v>
      </c>
      <c r="D78" s="82">
        <v>12.052964057150819</v>
      </c>
      <c r="E78" s="82">
        <v>11553.853267879493</v>
      </c>
      <c r="F78" s="82">
        <v>2635.0824500988665</v>
      </c>
      <c r="G78" s="82">
        <v>-6038.4753643598142</v>
      </c>
      <c r="H78" s="82">
        <v>1830.0773848801896</v>
      </c>
      <c r="I78" s="82">
        <v>156.2268209411439</v>
      </c>
      <c r="J78" s="82">
        <v>0</v>
      </c>
      <c r="K78" s="82">
        <v>6205.9909778036472</v>
      </c>
      <c r="M78" s="82">
        <v>5.0041340667122451</v>
      </c>
      <c r="N78" s="82">
        <v>3.810378673994739E-3</v>
      </c>
      <c r="O78" s="82">
        <v>141.12550421655146</v>
      </c>
      <c r="P78" s="82">
        <v>-54.383357980400682</v>
      </c>
      <c r="Q78" s="82">
        <v>-1.033323075</v>
      </c>
      <c r="R78" s="82">
        <v>-0.12629806259635165</v>
      </c>
      <c r="S78" s="82">
        <v>-116.78539066843386</v>
      </c>
      <c r="T78" s="82">
        <v>-1068.4472060850212</v>
      </c>
      <c r="U78" s="82">
        <v>0</v>
      </c>
      <c r="V78" s="82">
        <v>-2018.8772229111244</v>
      </c>
      <c r="W78" s="82">
        <v>-5675.7197720974864</v>
      </c>
      <c r="X78" s="82">
        <v>-775.07579038609106</v>
      </c>
      <c r="Z78" s="82">
        <v>-9491.1585682990353</v>
      </c>
      <c r="AA78" s="82">
        <v>439.05434787064553</v>
      </c>
      <c r="AB78" s="82">
        <v>11.930476373228462</v>
      </c>
      <c r="AC78" s="82">
        <v>6027.9040502440421</v>
      </c>
      <c r="AF78" s="85">
        <v>551.82974647642402</v>
      </c>
      <c r="AG78" s="85">
        <v>11553.853267879493</v>
      </c>
      <c r="AH78" s="85">
        <v>-10042.988314775459</v>
      </c>
      <c r="AI78" s="85">
        <v>-5525.9492176354506</v>
      </c>
      <c r="AK78" s="84">
        <v>551.82974647642402</v>
      </c>
      <c r="AL78" s="84">
        <v>278.85671593778937</v>
      </c>
      <c r="AM78" s="84">
        <v>12.052964057150819</v>
      </c>
      <c r="AO78" s="84">
        <v>-3592.1927522918822</v>
      </c>
      <c r="AP78" s="84">
        <v>-10042.988314775459</v>
      </c>
      <c r="AQ78" s="84">
        <v>156.2268209411439</v>
      </c>
      <c r="AR78" s="84">
        <v>0</v>
      </c>
      <c r="AW78" s="82">
        <v>11553.853267879493</v>
      </c>
      <c r="AX78" s="82">
        <v>782.15823406014715</v>
      </c>
      <c r="AY78" s="82">
        <v>-6450.7955624835777</v>
      </c>
      <c r="AZ78" s="82">
        <v>-1185.232596753455</v>
      </c>
      <c r="BB78" s="82" t="s">
        <v>235</v>
      </c>
      <c r="BC78" s="82">
        <v>782.15823406014715</v>
      </c>
      <c r="BD78" s="82">
        <v>-7636.0281592370329</v>
      </c>
      <c r="BE78" s="82">
        <v>-6450.7955624835777</v>
      </c>
      <c r="BF78" s="82">
        <v>12336.01150193964</v>
      </c>
      <c r="BG78" s="82">
        <v>782.15823406014715</v>
      </c>
    </row>
    <row r="79" spans="1:59" x14ac:dyDescent="0.35">
      <c r="A79" s="88">
        <v>2093</v>
      </c>
      <c r="B79" s="82">
        <v>551.82974647642402</v>
      </c>
      <c r="C79" s="82">
        <v>278.85671593778937</v>
      </c>
      <c r="D79" s="82">
        <v>12.052964057150819</v>
      </c>
      <c r="E79" s="82">
        <v>11553.853267879493</v>
      </c>
      <c r="F79" s="82">
        <v>2913.9254310961878</v>
      </c>
      <c r="G79" s="82">
        <v>-5940.4155059020477</v>
      </c>
      <c r="H79" s="82">
        <v>1830.0773848801896</v>
      </c>
      <c r="I79" s="82">
        <v>156.2268209411439</v>
      </c>
      <c r="J79" s="82">
        <v>0</v>
      </c>
      <c r="K79" s="82">
        <v>6205.9909778036472</v>
      </c>
      <c r="M79" s="82">
        <v>5.0041340667122451</v>
      </c>
      <c r="N79" s="82">
        <v>3.810378673994739E-3</v>
      </c>
      <c r="O79" s="82">
        <v>141.12550421655146</v>
      </c>
      <c r="P79" s="82">
        <v>-54.383357980400682</v>
      </c>
      <c r="Q79" s="82">
        <v>-1.033323075</v>
      </c>
      <c r="R79" s="82">
        <v>-0.12629806259635165</v>
      </c>
      <c r="S79" s="82">
        <v>-116.78539066843386</v>
      </c>
      <c r="T79" s="82">
        <v>-1100.9147932610817</v>
      </c>
      <c r="U79" s="82">
        <v>0</v>
      </c>
      <c r="V79" s="82">
        <v>-2156.0922516406727</v>
      </c>
      <c r="W79" s="82">
        <v>-5801.2893063036618</v>
      </c>
      <c r="X79" s="82">
        <v>-775.07579038609106</v>
      </c>
      <c r="Z79" s="82">
        <v>-9377.040291779671</v>
      </c>
      <c r="AA79" s="82">
        <v>439.05434787064553</v>
      </c>
      <c r="AB79" s="82">
        <v>11.930476373228462</v>
      </c>
      <c r="AC79" s="82">
        <v>6142.0223267634083</v>
      </c>
      <c r="AF79" s="85">
        <v>551.82974647642402</v>
      </c>
      <c r="AG79" s="85">
        <v>11553.853267879493</v>
      </c>
      <c r="AH79" s="85">
        <v>-9928.8700382560946</v>
      </c>
      <c r="AI79" s="85">
        <v>-5411.8309411160844</v>
      </c>
      <c r="AK79" s="84">
        <v>551.82974647642402</v>
      </c>
      <c r="AL79" s="84">
        <v>278.85671593778937</v>
      </c>
      <c r="AM79" s="84">
        <v>12.052964057150819</v>
      </c>
      <c r="AO79" s="84">
        <v>-3352.5049415663429</v>
      </c>
      <c r="AP79" s="84">
        <v>-9928.8700382560946</v>
      </c>
      <c r="AQ79" s="84">
        <v>156.2268209411439</v>
      </c>
      <c r="AR79" s="84">
        <v>0</v>
      </c>
      <c r="AW79" s="82">
        <v>11553.853267879493</v>
      </c>
      <c r="AX79" s="82">
        <v>1021.8460447856864</v>
      </c>
      <c r="AY79" s="82">
        <v>-6576.365096689753</v>
      </c>
      <c r="AZ79" s="82">
        <v>-1217.7001839295156</v>
      </c>
      <c r="BB79" s="82" t="s">
        <v>235</v>
      </c>
      <c r="BC79" s="82">
        <v>1021.8460447856864</v>
      </c>
      <c r="BD79" s="82">
        <v>-7794.0652806192684</v>
      </c>
      <c r="BE79" s="82">
        <v>-6576.365096689753</v>
      </c>
      <c r="BF79" s="82">
        <v>12575.69931266518</v>
      </c>
      <c r="BG79" s="82">
        <v>1021.8460447856864</v>
      </c>
    </row>
    <row r="80" spans="1:59" x14ac:dyDescent="0.35">
      <c r="A80" s="88">
        <v>2094</v>
      </c>
      <c r="B80" s="82">
        <v>551.82974647642402</v>
      </c>
      <c r="C80" s="82">
        <v>278.85671593778937</v>
      </c>
      <c r="D80" s="82">
        <v>12.052964057150819</v>
      </c>
      <c r="E80" s="82">
        <v>11553.853267879493</v>
      </c>
      <c r="F80" s="82">
        <v>2061.2807374538038</v>
      </c>
      <c r="G80" s="82">
        <v>-5936.9937735385456</v>
      </c>
      <c r="H80" s="82">
        <v>1830.0773848801896</v>
      </c>
      <c r="I80" s="82">
        <v>156.2268209411439</v>
      </c>
      <c r="J80" s="82">
        <v>0</v>
      </c>
      <c r="K80" s="82">
        <v>6205.9909778036472</v>
      </c>
      <c r="M80" s="82">
        <v>5.0041340667122451</v>
      </c>
      <c r="N80" s="82">
        <v>3.810378673994739E-3</v>
      </c>
      <c r="O80" s="82">
        <v>141.12550421655146</v>
      </c>
      <c r="P80" s="82">
        <v>-54.383357980400682</v>
      </c>
      <c r="Q80" s="82">
        <v>-1.033323075</v>
      </c>
      <c r="R80" s="82">
        <v>-0.12629806259635165</v>
      </c>
      <c r="S80" s="82">
        <v>-116.78539066843386</v>
      </c>
      <c r="T80" s="82">
        <v>-1017.2601595780769</v>
      </c>
      <c r="U80" s="82">
        <v>0</v>
      </c>
      <c r="V80" s="82">
        <v>-1585.9846624678898</v>
      </c>
      <c r="W80" s="82">
        <v>-5569.054749942301</v>
      </c>
      <c r="X80" s="82">
        <v>-775.07579038609106</v>
      </c>
      <c r="Z80" s="82">
        <v>-9423.9211075244093</v>
      </c>
      <c r="AA80" s="82">
        <v>439.05434787064553</v>
      </c>
      <c r="AB80" s="82">
        <v>11.930476373228462</v>
      </c>
      <c r="AC80" s="82">
        <v>6095.1415110186672</v>
      </c>
      <c r="AF80" s="85">
        <v>551.82974647642402</v>
      </c>
      <c r="AG80" s="85">
        <v>11553.853267879493</v>
      </c>
      <c r="AH80" s="85">
        <v>-9975.750854000833</v>
      </c>
      <c r="AI80" s="85">
        <v>-5458.7117568608255</v>
      </c>
      <c r="AK80" s="84">
        <v>551.82974647642402</v>
      </c>
      <c r="AL80" s="84">
        <v>278.85671593778937</v>
      </c>
      <c r="AM80" s="84">
        <v>12.052964057150819</v>
      </c>
      <c r="AO80" s="84">
        <v>-3631.6203136724421</v>
      </c>
      <c r="AP80" s="84">
        <v>-9975.750854000833</v>
      </c>
      <c r="AQ80" s="84">
        <v>156.2268209411439</v>
      </c>
      <c r="AR80" s="84">
        <v>0</v>
      </c>
      <c r="AW80" s="82">
        <v>11553.853267879493</v>
      </c>
      <c r="AX80" s="82">
        <v>742.73067267958731</v>
      </c>
      <c r="AY80" s="82">
        <v>-6344.1305403283923</v>
      </c>
      <c r="AZ80" s="82">
        <v>-1134.0455502465109</v>
      </c>
      <c r="BB80" s="82" t="s">
        <v>235</v>
      </c>
      <c r="BC80" s="82">
        <v>742.73067267958731</v>
      </c>
      <c r="BD80" s="82">
        <v>-7478.1760905749034</v>
      </c>
      <c r="BE80" s="82">
        <v>-6344.1305403283923</v>
      </c>
      <c r="BF80" s="82">
        <v>12296.58394055908</v>
      </c>
      <c r="BG80" s="82">
        <v>742.73067267958731</v>
      </c>
    </row>
    <row r="81" spans="1:59" x14ac:dyDescent="0.35">
      <c r="A81" s="88">
        <v>2095</v>
      </c>
      <c r="B81" s="82">
        <v>551.82974647642402</v>
      </c>
      <c r="C81" s="82">
        <v>278.85671593778937</v>
      </c>
      <c r="D81" s="82">
        <v>12.052964057150819</v>
      </c>
      <c r="E81" s="82">
        <v>11553.853267879493</v>
      </c>
      <c r="F81" s="82">
        <v>2160.7010520364774</v>
      </c>
      <c r="G81" s="82">
        <v>-5894.8984091944003</v>
      </c>
      <c r="H81" s="82">
        <v>1830.0773848801896</v>
      </c>
      <c r="I81" s="82">
        <v>156.2268209411439</v>
      </c>
      <c r="J81" s="82">
        <v>0</v>
      </c>
      <c r="K81" s="82">
        <v>6205.9909778036472</v>
      </c>
      <c r="M81" s="82">
        <v>5.0041340667122451</v>
      </c>
      <c r="N81" s="82">
        <v>3.810378673994739E-3</v>
      </c>
      <c r="O81" s="82">
        <v>141.12550421655146</v>
      </c>
      <c r="P81" s="82">
        <v>-54.383357980400682</v>
      </c>
      <c r="Q81" s="82">
        <v>-1.033323075</v>
      </c>
      <c r="R81" s="82">
        <v>-0.12629806259635165</v>
      </c>
      <c r="S81" s="82">
        <v>-116.78539066843386</v>
      </c>
      <c r="T81" s="82">
        <v>-1028.4321751586876</v>
      </c>
      <c r="U81" s="82">
        <v>0</v>
      </c>
      <c r="V81" s="82">
        <v>-1596.4735746940801</v>
      </c>
      <c r="W81" s="82">
        <v>-5644.5645089189893</v>
      </c>
      <c r="X81" s="82">
        <v>-775.07579038609106</v>
      </c>
      <c r="Z81" s="82">
        <v>-9368.4040998004693</v>
      </c>
      <c r="AA81" s="82">
        <v>439.05434787064553</v>
      </c>
      <c r="AB81" s="82">
        <v>11.930476373228462</v>
      </c>
      <c r="AC81" s="82">
        <v>6150.658518742609</v>
      </c>
      <c r="AF81" s="85">
        <v>551.82974647642402</v>
      </c>
      <c r="AG81" s="85">
        <v>11553.853267879493</v>
      </c>
      <c r="AH81" s="85">
        <v>-9920.233846276893</v>
      </c>
      <c r="AI81" s="85">
        <v>-5403.1947491368837</v>
      </c>
      <c r="AK81" s="84">
        <v>551.82974647642402</v>
      </c>
      <c r="AL81" s="84">
        <v>278.85671593778937</v>
      </c>
      <c r="AM81" s="84">
        <v>12.052964057150819</v>
      </c>
      <c r="AO81" s="84">
        <v>-3500.5935469718133</v>
      </c>
      <c r="AP81" s="84">
        <v>-9920.233846276893</v>
      </c>
      <c r="AQ81" s="84">
        <v>156.2268209411439</v>
      </c>
      <c r="AR81" s="84">
        <v>0</v>
      </c>
      <c r="AW81" s="82">
        <v>11553.853267879493</v>
      </c>
      <c r="AX81" s="82">
        <v>873.75743938021606</v>
      </c>
      <c r="AY81" s="82">
        <v>-6419.6402993050806</v>
      </c>
      <c r="AZ81" s="82">
        <v>-1145.2175658271215</v>
      </c>
      <c r="BB81" s="82" t="s">
        <v>235</v>
      </c>
      <c r="BC81" s="82">
        <v>873.75743938021606</v>
      </c>
      <c r="BD81" s="82">
        <v>-7564.8578651322023</v>
      </c>
      <c r="BE81" s="82">
        <v>-6419.6402993050806</v>
      </c>
      <c r="BF81" s="82">
        <v>12427.610707259708</v>
      </c>
      <c r="BG81" s="82">
        <v>873.75743938021606</v>
      </c>
    </row>
    <row r="82" spans="1:59" x14ac:dyDescent="0.35">
      <c r="A82" s="88">
        <v>2096</v>
      </c>
      <c r="B82" s="82">
        <v>551.82974647642402</v>
      </c>
      <c r="C82" s="82">
        <v>278.85671593778937</v>
      </c>
      <c r="D82" s="82">
        <v>12.052964057150819</v>
      </c>
      <c r="E82" s="82">
        <v>11553.853267879493</v>
      </c>
      <c r="F82" s="82">
        <v>2675.2523812859063</v>
      </c>
      <c r="G82" s="82">
        <v>-5732.5279553062082</v>
      </c>
      <c r="H82" s="82">
        <v>1830.0773848801896</v>
      </c>
      <c r="I82" s="82">
        <v>156.2268209411439</v>
      </c>
      <c r="J82" s="82">
        <v>0</v>
      </c>
      <c r="K82" s="82">
        <v>6205.9909778036472</v>
      </c>
      <c r="M82" s="82">
        <v>5.0041340667122451</v>
      </c>
      <c r="N82" s="82">
        <v>3.810378673994739E-3</v>
      </c>
      <c r="O82" s="82">
        <v>141.12550421655146</v>
      </c>
      <c r="P82" s="82">
        <v>-54.383357980400682</v>
      </c>
      <c r="Q82" s="82">
        <v>-1.033323075</v>
      </c>
      <c r="R82" s="82">
        <v>-0.12629806259635165</v>
      </c>
      <c r="S82" s="82">
        <v>-116.78539066843386</v>
      </c>
      <c r="T82" s="82">
        <v>-1095.7207863323365</v>
      </c>
      <c r="U82" s="82">
        <v>0</v>
      </c>
      <c r="V82" s="82">
        <v>-1957.3047565674487</v>
      </c>
      <c r="W82" s="82">
        <v>-5872.2482227618193</v>
      </c>
      <c r="X82" s="82">
        <v>-775.07579038609106</v>
      </c>
      <c r="Z82" s="82">
        <v>-9279.9972123790467</v>
      </c>
      <c r="AA82" s="82">
        <v>439.05434787064553</v>
      </c>
      <c r="AB82" s="82">
        <v>11.930476373228462</v>
      </c>
      <c r="AC82" s="82">
        <v>6239.0654061640307</v>
      </c>
      <c r="AF82" s="85">
        <v>551.82974647642402</v>
      </c>
      <c r="AG82" s="85">
        <v>11553.853267879493</v>
      </c>
      <c r="AH82" s="85">
        <v>-9831.8269588554704</v>
      </c>
      <c r="AI82" s="85">
        <v>-5314.787861715462</v>
      </c>
      <c r="AK82" s="84">
        <v>551.82974647642402</v>
      </c>
      <c r="AL82" s="84">
        <v>278.85671593778937</v>
      </c>
      <c r="AM82" s="84">
        <v>12.052964057150819</v>
      </c>
      <c r="AO82" s="84">
        <v>-3184.5029457075611</v>
      </c>
      <c r="AP82" s="84">
        <v>-9831.8269588554704</v>
      </c>
      <c r="AQ82" s="84">
        <v>156.2268209411439</v>
      </c>
      <c r="AR82" s="84">
        <v>0</v>
      </c>
      <c r="AW82" s="82">
        <v>11553.853267879493</v>
      </c>
      <c r="AX82" s="82">
        <v>1189.8480406444683</v>
      </c>
      <c r="AY82" s="82">
        <v>-6647.3240131479106</v>
      </c>
      <c r="AZ82" s="82">
        <v>-1212.5061770007703</v>
      </c>
      <c r="BB82" s="82" t="s">
        <v>235</v>
      </c>
      <c r="BC82" s="82">
        <v>1189.8480406444683</v>
      </c>
      <c r="BD82" s="82">
        <v>-7859.8301901486811</v>
      </c>
      <c r="BE82" s="82">
        <v>-6647.3240131479106</v>
      </c>
      <c r="BF82" s="82">
        <v>12743.701308523961</v>
      </c>
      <c r="BG82" s="82">
        <v>1189.8480406444683</v>
      </c>
    </row>
    <row r="83" spans="1:59" x14ac:dyDescent="0.35">
      <c r="A83" s="88">
        <v>2097</v>
      </c>
      <c r="B83" s="82">
        <v>551.82974647642402</v>
      </c>
      <c r="C83" s="82">
        <v>278.85671593778937</v>
      </c>
      <c r="D83" s="82">
        <v>12.052964057150819</v>
      </c>
      <c r="E83" s="82">
        <v>11553.853267879493</v>
      </c>
      <c r="F83" s="82">
        <v>2760.5233441578316</v>
      </c>
      <c r="G83" s="82">
        <v>-5512.7042266549897</v>
      </c>
      <c r="H83" s="82">
        <v>1830.0773848801896</v>
      </c>
      <c r="I83" s="82">
        <v>156.2268209411439</v>
      </c>
      <c r="J83" s="82">
        <v>0</v>
      </c>
      <c r="K83" s="82">
        <v>6205.9909778036472</v>
      </c>
      <c r="M83" s="82">
        <v>5.0041340667122451</v>
      </c>
      <c r="N83" s="82">
        <v>3.810378673994739E-3</v>
      </c>
      <c r="O83" s="82">
        <v>141.12550421655146</v>
      </c>
      <c r="P83" s="82">
        <v>-54.383357980400682</v>
      </c>
      <c r="Q83" s="82">
        <v>-1.033323075</v>
      </c>
      <c r="R83" s="82">
        <v>-0.12629806259635165</v>
      </c>
      <c r="S83" s="82">
        <v>-116.78539066843386</v>
      </c>
      <c r="T83" s="82">
        <v>-1112.0049431028667</v>
      </c>
      <c r="U83" s="82">
        <v>0</v>
      </c>
      <c r="V83" s="82">
        <v>-1993.5208531415681</v>
      </c>
      <c r="W83" s="82">
        <v>-5956.5374034947454</v>
      </c>
      <c r="X83" s="82">
        <v>-775.07579038609106</v>
      </c>
      <c r="Z83" s="82">
        <v>-9095.4077981629489</v>
      </c>
      <c r="AA83" s="82">
        <v>439.05434787064553</v>
      </c>
      <c r="AB83" s="82">
        <v>11.930476373228462</v>
      </c>
      <c r="AC83" s="82">
        <v>6423.6548203801294</v>
      </c>
      <c r="AF83" s="85">
        <v>551.82974647642402</v>
      </c>
      <c r="AG83" s="85">
        <v>11553.853267879493</v>
      </c>
      <c r="AH83" s="85">
        <v>-9647.2375446393726</v>
      </c>
      <c r="AI83" s="85">
        <v>-5130.1984474993633</v>
      </c>
      <c r="AK83" s="84">
        <v>551.82974647642402</v>
      </c>
      <c r="AL83" s="84">
        <v>278.85671593778937</v>
      </c>
      <c r="AM83" s="84">
        <v>12.052964057150819</v>
      </c>
      <c r="AO83" s="84">
        <v>-2915.6243507585368</v>
      </c>
      <c r="AP83" s="84">
        <v>-9647.2375446393726</v>
      </c>
      <c r="AQ83" s="84">
        <v>156.2268209411439</v>
      </c>
      <c r="AR83" s="84">
        <v>0</v>
      </c>
      <c r="AW83" s="82">
        <v>11553.853267879493</v>
      </c>
      <c r="AX83" s="82">
        <v>1458.7266355934926</v>
      </c>
      <c r="AY83" s="82">
        <v>-6731.6131938808367</v>
      </c>
      <c r="AZ83" s="82">
        <v>-1228.7903337713005</v>
      </c>
      <c r="BB83" s="82" t="s">
        <v>235</v>
      </c>
      <c r="BC83" s="82">
        <v>1458.7266355934926</v>
      </c>
      <c r="BD83" s="82">
        <v>-7960.4035276521372</v>
      </c>
      <c r="BE83" s="82">
        <v>-6731.6131938808367</v>
      </c>
      <c r="BF83" s="82">
        <v>13012.579903472986</v>
      </c>
      <c r="BG83" s="82">
        <v>1458.7266355934926</v>
      </c>
    </row>
    <row r="84" spans="1:59" x14ac:dyDescent="0.35">
      <c r="A84" s="88">
        <v>2098</v>
      </c>
      <c r="B84" s="82">
        <v>551.82974647642402</v>
      </c>
      <c r="C84" s="82">
        <v>278.85671593778937</v>
      </c>
      <c r="D84" s="82">
        <v>12.052964057150819</v>
      </c>
      <c r="E84" s="82">
        <v>11553.853267879493</v>
      </c>
      <c r="F84" s="82">
        <v>2754.6425753711646</v>
      </c>
      <c r="G84" s="82">
        <v>-5389.446766175116</v>
      </c>
      <c r="H84" s="82">
        <v>1830.0773848801896</v>
      </c>
      <c r="I84" s="82">
        <v>156.2268209411439</v>
      </c>
      <c r="J84" s="82">
        <v>0</v>
      </c>
      <c r="K84" s="82">
        <v>6205.9909778036472</v>
      </c>
      <c r="M84" s="82">
        <v>5.0041340667122451</v>
      </c>
      <c r="N84" s="82">
        <v>3.810378673994739E-3</v>
      </c>
      <c r="O84" s="82">
        <v>141.12550421655146</v>
      </c>
      <c r="P84" s="82">
        <v>-54.383357980400682</v>
      </c>
      <c r="Q84" s="82">
        <v>-1.033323075</v>
      </c>
      <c r="R84" s="82">
        <v>-0.12629806259635165</v>
      </c>
      <c r="S84" s="82">
        <v>-116.78539066843386</v>
      </c>
      <c r="T84" s="82">
        <v>-1114.1082741720718</v>
      </c>
      <c r="U84" s="82">
        <v>0</v>
      </c>
      <c r="V84" s="82">
        <v>-1951.7438529364554</v>
      </c>
      <c r="W84" s="82">
        <v>-5979.4305513098416</v>
      </c>
      <c r="X84" s="82">
        <v>-775.07579038609106</v>
      </c>
      <c r="Z84" s="82">
        <v>-8959.1472540797258</v>
      </c>
      <c r="AA84" s="82">
        <v>439.05434787064553</v>
      </c>
      <c r="AB84" s="82">
        <v>11.930476373228462</v>
      </c>
      <c r="AC84" s="82">
        <v>6559.9153644633534</v>
      </c>
      <c r="AF84" s="85">
        <v>551.82974647642402</v>
      </c>
      <c r="AG84" s="85">
        <v>11553.853267879493</v>
      </c>
      <c r="AH84" s="85">
        <v>-9510.9770005561495</v>
      </c>
      <c r="AI84" s="85">
        <v>-4993.9379034161393</v>
      </c>
      <c r="AK84" s="84">
        <v>551.82974647642402</v>
      </c>
      <c r="AL84" s="84">
        <v>278.85671593778937</v>
      </c>
      <c r="AM84" s="84">
        <v>12.052964057150819</v>
      </c>
      <c r="AO84" s="84">
        <v>-2756.4706588602171</v>
      </c>
      <c r="AP84" s="84">
        <v>-9510.9770005561495</v>
      </c>
      <c r="AQ84" s="84">
        <v>156.2268209411439</v>
      </c>
      <c r="AR84" s="84">
        <v>0</v>
      </c>
      <c r="AW84" s="82">
        <v>11553.853267879493</v>
      </c>
      <c r="AX84" s="82">
        <v>1617.8803274918123</v>
      </c>
      <c r="AY84" s="82">
        <v>-6754.5063416959329</v>
      </c>
      <c r="AZ84" s="82">
        <v>-1230.8936648405056</v>
      </c>
      <c r="BB84" s="82" t="s">
        <v>235</v>
      </c>
      <c r="BC84" s="82">
        <v>1617.8803274918123</v>
      </c>
      <c r="BD84" s="82">
        <v>-7985.400006536438</v>
      </c>
      <c r="BE84" s="82">
        <v>-6754.5063416959329</v>
      </c>
      <c r="BF84" s="82">
        <v>13171.733595371305</v>
      </c>
      <c r="BG84" s="82">
        <v>1617.8803274918123</v>
      </c>
    </row>
    <row r="85" spans="1:59" x14ac:dyDescent="0.35">
      <c r="A85" s="88">
        <v>2099</v>
      </c>
      <c r="B85" s="82">
        <v>551.82974647642402</v>
      </c>
      <c r="C85" s="82">
        <v>278.85671593778937</v>
      </c>
      <c r="D85" s="82">
        <v>12.052964057150819</v>
      </c>
      <c r="E85" s="82">
        <v>11553.853267879493</v>
      </c>
      <c r="F85" s="82">
        <v>1454.2551026181141</v>
      </c>
      <c r="G85" s="82">
        <v>-5295.2347664205417</v>
      </c>
      <c r="H85" s="82">
        <v>1830.0773848801896</v>
      </c>
      <c r="I85" s="82">
        <v>156.2268209411439</v>
      </c>
      <c r="J85" s="82">
        <v>0</v>
      </c>
      <c r="K85" s="82">
        <v>6205.9909778036472</v>
      </c>
      <c r="M85" s="82">
        <v>5.0041340667122451</v>
      </c>
      <c r="N85" s="82">
        <v>3.810378673994739E-3</v>
      </c>
      <c r="O85" s="82">
        <v>141.12550421655146</v>
      </c>
      <c r="P85" s="82">
        <v>-54.383357980400682</v>
      </c>
      <c r="Q85" s="82">
        <v>-1.033323075</v>
      </c>
      <c r="R85" s="82">
        <v>-0.12629806259635165</v>
      </c>
      <c r="S85" s="82">
        <v>-116.78539066843386</v>
      </c>
      <c r="T85" s="82">
        <v>-1003.8820219032779</v>
      </c>
      <c r="U85" s="82">
        <v>0</v>
      </c>
      <c r="V85" s="82">
        <v>-1189.0833473539947</v>
      </c>
      <c r="W85" s="82">
        <v>-5737.9205360320393</v>
      </c>
      <c r="X85" s="82">
        <v>-775.07579038609106</v>
      </c>
      <c r="Z85" s="82">
        <v>-9161.1522062179392</v>
      </c>
      <c r="AA85" s="82">
        <v>439.05434787064553</v>
      </c>
      <c r="AB85" s="82">
        <v>11.930476373228462</v>
      </c>
      <c r="AC85" s="82">
        <v>6357.9104123251391</v>
      </c>
      <c r="AF85" s="85">
        <v>551.82974647642402</v>
      </c>
      <c r="AG85" s="85">
        <v>11553.853267879493</v>
      </c>
      <c r="AH85" s="85">
        <v>-9712.9819526943629</v>
      </c>
      <c r="AI85" s="85">
        <v>-5195.9428555543536</v>
      </c>
      <c r="AK85" s="84">
        <v>551.82974647642402</v>
      </c>
      <c r="AL85" s="84">
        <v>278.85671593778937</v>
      </c>
      <c r="AM85" s="84">
        <v>12.052964057150819</v>
      </c>
      <c r="AO85" s="84">
        <v>-3199.9856262762328</v>
      </c>
      <c r="AP85" s="84">
        <v>-9712.9819526943629</v>
      </c>
      <c r="AQ85" s="84">
        <v>156.2268209411439</v>
      </c>
      <c r="AR85" s="84">
        <v>0</v>
      </c>
      <c r="AW85" s="82">
        <v>11553.853267879493</v>
      </c>
      <c r="AX85" s="82">
        <v>1174.3653600757966</v>
      </c>
      <c r="AY85" s="82">
        <v>-6512.9963264181306</v>
      </c>
      <c r="AZ85" s="82">
        <v>-1120.6674125717118</v>
      </c>
      <c r="BB85" s="82" t="s">
        <v>235</v>
      </c>
      <c r="BC85" s="82">
        <v>1174.3653600757966</v>
      </c>
      <c r="BD85" s="82">
        <v>-7633.6637389898424</v>
      </c>
      <c r="BE85" s="82">
        <v>-6512.9963264181306</v>
      </c>
      <c r="BF85" s="82">
        <v>12728.21862795529</v>
      </c>
      <c r="BG85" s="82">
        <v>1174.3653600757966</v>
      </c>
    </row>
    <row r="86" spans="1:59" x14ac:dyDescent="0.35">
      <c r="A86" s="88">
        <v>2100</v>
      </c>
      <c r="B86" s="82">
        <v>551.82974647642402</v>
      </c>
      <c r="C86" s="82">
        <v>278.85671593778937</v>
      </c>
      <c r="D86" s="82">
        <v>12.052964057150819</v>
      </c>
      <c r="E86" s="82">
        <v>11553.853267879493</v>
      </c>
      <c r="F86" s="82">
        <v>663.60433393581877</v>
      </c>
      <c r="G86" s="82">
        <v>-5249.6502238400763</v>
      </c>
      <c r="H86" s="82">
        <v>1830.0773848801896</v>
      </c>
      <c r="I86" s="82">
        <v>156.2268209411439</v>
      </c>
      <c r="J86" s="82">
        <v>0</v>
      </c>
      <c r="K86" s="82">
        <v>6205.9909778036472</v>
      </c>
      <c r="M86" s="82">
        <v>5.0041340667122451</v>
      </c>
      <c r="N86" s="82">
        <v>3.810378673994739E-3</v>
      </c>
      <c r="O86" s="82">
        <v>141.12550421655146</v>
      </c>
      <c r="P86" s="82">
        <v>-54.383357980400682</v>
      </c>
      <c r="Q86" s="82">
        <v>-1.033323075</v>
      </c>
      <c r="R86" s="82">
        <v>-0.12629806259635165</v>
      </c>
      <c r="S86" s="82">
        <v>-116.78539066843386</v>
      </c>
      <c r="T86" s="82">
        <v>-918.5861078482244</v>
      </c>
      <c r="U86" s="82">
        <v>0</v>
      </c>
      <c r="V86" s="82">
        <v>-615.08952553157462</v>
      </c>
      <c r="W86" s="82">
        <v>-5534.0213788480123</v>
      </c>
      <c r="X86" s="82">
        <v>-775.07579038609106</v>
      </c>
      <c r="Z86" s="82">
        <v>-9128.3254533133222</v>
      </c>
      <c r="AA86" s="82">
        <v>439.05434787064553</v>
      </c>
      <c r="AB86" s="82">
        <v>11.930476373228462</v>
      </c>
      <c r="AC86" s="82">
        <v>6390.7371652297561</v>
      </c>
      <c r="AF86" s="85">
        <v>551.82974647642402</v>
      </c>
      <c r="AG86" s="85">
        <v>11553.853267879493</v>
      </c>
      <c r="AH86" s="85">
        <v>-9680.1551997897459</v>
      </c>
      <c r="AI86" s="85">
        <v>-5163.1161026497366</v>
      </c>
      <c r="AK86" s="84">
        <v>551.82974647642402</v>
      </c>
      <c r="AL86" s="84">
        <v>278.85671593778937</v>
      </c>
      <c r="AM86" s="84">
        <v>12.052964057150819</v>
      </c>
      <c r="AO86" s="84">
        <v>-3371.0580305556427</v>
      </c>
      <c r="AP86" s="84">
        <v>-9680.1551997897459</v>
      </c>
      <c r="AQ86" s="84">
        <v>156.2268209411439</v>
      </c>
      <c r="AR86" s="84">
        <v>0</v>
      </c>
      <c r="AW86" s="82">
        <v>11553.853267879493</v>
      </c>
      <c r="AX86" s="82">
        <v>1003.2929557963867</v>
      </c>
      <c r="AY86" s="82">
        <v>-6309.0971692341036</v>
      </c>
      <c r="AZ86" s="82">
        <v>-1035.3714985166582</v>
      </c>
      <c r="BB86" s="82" t="s">
        <v>235</v>
      </c>
      <c r="BC86" s="82">
        <v>1003.2929557963867</v>
      </c>
      <c r="BD86" s="82">
        <v>-7344.4686677507616</v>
      </c>
      <c r="BE86" s="82">
        <v>-6309.0971692341036</v>
      </c>
      <c r="BF86" s="82">
        <v>12557.14622367588</v>
      </c>
      <c r="BG86" s="82">
        <v>1003.2929557963867</v>
      </c>
    </row>
    <row r="88" spans="1:59" x14ac:dyDescent="0.35">
      <c r="AE88" s="93"/>
      <c r="AG88" s="94"/>
      <c r="AI88" s="94"/>
    </row>
    <row r="89" spans="1:59" x14ac:dyDescent="0.35">
      <c r="AE89" s="93"/>
      <c r="AG89" s="94"/>
      <c r="AI89" s="94"/>
    </row>
    <row r="90" spans="1:59" x14ac:dyDescent="0.35">
      <c r="AE90" s="93"/>
      <c r="AG90" s="94"/>
      <c r="AI90" s="94"/>
    </row>
    <row r="91" spans="1:59" x14ac:dyDescent="0.35">
      <c r="AE91" s="93"/>
      <c r="AG91" s="94"/>
      <c r="AI91" s="94"/>
    </row>
  </sheetData>
  <mergeCells count="9">
    <mergeCell ref="AH4:AI4"/>
    <mergeCell ref="AK4:AM4"/>
    <mergeCell ref="AO4:AR4"/>
    <mergeCell ref="B4:E4"/>
    <mergeCell ref="H4:K4"/>
    <mergeCell ref="L4:O4"/>
    <mergeCell ref="P4:S4"/>
    <mergeCell ref="Z4:AC4"/>
    <mergeCell ref="AF4:AG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25531-3EF2-4708-BC0C-63992025B35D}">
  <dimension ref="A1:AT91"/>
  <sheetViews>
    <sheetView workbookViewId="0"/>
  </sheetViews>
  <sheetFormatPr defaultRowHeight="14.5" x14ac:dyDescent="0.35"/>
  <cols>
    <col min="1" max="30" width="8.7265625" style="82"/>
    <col min="31" max="31" width="12.54296875" style="82" customWidth="1"/>
    <col min="32" max="33" width="8.7265625" style="83"/>
    <col min="34" max="34" width="16.453125" style="83" bestFit="1" customWidth="1"/>
    <col min="35" max="35" width="17" style="83" bestFit="1" customWidth="1"/>
    <col min="36" max="36" width="8.7265625" style="82"/>
    <col min="37" max="44" width="8.7265625" style="84"/>
    <col min="45" max="16384" width="8.7265625" style="82"/>
  </cols>
  <sheetData>
    <row r="1" spans="1:44" ht="18.5" x14ac:dyDescent="0.45">
      <c r="A1" s="81" t="s">
        <v>262</v>
      </c>
    </row>
    <row r="2" spans="1:44" x14ac:dyDescent="0.35">
      <c r="A2" s="82" t="s">
        <v>204</v>
      </c>
    </row>
    <row r="3" spans="1:44" x14ac:dyDescent="0.35">
      <c r="A3" s="82" t="s">
        <v>205</v>
      </c>
      <c r="Z3" s="82" t="s">
        <v>243</v>
      </c>
    </row>
    <row r="4" spans="1:44" x14ac:dyDescent="0.35">
      <c r="B4" s="104" t="s">
        <v>206</v>
      </c>
      <c r="C4" s="104"/>
      <c r="D4" s="104"/>
      <c r="E4" s="104"/>
      <c r="F4" s="82" t="s">
        <v>207</v>
      </c>
      <c r="G4" s="82" t="s">
        <v>208</v>
      </c>
      <c r="H4" s="104" t="s">
        <v>209</v>
      </c>
      <c r="I4" s="104"/>
      <c r="J4" s="104"/>
      <c r="K4" s="104"/>
      <c r="L4" s="104" t="s">
        <v>210</v>
      </c>
      <c r="M4" s="104"/>
      <c r="N4" s="104"/>
      <c r="O4" s="104"/>
      <c r="P4" s="104" t="s">
        <v>211</v>
      </c>
      <c r="Q4" s="104"/>
      <c r="R4" s="104"/>
      <c r="S4" s="104"/>
      <c r="T4" s="83" t="s">
        <v>212</v>
      </c>
      <c r="U4" s="83" t="s">
        <v>213</v>
      </c>
      <c r="V4" s="83"/>
      <c r="W4" s="83"/>
      <c r="X4" s="83"/>
      <c r="Z4" s="104" t="s">
        <v>214</v>
      </c>
      <c r="AA4" s="104"/>
      <c r="AB4" s="104"/>
      <c r="AC4" s="104"/>
      <c r="AF4" s="102" t="s">
        <v>215</v>
      </c>
      <c r="AG4" s="102"/>
      <c r="AH4" s="102" t="s">
        <v>216</v>
      </c>
      <c r="AI4" s="102"/>
      <c r="AK4" s="103" t="s">
        <v>217</v>
      </c>
      <c r="AL4" s="103"/>
      <c r="AM4" s="103"/>
      <c r="AN4" s="87"/>
      <c r="AO4" s="103" t="s">
        <v>218</v>
      </c>
      <c r="AP4" s="103"/>
      <c r="AQ4" s="103"/>
      <c r="AR4" s="103"/>
    </row>
    <row r="5" spans="1:44" x14ac:dyDescent="0.35">
      <c r="B5" s="82" t="s">
        <v>219</v>
      </c>
      <c r="C5" s="82" t="s">
        <v>220</v>
      </c>
      <c r="D5" s="82" t="s">
        <v>221</v>
      </c>
      <c r="E5" s="82" t="s">
        <v>222</v>
      </c>
      <c r="F5" s="82" t="s">
        <v>222</v>
      </c>
      <c r="G5" s="82" t="s">
        <v>222</v>
      </c>
      <c r="H5" s="82" t="s">
        <v>219</v>
      </c>
      <c r="I5" s="82" t="s">
        <v>220</v>
      </c>
      <c r="J5" s="82" t="s">
        <v>221</v>
      </c>
      <c r="K5" s="82" t="s">
        <v>222</v>
      </c>
      <c r="L5" s="82" t="s">
        <v>219</v>
      </c>
      <c r="M5" s="82" t="s">
        <v>220</v>
      </c>
      <c r="N5" s="82" t="s">
        <v>221</v>
      </c>
      <c r="O5" s="82" t="s">
        <v>222</v>
      </c>
      <c r="P5" s="82" t="s">
        <v>219</v>
      </c>
      <c r="Q5" s="82" t="s">
        <v>220</v>
      </c>
      <c r="R5" s="82" t="s">
        <v>221</v>
      </c>
      <c r="S5" s="82" t="s">
        <v>222</v>
      </c>
      <c r="T5" s="82" t="s">
        <v>222</v>
      </c>
      <c r="U5" s="82" t="s">
        <v>222</v>
      </c>
      <c r="V5" s="82" t="s">
        <v>223</v>
      </c>
      <c r="W5" s="82" t="s">
        <v>224</v>
      </c>
      <c r="X5" s="82" t="s">
        <v>225</v>
      </c>
      <c r="Z5" s="82" t="s">
        <v>219</v>
      </c>
      <c r="AA5" s="82" t="s">
        <v>220</v>
      </c>
      <c r="AB5" s="82" t="s">
        <v>221</v>
      </c>
      <c r="AC5" s="82" t="s">
        <v>222</v>
      </c>
      <c r="AF5" s="85" t="s">
        <v>219</v>
      </c>
      <c r="AG5" s="85" t="s">
        <v>222</v>
      </c>
      <c r="AH5" s="85" t="s">
        <v>219</v>
      </c>
      <c r="AI5" s="85" t="s">
        <v>222</v>
      </c>
      <c r="AK5" s="86" t="s">
        <v>219</v>
      </c>
      <c r="AL5" s="86" t="s">
        <v>220</v>
      </c>
      <c r="AM5" s="86" t="s">
        <v>221</v>
      </c>
      <c r="AO5" s="86" t="s">
        <v>226</v>
      </c>
      <c r="AP5" s="86" t="s">
        <v>227</v>
      </c>
      <c r="AQ5" s="86" t="s">
        <v>220</v>
      </c>
      <c r="AR5" s="86" t="s">
        <v>221</v>
      </c>
    </row>
    <row r="6" spans="1:44" x14ac:dyDescent="0.35">
      <c r="A6" s="88">
        <v>2020</v>
      </c>
      <c r="B6" s="82">
        <v>515.05166188888859</v>
      </c>
      <c r="C6" s="82">
        <v>519.84411334132994</v>
      </c>
      <c r="D6" s="82">
        <v>27.52991566435372</v>
      </c>
      <c r="E6" s="82">
        <v>22366.114486499864</v>
      </c>
      <c r="F6" s="82">
        <v>-2082.3216869941434</v>
      </c>
      <c r="G6" s="82">
        <v>0</v>
      </c>
      <c r="H6" s="82">
        <v>3890</v>
      </c>
      <c r="I6" s="82">
        <v>130</v>
      </c>
      <c r="J6" s="82">
        <v>2.9000000000000001E-2</v>
      </c>
      <c r="K6" s="82">
        <v>7537.6850000000004</v>
      </c>
      <c r="M6" s="82">
        <v>0</v>
      </c>
      <c r="N6" s="82">
        <v>0</v>
      </c>
      <c r="O6" s="82">
        <v>0</v>
      </c>
      <c r="P6" s="82">
        <v>0</v>
      </c>
      <c r="Q6" s="82">
        <v>0</v>
      </c>
      <c r="R6" s="82">
        <v>0</v>
      </c>
      <c r="S6" s="82">
        <v>0</v>
      </c>
      <c r="U6" s="82">
        <v>0</v>
      </c>
      <c r="V6" s="82">
        <v>-809.02</v>
      </c>
      <c r="Z6" s="82">
        <v>1513.7099748947453</v>
      </c>
      <c r="AA6" s="82">
        <v>649.84411334132994</v>
      </c>
      <c r="AB6" s="82">
        <v>27.558915664353719</v>
      </c>
      <c r="AC6" s="82">
        <v>27012.457799505723</v>
      </c>
      <c r="AF6" s="85">
        <v>515.05166188888859</v>
      </c>
      <c r="AG6" s="85">
        <v>22366.114486499864</v>
      </c>
      <c r="AH6" s="85">
        <v>998.65831300585671</v>
      </c>
      <c r="AI6" s="85">
        <v>4646.3433130058584</v>
      </c>
      <c r="AK6" s="84">
        <v>515.05166188888859</v>
      </c>
      <c r="AL6" s="84">
        <v>519.84411334132994</v>
      </c>
      <c r="AM6" s="84">
        <v>27.52991566435372</v>
      </c>
      <c r="AO6" s="84">
        <v>998.6583130058566</v>
      </c>
      <c r="AP6" s="84">
        <v>998.6583130058566</v>
      </c>
      <c r="AQ6" s="84">
        <v>130</v>
      </c>
      <c r="AR6" s="84">
        <v>2.9000000000000001E-2</v>
      </c>
    </row>
    <row r="7" spans="1:44" x14ac:dyDescent="0.35">
      <c r="A7" s="88">
        <v>2021</v>
      </c>
      <c r="B7" s="82">
        <v>515.05166188888859</v>
      </c>
      <c r="C7" s="82">
        <v>519.84411334132994</v>
      </c>
      <c r="D7" s="82">
        <v>27.52991566435372</v>
      </c>
      <c r="E7" s="82">
        <v>22366.114486499864</v>
      </c>
      <c r="F7" s="82">
        <v>-1440.38</v>
      </c>
      <c r="G7" s="82">
        <v>0</v>
      </c>
      <c r="H7" s="82">
        <v>2745</v>
      </c>
      <c r="I7" s="82">
        <v>134</v>
      </c>
      <c r="J7" s="82">
        <v>2.9000000000000001E-2</v>
      </c>
      <c r="K7" s="82">
        <v>6504.6850000000004</v>
      </c>
      <c r="M7" s="82">
        <v>0</v>
      </c>
      <c r="N7" s="82">
        <v>0</v>
      </c>
      <c r="O7" s="82">
        <v>0</v>
      </c>
      <c r="P7" s="82">
        <v>0</v>
      </c>
      <c r="Q7" s="82">
        <v>0</v>
      </c>
      <c r="R7" s="82">
        <v>0</v>
      </c>
      <c r="S7" s="82">
        <v>0</v>
      </c>
      <c r="U7" s="82">
        <v>0</v>
      </c>
      <c r="V7" s="82">
        <v>-963</v>
      </c>
      <c r="Z7" s="82">
        <v>856.67166188888859</v>
      </c>
      <c r="AA7" s="82">
        <v>653.84411334132994</v>
      </c>
      <c r="AB7" s="82">
        <v>27.558915664353719</v>
      </c>
      <c r="AC7" s="82">
        <v>26467.419486499864</v>
      </c>
      <c r="AF7" s="85">
        <v>515.05166188888859</v>
      </c>
      <c r="AG7" s="85">
        <v>22366.114486499864</v>
      </c>
      <c r="AH7" s="85">
        <v>341.62</v>
      </c>
      <c r="AI7" s="85">
        <v>4101.3050000000003</v>
      </c>
      <c r="AK7" s="84">
        <v>515.05166188888859</v>
      </c>
      <c r="AL7" s="84">
        <v>519.84411334132994</v>
      </c>
      <c r="AM7" s="84">
        <v>27.52991566435372</v>
      </c>
      <c r="AO7" s="84">
        <v>341.61999999999989</v>
      </c>
      <c r="AP7" s="84">
        <v>341.61999999999989</v>
      </c>
      <c r="AQ7" s="84">
        <v>134</v>
      </c>
      <c r="AR7" s="84">
        <v>2.9000000000000001E-2</v>
      </c>
    </row>
    <row r="8" spans="1:44" x14ac:dyDescent="0.35">
      <c r="A8" s="88">
        <v>2022</v>
      </c>
      <c r="B8" s="82">
        <v>515.05166188888859</v>
      </c>
      <c r="C8" s="82">
        <v>519.84411334132994</v>
      </c>
      <c r="D8" s="82">
        <v>27.52991566435372</v>
      </c>
      <c r="E8" s="82">
        <v>22366.114486499864</v>
      </c>
      <c r="F8" s="82">
        <v>-1879</v>
      </c>
      <c r="G8" s="82">
        <v>0</v>
      </c>
      <c r="H8" s="82">
        <v>1934</v>
      </c>
      <c r="I8" s="82">
        <v>139</v>
      </c>
      <c r="J8" s="82">
        <v>2.9000000000000001E-2</v>
      </c>
      <c r="K8" s="82">
        <v>5813</v>
      </c>
      <c r="M8" s="82">
        <v>0</v>
      </c>
      <c r="N8" s="82">
        <v>0</v>
      </c>
      <c r="O8" s="82">
        <v>0</v>
      </c>
      <c r="P8" s="82">
        <v>0</v>
      </c>
      <c r="Q8" s="82">
        <v>0</v>
      </c>
      <c r="R8" s="82">
        <v>0</v>
      </c>
      <c r="S8" s="82">
        <v>0</v>
      </c>
      <c r="U8" s="82">
        <v>0</v>
      </c>
      <c r="V8" s="82">
        <v>-866</v>
      </c>
      <c r="Z8" s="82">
        <v>-295.9483381111113</v>
      </c>
      <c r="AA8" s="82">
        <v>658.84411334132994</v>
      </c>
      <c r="AB8" s="82">
        <v>27.558915664353719</v>
      </c>
      <c r="AC8" s="82">
        <v>25434.114486499864</v>
      </c>
      <c r="AF8" s="85">
        <v>515.05166188888859</v>
      </c>
      <c r="AG8" s="85">
        <v>22366.114486499864</v>
      </c>
      <c r="AH8" s="85">
        <v>-810.99999999999989</v>
      </c>
      <c r="AI8" s="85">
        <v>3068</v>
      </c>
      <c r="AK8" s="84">
        <v>515.05166188888859</v>
      </c>
      <c r="AL8" s="84">
        <v>519.84411334132994</v>
      </c>
      <c r="AM8" s="84">
        <v>27.52991566435372</v>
      </c>
      <c r="AO8" s="84">
        <v>-811</v>
      </c>
      <c r="AP8" s="84">
        <v>-811</v>
      </c>
      <c r="AQ8" s="84">
        <v>139</v>
      </c>
      <c r="AR8" s="84">
        <v>2.9000000000000001E-2</v>
      </c>
    </row>
    <row r="9" spans="1:44" x14ac:dyDescent="0.35">
      <c r="A9" s="88">
        <v>2023</v>
      </c>
      <c r="B9" s="82">
        <v>510.80704528534932</v>
      </c>
      <c r="C9" s="82">
        <v>508.56106329649515</v>
      </c>
      <c r="D9" s="82">
        <v>26.922436263687878</v>
      </c>
      <c r="E9" s="82">
        <v>21884.962427464503</v>
      </c>
      <c r="F9" s="82">
        <v>1080.7834079413799</v>
      </c>
      <c r="G9" s="82">
        <v>0</v>
      </c>
      <c r="H9" s="82">
        <v>1758</v>
      </c>
      <c r="I9" s="82">
        <v>140.69999999999999</v>
      </c>
      <c r="J9" s="82">
        <v>2.9000000000000001E-2</v>
      </c>
      <c r="K9" s="82">
        <v>5525.9314999999997</v>
      </c>
      <c r="M9" s="82">
        <v>0</v>
      </c>
      <c r="N9" s="82">
        <v>0</v>
      </c>
      <c r="O9" s="82">
        <v>0</v>
      </c>
      <c r="P9" s="82">
        <v>0</v>
      </c>
      <c r="Q9" s="82">
        <v>0</v>
      </c>
      <c r="R9" s="82">
        <v>0</v>
      </c>
      <c r="S9" s="82">
        <v>0</v>
      </c>
      <c r="U9" s="82">
        <v>0</v>
      </c>
      <c r="V9" s="82">
        <v>-1985.4994442147076</v>
      </c>
      <c r="Z9" s="82">
        <v>1364.0910090120215</v>
      </c>
      <c r="AA9" s="82">
        <v>649.26106329649519</v>
      </c>
      <c r="AB9" s="82">
        <v>26.951436263687878</v>
      </c>
      <c r="AC9" s="82">
        <v>26506.177891191175</v>
      </c>
      <c r="AF9" s="85">
        <v>510.80704528534932</v>
      </c>
      <c r="AG9" s="85">
        <v>21884.962427464503</v>
      </c>
      <c r="AH9" s="85">
        <v>853.28396372667214</v>
      </c>
      <c r="AI9" s="85">
        <v>4621.2154637266722</v>
      </c>
      <c r="AK9" s="84">
        <v>510.80704528534932</v>
      </c>
      <c r="AL9" s="84">
        <v>508.56106329649515</v>
      </c>
      <c r="AM9" s="84">
        <v>26.922436263687878</v>
      </c>
      <c r="AO9" s="84">
        <v>853.28396372667203</v>
      </c>
      <c r="AP9" s="84">
        <v>853.28396372667203</v>
      </c>
      <c r="AQ9" s="84">
        <v>140.69999999999999</v>
      </c>
      <c r="AR9" s="84">
        <v>2.9000000000000001E-2</v>
      </c>
    </row>
    <row r="10" spans="1:44" x14ac:dyDescent="0.35">
      <c r="A10" s="88">
        <v>2024</v>
      </c>
      <c r="B10" s="82">
        <v>506.56242868181005</v>
      </c>
      <c r="C10" s="82">
        <v>497.27801325166035</v>
      </c>
      <c r="D10" s="82">
        <v>26.314956863022037</v>
      </c>
      <c r="E10" s="82">
        <v>21403.810368429142</v>
      </c>
      <c r="F10" s="82">
        <v>-1157.5010781179458</v>
      </c>
      <c r="G10" s="82">
        <v>-5.4323255261493824</v>
      </c>
      <c r="H10" s="82">
        <v>1582</v>
      </c>
      <c r="I10" s="82">
        <v>142.39999999999998</v>
      </c>
      <c r="J10" s="82">
        <v>2.9000000000000001E-2</v>
      </c>
      <c r="K10" s="82">
        <v>5238.8629999999994</v>
      </c>
      <c r="M10" s="82">
        <v>0</v>
      </c>
      <c r="N10" s="82">
        <v>0</v>
      </c>
      <c r="O10" s="82">
        <v>0</v>
      </c>
      <c r="P10" s="82">
        <v>0</v>
      </c>
      <c r="Q10" s="82">
        <v>0</v>
      </c>
      <c r="R10" s="82">
        <v>0</v>
      </c>
      <c r="S10" s="82">
        <v>0</v>
      </c>
      <c r="T10" s="82">
        <v>-3272.493261749014</v>
      </c>
      <c r="U10" s="82">
        <v>0</v>
      </c>
      <c r="V10" s="82">
        <v>-1235.560506199693</v>
      </c>
      <c r="W10" s="82">
        <v>0</v>
      </c>
      <c r="Z10" s="82">
        <v>-309.93148116197801</v>
      </c>
      <c r="AA10" s="82">
        <v>639.67801325166033</v>
      </c>
      <c r="AB10" s="82">
        <v>26.343956863022036</v>
      </c>
      <c r="AC10" s="82">
        <v>24244.179458585353</v>
      </c>
      <c r="AF10" s="85">
        <v>506.56242868181005</v>
      </c>
      <c r="AG10" s="85">
        <v>21403.810368429142</v>
      </c>
      <c r="AH10" s="85">
        <v>-816.49390984378806</v>
      </c>
      <c r="AI10" s="85">
        <v>2840.3690901562113</v>
      </c>
      <c r="AK10" s="84">
        <v>506.56242868181005</v>
      </c>
      <c r="AL10" s="84">
        <v>497.27801325166035</v>
      </c>
      <c r="AM10" s="84">
        <v>26.314956863022037</v>
      </c>
      <c r="AO10" s="84">
        <v>-816.49390984378806</v>
      </c>
      <c r="AP10" s="84">
        <v>-816.49390984378806</v>
      </c>
      <c r="AQ10" s="84">
        <v>142.39999999999998</v>
      </c>
      <c r="AR10" s="84">
        <v>2.9000000000000001E-2</v>
      </c>
    </row>
    <row r="11" spans="1:44" x14ac:dyDescent="0.35">
      <c r="A11" s="88">
        <v>2025</v>
      </c>
      <c r="B11" s="82">
        <v>502.31781207827078</v>
      </c>
      <c r="C11" s="82">
        <v>485.99496320682556</v>
      </c>
      <c r="D11" s="82">
        <v>25.707477462356195</v>
      </c>
      <c r="E11" s="82">
        <v>20922.658309393781</v>
      </c>
      <c r="F11" s="82">
        <v>800.0554784102826</v>
      </c>
      <c r="G11" s="82">
        <v>-15.887693902128357</v>
      </c>
      <c r="H11" s="82">
        <v>1406</v>
      </c>
      <c r="I11" s="82">
        <v>144.09999999999997</v>
      </c>
      <c r="J11" s="82">
        <v>2.9000000000000001E-2</v>
      </c>
      <c r="K11" s="82">
        <v>4951.7944999999991</v>
      </c>
      <c r="M11" s="82">
        <v>1.4683184983884734</v>
      </c>
      <c r="N11" s="82">
        <v>4.6242096344047939E-2</v>
      </c>
      <c r="O11" s="82">
        <v>53.367073486049961</v>
      </c>
      <c r="P11" s="82">
        <v>-127.48960484532009</v>
      </c>
      <c r="Q11" s="82">
        <v>0</v>
      </c>
      <c r="R11" s="82">
        <v>0</v>
      </c>
      <c r="S11" s="82">
        <v>-127.48960484532009</v>
      </c>
      <c r="T11" s="82">
        <v>-4780.7203646918033</v>
      </c>
      <c r="U11" s="82">
        <v>0</v>
      </c>
      <c r="V11" s="82">
        <v>-2145.4745146065966</v>
      </c>
      <c r="W11" s="82">
        <v>0</v>
      </c>
      <c r="X11" s="82">
        <v>0</v>
      </c>
      <c r="Z11" s="82">
        <v>547.0110819798283</v>
      </c>
      <c r="AA11" s="82">
        <v>631.56328170521397</v>
      </c>
      <c r="AB11" s="82">
        <v>25.782719558700244</v>
      </c>
      <c r="AC11" s="82">
        <v>24566.513152781386</v>
      </c>
      <c r="AF11" s="85">
        <v>502.31781207827078</v>
      </c>
      <c r="AG11" s="85">
        <v>20922.658309393781</v>
      </c>
      <c r="AH11" s="85">
        <v>44.693269901557528</v>
      </c>
      <c r="AI11" s="85">
        <v>3643.8548433876058</v>
      </c>
      <c r="AK11" s="84">
        <v>502.31781207827078</v>
      </c>
      <c r="AL11" s="84">
        <v>485.99496320682556</v>
      </c>
      <c r="AM11" s="84">
        <v>25.707477462356195</v>
      </c>
      <c r="AO11" s="84">
        <v>44.693269901557414</v>
      </c>
      <c r="AP11" s="84">
        <v>44.693269901557414</v>
      </c>
      <c r="AQ11" s="84">
        <v>144.09999999999997</v>
      </c>
      <c r="AR11" s="84">
        <v>2.9000000000000001E-2</v>
      </c>
    </row>
    <row r="12" spans="1:44" x14ac:dyDescent="0.35">
      <c r="A12" s="88">
        <v>2026</v>
      </c>
      <c r="B12" s="82">
        <v>498.07319547473151</v>
      </c>
      <c r="C12" s="82">
        <v>474.71191316199076</v>
      </c>
      <c r="D12" s="82">
        <v>25.099998061690354</v>
      </c>
      <c r="E12" s="82">
        <v>20441.506250358419</v>
      </c>
      <c r="F12" s="82">
        <v>415.77327072372668</v>
      </c>
      <c r="G12" s="82">
        <v>-36.901715540866441</v>
      </c>
      <c r="H12" s="82">
        <v>1230</v>
      </c>
      <c r="I12" s="82">
        <v>145.79999999999995</v>
      </c>
      <c r="J12" s="82">
        <v>2.9000000000000001E-2</v>
      </c>
      <c r="K12" s="82">
        <v>4664.7259999999987</v>
      </c>
      <c r="M12" s="82">
        <v>2.1756255898949743</v>
      </c>
      <c r="N12" s="82">
        <v>3.7755752810037291E-2</v>
      </c>
      <c r="O12" s="82">
        <v>70.92279101171917</v>
      </c>
      <c r="P12" s="82">
        <v>-388.64161160047479</v>
      </c>
      <c r="Q12" s="82">
        <v>-0.20666461500000002</v>
      </c>
      <c r="R12" s="82">
        <v>-2.5259612519270336E-2</v>
      </c>
      <c r="S12" s="82">
        <v>-401.12201813808144</v>
      </c>
      <c r="T12" s="82">
        <v>-4196.5089000372336</v>
      </c>
      <c r="U12" s="82">
        <v>0</v>
      </c>
      <c r="V12" s="82">
        <v>-1662.6952291045066</v>
      </c>
      <c r="W12" s="82">
        <v>0</v>
      </c>
      <c r="X12" s="82">
        <v>0</v>
      </c>
      <c r="Z12" s="82">
        <v>444.24952155308506</v>
      </c>
      <c r="AA12" s="82">
        <v>622.48087413688563</v>
      </c>
      <c r="AB12" s="82">
        <v>25.141494201981121</v>
      </c>
      <c r="AC12" s="82">
        <v>23893.331367448493</v>
      </c>
      <c r="AF12" s="85">
        <v>498.07319547473151</v>
      </c>
      <c r="AG12" s="85">
        <v>20441.506250358419</v>
      </c>
      <c r="AH12" s="85">
        <v>-53.823673921646446</v>
      </c>
      <c r="AI12" s="85">
        <v>3451.825117090073</v>
      </c>
      <c r="AK12" s="84">
        <v>498.07319547473151</v>
      </c>
      <c r="AL12" s="84">
        <v>474.71191316199076</v>
      </c>
      <c r="AM12" s="84">
        <v>25.099998061690354</v>
      </c>
      <c r="AO12" s="84">
        <v>-53.823673921646332</v>
      </c>
      <c r="AP12" s="84">
        <v>-53.823673921646332</v>
      </c>
      <c r="AQ12" s="84">
        <v>145.79999999999995</v>
      </c>
      <c r="AR12" s="84">
        <v>2.9000000000000001E-2</v>
      </c>
    </row>
    <row r="13" spans="1:44" x14ac:dyDescent="0.35">
      <c r="A13" s="88">
        <v>2027</v>
      </c>
      <c r="B13" s="82">
        <v>493.82857887119224</v>
      </c>
      <c r="C13" s="82">
        <v>463.42886311715597</v>
      </c>
      <c r="D13" s="82">
        <v>24.492518661024512</v>
      </c>
      <c r="E13" s="82">
        <v>19960.354191323058</v>
      </c>
      <c r="F13" s="82">
        <v>320.2938559214615</v>
      </c>
      <c r="G13" s="82">
        <v>-68.035387577123529</v>
      </c>
      <c r="H13" s="82">
        <v>1054</v>
      </c>
      <c r="I13" s="82">
        <v>147.49999999999994</v>
      </c>
      <c r="J13" s="82">
        <v>2.9000000000000001E-2</v>
      </c>
      <c r="K13" s="82">
        <v>4377.6574999999984</v>
      </c>
      <c r="M13" s="82">
        <v>2.8827730057471812</v>
      </c>
      <c r="N13" s="82">
        <v>2.9269409276026642E-2</v>
      </c>
      <c r="O13" s="82">
        <v>88.474037619068127</v>
      </c>
      <c r="P13" s="82">
        <v>-649.76553050528821</v>
      </c>
      <c r="Q13" s="82">
        <v>-0.41332923000000005</v>
      </c>
      <c r="R13" s="82">
        <v>-5.0519225038540672E-2</v>
      </c>
      <c r="S13" s="82">
        <v>-674.72634358050152</v>
      </c>
      <c r="T13" s="82">
        <v>-4234.9611515945417</v>
      </c>
      <c r="U13" s="82">
        <v>0</v>
      </c>
      <c r="V13" s="82">
        <v>-1679.6491468036663</v>
      </c>
      <c r="W13" s="82">
        <v>0</v>
      </c>
      <c r="X13" s="82">
        <v>0</v>
      </c>
      <c r="Z13" s="82">
        <v>120.43790041186389</v>
      </c>
      <c r="AA13" s="82">
        <v>613.39830689290307</v>
      </c>
      <c r="AB13" s="82">
        <v>24.500268845261996</v>
      </c>
      <c r="AC13" s="82">
        <v>22999.095050482796</v>
      </c>
      <c r="AF13" s="85">
        <v>493.82857887119224</v>
      </c>
      <c r="AG13" s="85">
        <v>19960.354191323058</v>
      </c>
      <c r="AH13" s="85">
        <v>-373.39067845932834</v>
      </c>
      <c r="AI13" s="85">
        <v>3038.7408591597377</v>
      </c>
      <c r="AK13" s="84">
        <v>493.82857887119224</v>
      </c>
      <c r="AL13" s="84">
        <v>463.42886311715597</v>
      </c>
      <c r="AM13" s="84">
        <v>24.492518661024512</v>
      </c>
      <c r="AO13" s="84">
        <v>-373.39067845932846</v>
      </c>
      <c r="AP13" s="84">
        <v>-373.39067845932846</v>
      </c>
      <c r="AQ13" s="84">
        <v>147.49999999999994</v>
      </c>
      <c r="AR13" s="84">
        <v>2.9000000000000001E-2</v>
      </c>
    </row>
    <row r="14" spans="1:44" x14ac:dyDescent="0.35">
      <c r="A14" s="88">
        <v>2028</v>
      </c>
      <c r="B14" s="82">
        <v>489.58396226765296</v>
      </c>
      <c r="C14" s="82">
        <v>452.14581307232118</v>
      </c>
      <c r="D14" s="82">
        <v>23.885039260358671</v>
      </c>
      <c r="E14" s="82">
        <v>19479.202132287697</v>
      </c>
      <c r="F14" s="82">
        <v>615.79935660089041</v>
      </c>
      <c r="G14" s="82">
        <v>-109.29348149490919</v>
      </c>
      <c r="H14" s="82">
        <v>878</v>
      </c>
      <c r="I14" s="82">
        <v>149.19999999999993</v>
      </c>
      <c r="J14" s="82">
        <v>2.9000000000000001E-2</v>
      </c>
      <c r="K14" s="82">
        <v>4090.5889999999986</v>
      </c>
      <c r="M14" s="82">
        <v>3.5898990756865357</v>
      </c>
      <c r="N14" s="82">
        <v>2.0783065742016143E-2</v>
      </c>
      <c r="O14" s="82">
        <v>106.02468654085727</v>
      </c>
      <c r="P14" s="82">
        <v>-910.88569454334913</v>
      </c>
      <c r="Q14" s="82">
        <v>-0.61999384499999999</v>
      </c>
      <c r="R14" s="82">
        <v>-7.577883755781098E-2</v>
      </c>
      <c r="S14" s="82">
        <v>-948.32691415616898</v>
      </c>
      <c r="T14" s="82">
        <v>-4166.5383609580813</v>
      </c>
      <c r="U14" s="82">
        <v>0</v>
      </c>
      <c r="V14" s="82">
        <v>-1592.6208054148101</v>
      </c>
      <c r="W14" s="82">
        <v>0</v>
      </c>
      <c r="X14" s="82">
        <v>0</v>
      </c>
      <c r="Z14" s="82">
        <v>281.46903195882396</v>
      </c>
      <c r="AA14" s="82">
        <v>604.31571830300766</v>
      </c>
      <c r="AB14" s="82">
        <v>23.859043488542877</v>
      </c>
      <c r="AC14" s="82">
        <v>22589.700888519728</v>
      </c>
      <c r="AF14" s="85">
        <v>489.58396226765296</v>
      </c>
      <c r="AG14" s="85">
        <v>19479.202132287697</v>
      </c>
      <c r="AH14" s="85">
        <v>-208.114930308829</v>
      </c>
      <c r="AI14" s="85">
        <v>3110.4987562320312</v>
      </c>
      <c r="AK14" s="84">
        <v>489.58396226765296</v>
      </c>
      <c r="AL14" s="84">
        <v>452.14581307232118</v>
      </c>
      <c r="AM14" s="84">
        <v>23.885039260358671</v>
      </c>
      <c r="AO14" s="84">
        <v>-208.11493030882889</v>
      </c>
      <c r="AP14" s="84">
        <v>-208.11493030882889</v>
      </c>
      <c r="AQ14" s="84">
        <v>149.19999999999993</v>
      </c>
      <c r="AR14" s="84">
        <v>2.9000000000000001E-2</v>
      </c>
    </row>
    <row r="15" spans="1:44" x14ac:dyDescent="0.35">
      <c r="A15" s="88">
        <v>2029</v>
      </c>
      <c r="B15" s="82">
        <v>485.33934566411369</v>
      </c>
      <c r="C15" s="82">
        <v>440.86276302748638</v>
      </c>
      <c r="D15" s="82">
        <v>23.277559859692829</v>
      </c>
      <c r="E15" s="82">
        <v>18998.050073252336</v>
      </c>
      <c r="F15" s="82">
        <v>927.13790853441697</v>
      </c>
      <c r="G15" s="82">
        <v>-160.4874913911944</v>
      </c>
      <c r="H15" s="82">
        <v>702</v>
      </c>
      <c r="I15" s="82">
        <v>150.89999999999992</v>
      </c>
      <c r="J15" s="82">
        <v>2.9000000000000001E-2</v>
      </c>
      <c r="K15" s="82">
        <v>3803.5204999999987</v>
      </c>
      <c r="M15" s="82">
        <v>4.2970181485064609</v>
      </c>
      <c r="N15" s="82">
        <v>1.2296722208005362E-2</v>
      </c>
      <c r="O15" s="82">
        <v>123.57513954330233</v>
      </c>
      <c r="P15" s="82">
        <v>-1172.0046277485428</v>
      </c>
      <c r="Q15" s="82">
        <v>-0.82665846000000009</v>
      </c>
      <c r="R15" s="82">
        <v>-0.10103845007708134</v>
      </c>
      <c r="S15" s="82">
        <v>-1221.9262538989694</v>
      </c>
      <c r="T15" s="82">
        <v>-4482.3267103846438</v>
      </c>
      <c r="U15" s="82">
        <v>0</v>
      </c>
      <c r="V15" s="82">
        <v>-1796.9276913922718</v>
      </c>
      <c r="W15" s="82">
        <v>0</v>
      </c>
      <c r="X15" s="82">
        <v>0</v>
      </c>
      <c r="Z15" s="82">
        <v>157.06207141506457</v>
      </c>
      <c r="AA15" s="82">
        <v>595.23312271599275</v>
      </c>
      <c r="AB15" s="82">
        <v>23.217818131823755</v>
      </c>
      <c r="AC15" s="82">
        <v>21894.868438546589</v>
      </c>
      <c r="AF15" s="85">
        <v>485.33934566411369</v>
      </c>
      <c r="AG15" s="85">
        <v>18998.050073252336</v>
      </c>
      <c r="AH15" s="85">
        <v>-328.27727424904913</v>
      </c>
      <c r="AI15" s="85">
        <v>2896.8183652942535</v>
      </c>
      <c r="AK15" s="84">
        <v>485.33934566411369</v>
      </c>
      <c r="AL15" s="84">
        <v>440.86276302748638</v>
      </c>
      <c r="AM15" s="84">
        <v>23.277559859692829</v>
      </c>
      <c r="AO15" s="84">
        <v>-328.27727424904924</v>
      </c>
      <c r="AP15" s="84">
        <v>-328.27727424904924</v>
      </c>
      <c r="AQ15" s="84">
        <v>150.89999999999992</v>
      </c>
      <c r="AR15" s="84">
        <v>2.9000000000000001E-2</v>
      </c>
    </row>
    <row r="16" spans="1:44" x14ac:dyDescent="0.35">
      <c r="A16" s="88">
        <v>2030</v>
      </c>
      <c r="B16" s="82">
        <v>481.09472906057442</v>
      </c>
      <c r="C16" s="82">
        <v>429.57971298265159</v>
      </c>
      <c r="D16" s="82">
        <v>22.670080459026988</v>
      </c>
      <c r="E16" s="82">
        <v>18516.898014216975</v>
      </c>
      <c r="F16" s="82">
        <v>1691.5245305037524</v>
      </c>
      <c r="G16" s="82">
        <v>-221.30895141052432</v>
      </c>
      <c r="H16" s="82">
        <v>526</v>
      </c>
      <c r="I16" s="82">
        <v>147</v>
      </c>
      <c r="J16" s="82">
        <v>2.9000000000000001E-2</v>
      </c>
      <c r="K16" s="82">
        <v>4667</v>
      </c>
      <c r="M16" s="82">
        <v>5.0041340667122451</v>
      </c>
      <c r="N16" s="82">
        <v>3.810378673994739E-3</v>
      </c>
      <c r="O16" s="82">
        <v>141.12550421655146</v>
      </c>
      <c r="P16" s="82">
        <v>-1433.1230060392736</v>
      </c>
      <c r="Q16" s="82">
        <v>-1.033323075</v>
      </c>
      <c r="R16" s="82">
        <v>-0.12629806259635165</v>
      </c>
      <c r="S16" s="82">
        <v>-1495.5250387273068</v>
      </c>
      <c r="T16" s="82">
        <v>-5454.195864379757</v>
      </c>
      <c r="U16" s="82">
        <v>590</v>
      </c>
      <c r="V16" s="82">
        <v>-1956.4954604826423</v>
      </c>
      <c r="W16" s="82">
        <v>0</v>
      </c>
      <c r="X16" s="82">
        <v>0</v>
      </c>
      <c r="Z16" s="82">
        <v>1110.8148476711601</v>
      </c>
      <c r="AA16" s="82">
        <v>580.55052397436384</v>
      </c>
      <c r="AB16" s="82">
        <v>22.576592775104629</v>
      </c>
      <c r="AC16" s="82">
        <v>23428.74363704411</v>
      </c>
      <c r="AF16" s="85">
        <v>481.09472906057442</v>
      </c>
      <c r="AG16" s="85">
        <v>18516.898014216975</v>
      </c>
      <c r="AH16" s="85">
        <v>629.7201186105857</v>
      </c>
      <c r="AI16" s="85">
        <v>4911.8456228271352</v>
      </c>
      <c r="AK16" s="84">
        <v>481.09472906057442</v>
      </c>
      <c r="AL16" s="84">
        <v>429.57971298265159</v>
      </c>
      <c r="AM16" s="84">
        <v>22.670080459026988</v>
      </c>
      <c r="AO16" s="84">
        <v>39.720118610585814</v>
      </c>
      <c r="AP16" s="84">
        <v>39.720118610585814</v>
      </c>
      <c r="AQ16" s="84">
        <v>147</v>
      </c>
      <c r="AR16" s="84">
        <v>2.9000000000000001E-2</v>
      </c>
    </row>
    <row r="17" spans="1:44" x14ac:dyDescent="0.35">
      <c r="A17" s="88">
        <v>2031</v>
      </c>
      <c r="B17" s="82">
        <v>476.85011245703515</v>
      </c>
      <c r="C17" s="82">
        <v>418.29666293781679</v>
      </c>
      <c r="D17" s="82">
        <v>22.062601058361146</v>
      </c>
      <c r="E17" s="82">
        <v>18035.745955181614</v>
      </c>
      <c r="F17" s="82">
        <v>2843.6487524301765</v>
      </c>
      <c r="G17" s="82">
        <v>-288.23720393668646</v>
      </c>
      <c r="H17" s="82">
        <v>568.25423924400945</v>
      </c>
      <c r="I17" s="82">
        <v>147.5897582070572</v>
      </c>
      <c r="J17" s="82">
        <v>2.7550000000000002E-2</v>
      </c>
      <c r="K17" s="82">
        <v>4724.5955993701828</v>
      </c>
      <c r="M17" s="82">
        <v>5.0041340667122451</v>
      </c>
      <c r="N17" s="82">
        <v>3.810378673994739E-3</v>
      </c>
      <c r="O17" s="82">
        <v>141.12550421655146</v>
      </c>
      <c r="P17" s="82">
        <v>-1433.1230060392736</v>
      </c>
      <c r="Q17" s="82">
        <v>-1.033323075</v>
      </c>
      <c r="R17" s="82">
        <v>-0.12629806259635165</v>
      </c>
      <c r="S17" s="82">
        <v>-1495.5250387273068</v>
      </c>
      <c r="T17" s="82">
        <v>-5328.048490818479</v>
      </c>
      <c r="U17" s="82">
        <v>590</v>
      </c>
      <c r="V17" s="82">
        <v>-1811.0622432405469</v>
      </c>
      <c r="W17" s="82">
        <v>0</v>
      </c>
      <c r="X17" s="82">
        <v>0</v>
      </c>
      <c r="Z17" s="82">
        <v>2379.4536569539878</v>
      </c>
      <c r="AA17" s="82">
        <v>569.85723213658628</v>
      </c>
      <c r="AB17" s="82">
        <v>21.967663374438789</v>
      </c>
      <c r="AC17" s="82">
        <v>24235.816364021288</v>
      </c>
      <c r="AF17" s="85">
        <v>476.85011245703515</v>
      </c>
      <c r="AG17" s="85">
        <v>18035.745955181614</v>
      </c>
      <c r="AH17" s="85">
        <v>1902.6035444969525</v>
      </c>
      <c r="AI17" s="85">
        <v>6200.0704088396742</v>
      </c>
      <c r="AK17" s="84">
        <v>476.85011245703515</v>
      </c>
      <c r="AL17" s="84">
        <v>418.29666293781679</v>
      </c>
      <c r="AM17" s="84">
        <v>22.062601058361146</v>
      </c>
      <c r="AO17" s="84">
        <v>1312.6035444969527</v>
      </c>
      <c r="AP17" s="84">
        <v>1312.6035444969527</v>
      </c>
      <c r="AQ17" s="84">
        <v>147.5897582070572</v>
      </c>
      <c r="AR17" s="84">
        <v>2.7550000000000002E-2</v>
      </c>
    </row>
    <row r="18" spans="1:44" x14ac:dyDescent="0.35">
      <c r="A18" s="88">
        <v>2032</v>
      </c>
      <c r="B18" s="82">
        <v>472.60549585349588</v>
      </c>
      <c r="C18" s="82">
        <v>407.013612892982</v>
      </c>
      <c r="D18" s="82">
        <v>21.455121657695305</v>
      </c>
      <c r="E18" s="82">
        <v>17554.593896146253</v>
      </c>
      <c r="F18" s="82">
        <v>3437.8495934354878</v>
      </c>
      <c r="G18" s="82">
        <v>-363.02729316112277</v>
      </c>
      <c r="H18" s="82">
        <v>610.50847848801891</v>
      </c>
      <c r="I18" s="82">
        <v>148.1795164141144</v>
      </c>
      <c r="J18" s="82">
        <v>2.6100000000000002E-2</v>
      </c>
      <c r="K18" s="82">
        <v>4782.1911987403655</v>
      </c>
      <c r="M18" s="82">
        <v>5.0041340667122451</v>
      </c>
      <c r="N18" s="82">
        <v>3.810378673994739E-3</v>
      </c>
      <c r="O18" s="82">
        <v>141.12550421655146</v>
      </c>
      <c r="P18" s="82">
        <v>-1433.1230060392736</v>
      </c>
      <c r="Q18" s="82">
        <v>-1.033323075</v>
      </c>
      <c r="R18" s="82">
        <v>-0.12629806259635165</v>
      </c>
      <c r="S18" s="82">
        <v>-1495.5250387273068</v>
      </c>
      <c r="T18" s="82">
        <v>-5120.9982186034613</v>
      </c>
      <c r="U18" s="82">
        <v>590</v>
      </c>
      <c r="V18" s="82">
        <v>-1634.5771590572442</v>
      </c>
      <c r="W18" s="82">
        <v>0</v>
      </c>
      <c r="X18" s="82">
        <v>0</v>
      </c>
      <c r="Z18" s="82">
        <v>3113.3591155586364</v>
      </c>
      <c r="AA18" s="82">
        <v>559.1639402988086</v>
      </c>
      <c r="AB18" s="82">
        <v>21.358733973772946</v>
      </c>
      <c r="AC18" s="82">
        <v>24508.15574032029</v>
      </c>
      <c r="AF18" s="85">
        <v>472.60549585349588</v>
      </c>
      <c r="AG18" s="85">
        <v>17554.593896146253</v>
      </c>
      <c r="AH18" s="85">
        <v>2640.7536197051404</v>
      </c>
      <c r="AI18" s="85">
        <v>6953.5618441740371</v>
      </c>
      <c r="AK18" s="84">
        <v>472.60549585349588</v>
      </c>
      <c r="AL18" s="84">
        <v>407.013612892982</v>
      </c>
      <c r="AM18" s="84">
        <v>21.455121657695305</v>
      </c>
      <c r="AO18" s="84">
        <v>2050.7536197051404</v>
      </c>
      <c r="AP18" s="84">
        <v>2050.7536197051404</v>
      </c>
      <c r="AQ18" s="84">
        <v>148.1795164141144</v>
      </c>
      <c r="AR18" s="84">
        <v>2.6100000000000002E-2</v>
      </c>
    </row>
    <row r="19" spans="1:44" x14ac:dyDescent="0.35">
      <c r="A19" s="88">
        <v>2033</v>
      </c>
      <c r="B19" s="82">
        <v>468.36087924995661</v>
      </c>
      <c r="C19" s="82">
        <v>395.7305628481472</v>
      </c>
      <c r="D19" s="82">
        <v>20.847642257029463</v>
      </c>
      <c r="E19" s="82">
        <v>17073.441837110891</v>
      </c>
      <c r="F19" s="82">
        <v>3515.0234075075</v>
      </c>
      <c r="G19" s="82">
        <v>-451.13338446197497</v>
      </c>
      <c r="H19" s="82">
        <v>652.76271773202836</v>
      </c>
      <c r="I19" s="82">
        <v>148.7692746211716</v>
      </c>
      <c r="J19" s="82">
        <v>2.4650000000000002E-2</v>
      </c>
      <c r="K19" s="82">
        <v>4839.7867981105483</v>
      </c>
      <c r="M19" s="82">
        <v>5.0041340667122451</v>
      </c>
      <c r="N19" s="82">
        <v>3.810378673994739E-3</v>
      </c>
      <c r="O19" s="82">
        <v>141.12550421655146</v>
      </c>
      <c r="P19" s="82">
        <v>-1433.1230060392736</v>
      </c>
      <c r="Q19" s="82">
        <v>-1.033323075</v>
      </c>
      <c r="R19" s="82">
        <v>-0.12629806259635165</v>
      </c>
      <c r="S19" s="82">
        <v>-1495.5250387273068</v>
      </c>
      <c r="T19" s="82">
        <v>-5609.398782924558</v>
      </c>
      <c r="U19" s="82">
        <v>590</v>
      </c>
      <c r="V19" s="82">
        <v>-1899.9811696992028</v>
      </c>
      <c r="W19" s="82">
        <v>0</v>
      </c>
      <c r="X19" s="82">
        <v>0</v>
      </c>
      <c r="Z19" s="82">
        <v>2875.0324503283073</v>
      </c>
      <c r="AA19" s="82">
        <v>548.47064846103103</v>
      </c>
      <c r="AB19" s="82">
        <v>20.749804573107106</v>
      </c>
      <c r="AC19" s="82">
        <v>23808.262992784312</v>
      </c>
      <c r="AF19" s="85">
        <v>468.36087924995661</v>
      </c>
      <c r="AG19" s="85">
        <v>17073.441837110891</v>
      </c>
      <c r="AH19" s="85">
        <v>2406.6715710783506</v>
      </c>
      <c r="AI19" s="85">
        <v>6734.8211556734204</v>
      </c>
      <c r="AK19" s="84">
        <v>468.36087924995661</v>
      </c>
      <c r="AL19" s="84">
        <v>395.7305628481472</v>
      </c>
      <c r="AM19" s="84">
        <v>20.847642257029463</v>
      </c>
      <c r="AO19" s="84">
        <v>1816.6715710783506</v>
      </c>
      <c r="AP19" s="84">
        <v>1816.6715710783506</v>
      </c>
      <c r="AQ19" s="84">
        <v>148.7692746211716</v>
      </c>
      <c r="AR19" s="84">
        <v>2.4650000000000002E-2</v>
      </c>
    </row>
    <row r="20" spans="1:44" x14ac:dyDescent="0.35">
      <c r="A20" s="88">
        <v>2034</v>
      </c>
      <c r="B20" s="82">
        <v>464.11626264641734</v>
      </c>
      <c r="C20" s="82">
        <v>384.44751280331241</v>
      </c>
      <c r="D20" s="82">
        <v>20.240162856363622</v>
      </c>
      <c r="E20" s="82">
        <v>16592.28977807553</v>
      </c>
      <c r="F20" s="82">
        <v>5726.2045940086937</v>
      </c>
      <c r="G20" s="82">
        <v>-543.67665111450276</v>
      </c>
      <c r="H20" s="82">
        <v>695.01695697603782</v>
      </c>
      <c r="I20" s="82">
        <v>149.35903282822881</v>
      </c>
      <c r="J20" s="82">
        <v>2.3200000000000002E-2</v>
      </c>
      <c r="K20" s="82">
        <v>4897.382397480731</v>
      </c>
      <c r="M20" s="82">
        <v>5.0041340667122451</v>
      </c>
      <c r="N20" s="82">
        <v>3.810378673994739E-3</v>
      </c>
      <c r="O20" s="82">
        <v>141.12550421655146</v>
      </c>
      <c r="P20" s="82">
        <v>-1433.1230060392736</v>
      </c>
      <c r="Q20" s="82">
        <v>-1.033323075</v>
      </c>
      <c r="R20" s="82">
        <v>-0.12629806259635165</v>
      </c>
      <c r="S20" s="82">
        <v>-1495.5250387273068</v>
      </c>
      <c r="T20" s="82">
        <v>-6417.5027102830727</v>
      </c>
      <c r="U20" s="82">
        <v>590</v>
      </c>
      <c r="V20" s="82">
        <v>-2314.343563197599</v>
      </c>
      <c r="W20" s="82">
        <v>0</v>
      </c>
      <c r="X20" s="82">
        <v>0</v>
      </c>
      <c r="Z20" s="82">
        <v>4617.3175993190471</v>
      </c>
      <c r="AA20" s="82">
        <v>537.77735662325347</v>
      </c>
      <c r="AB20" s="82">
        <v>20.140875172441262</v>
      </c>
      <c r="AC20" s="82">
        <v>25088.982059469403</v>
      </c>
      <c r="AF20" s="85">
        <v>464.11626264641734</v>
      </c>
      <c r="AG20" s="85">
        <v>16592.28977807553</v>
      </c>
      <c r="AH20" s="85">
        <v>4153.2013366726296</v>
      </c>
      <c r="AI20" s="85">
        <v>8496.6922813938727</v>
      </c>
      <c r="AK20" s="84">
        <v>464.11626264641734</v>
      </c>
      <c r="AL20" s="84">
        <v>384.44751280331241</v>
      </c>
      <c r="AM20" s="84">
        <v>20.240162856363622</v>
      </c>
      <c r="AO20" s="84">
        <v>3563.2013366726296</v>
      </c>
      <c r="AP20" s="84">
        <v>3563.2013366726296</v>
      </c>
      <c r="AQ20" s="84">
        <v>149.35903282822881</v>
      </c>
      <c r="AR20" s="84">
        <v>2.3200000000000002E-2</v>
      </c>
    </row>
    <row r="21" spans="1:44" x14ac:dyDescent="0.35">
      <c r="A21" s="88">
        <v>2035</v>
      </c>
      <c r="B21" s="82">
        <v>459.87164604287807</v>
      </c>
      <c r="C21" s="82">
        <v>373.16446275847761</v>
      </c>
      <c r="D21" s="82">
        <v>19.63268345569778</v>
      </c>
      <c r="E21" s="82">
        <v>16111.137719040167</v>
      </c>
      <c r="F21" s="82">
        <v>4854.3337586601465</v>
      </c>
      <c r="G21" s="82">
        <v>-651.59003319644296</v>
      </c>
      <c r="H21" s="82">
        <v>737.27119622004727</v>
      </c>
      <c r="I21" s="82">
        <v>149.94879103528601</v>
      </c>
      <c r="J21" s="82">
        <v>2.1750000000000002E-2</v>
      </c>
      <c r="K21" s="82">
        <v>4954.9779968509138</v>
      </c>
      <c r="M21" s="82">
        <v>5.0041340667122451</v>
      </c>
      <c r="N21" s="82">
        <v>3.810378673994739E-3</v>
      </c>
      <c r="O21" s="82">
        <v>141.12550421655146</v>
      </c>
      <c r="P21" s="82">
        <v>-1433.1230060392736</v>
      </c>
      <c r="Q21" s="82">
        <v>-1.033323075</v>
      </c>
      <c r="R21" s="82">
        <v>-0.12629806259635165</v>
      </c>
      <c r="S21" s="82">
        <v>-1495.5250387273068</v>
      </c>
      <c r="T21" s="82">
        <v>-5525.0880856531321</v>
      </c>
      <c r="U21" s="82">
        <v>590</v>
      </c>
      <c r="V21" s="82">
        <v>-1811.8800066471235</v>
      </c>
      <c r="W21" s="82">
        <v>-85.378209607537826</v>
      </c>
      <c r="X21" s="82">
        <v>0</v>
      </c>
      <c r="Z21" s="82">
        <v>4092.6283514719671</v>
      </c>
      <c r="AA21" s="82">
        <v>527.0840647854759</v>
      </c>
      <c r="AB21" s="82">
        <v>19.531945771775423</v>
      </c>
      <c r="AC21" s="82">
        <v>24102.726729316673</v>
      </c>
      <c r="AF21" s="85">
        <v>459.87164604287807</v>
      </c>
      <c r="AG21" s="85">
        <v>16111.137719040167</v>
      </c>
      <c r="AH21" s="85">
        <v>3632.7567054290889</v>
      </c>
      <c r="AI21" s="85">
        <v>7991.5890102765061</v>
      </c>
      <c r="AK21" s="84">
        <v>459.87164604287807</v>
      </c>
      <c r="AL21" s="84">
        <v>373.16446275847761</v>
      </c>
      <c r="AM21" s="84">
        <v>19.63268345569778</v>
      </c>
      <c r="AO21" s="84">
        <v>3128.1349150366273</v>
      </c>
      <c r="AP21" s="84">
        <v>3042.7567054290894</v>
      </c>
      <c r="AQ21" s="84">
        <v>149.94879103528601</v>
      </c>
      <c r="AR21" s="84">
        <v>2.1750000000000002E-2</v>
      </c>
    </row>
    <row r="22" spans="1:44" x14ac:dyDescent="0.35">
      <c r="A22" s="88">
        <v>2036</v>
      </c>
      <c r="B22" s="82">
        <v>455.6270294393388</v>
      </c>
      <c r="C22" s="82">
        <v>361.88141271364282</v>
      </c>
      <c r="D22" s="82">
        <v>19.025204055031939</v>
      </c>
      <c r="E22" s="82">
        <v>15629.985660004804</v>
      </c>
      <c r="F22" s="82">
        <v>4809.2266540097262</v>
      </c>
      <c r="G22" s="82">
        <v>-760.32899179305434</v>
      </c>
      <c r="H22" s="82">
        <v>779.52543546405673</v>
      </c>
      <c r="I22" s="82">
        <v>150.53854924234321</v>
      </c>
      <c r="J22" s="82">
        <v>2.0300000000000002E-2</v>
      </c>
      <c r="K22" s="82">
        <v>5012.5735962210965</v>
      </c>
      <c r="M22" s="82">
        <v>5.0041340667122451</v>
      </c>
      <c r="N22" s="82">
        <v>3.810378673994739E-3</v>
      </c>
      <c r="O22" s="82">
        <v>141.12550421655146</v>
      </c>
      <c r="P22" s="82">
        <v>-1433.1230060392736</v>
      </c>
      <c r="Q22" s="82">
        <v>-1.033323075</v>
      </c>
      <c r="R22" s="82">
        <v>-0.12629806259635165</v>
      </c>
      <c r="S22" s="82">
        <v>-1495.5250387273068</v>
      </c>
      <c r="T22" s="82">
        <v>-5410.17459073393</v>
      </c>
      <c r="U22" s="82">
        <v>590</v>
      </c>
      <c r="V22" s="82">
        <v>-1778.6989447080155</v>
      </c>
      <c r="W22" s="82">
        <v>-175.62821915468311</v>
      </c>
      <c r="X22" s="82">
        <v>0</v>
      </c>
      <c r="Z22" s="82">
        <v>3919.722963257369</v>
      </c>
      <c r="AA22" s="82">
        <v>516.39077294769834</v>
      </c>
      <c r="AB22" s="82">
        <v>18.923016371109579</v>
      </c>
      <c r="AC22" s="82">
        <v>23468.255258796424</v>
      </c>
      <c r="AF22" s="85">
        <v>455.6270294393388</v>
      </c>
      <c r="AG22" s="85">
        <v>15629.985660004804</v>
      </c>
      <c r="AH22" s="85">
        <v>3464.0959338180301</v>
      </c>
      <c r="AI22" s="85">
        <v>7838.2695987916195</v>
      </c>
      <c r="AK22" s="84">
        <v>455.6270294393388</v>
      </c>
      <c r="AL22" s="84">
        <v>361.88141271364282</v>
      </c>
      <c r="AM22" s="84">
        <v>19.025204055031939</v>
      </c>
      <c r="AO22" s="84">
        <v>3049.724152972713</v>
      </c>
      <c r="AP22" s="84">
        <v>2874.0959338180301</v>
      </c>
      <c r="AQ22" s="84">
        <v>150.53854924234321</v>
      </c>
      <c r="AR22" s="84">
        <v>2.0300000000000002E-2</v>
      </c>
    </row>
    <row r="23" spans="1:44" x14ac:dyDescent="0.35">
      <c r="A23" s="88">
        <v>2037</v>
      </c>
      <c r="B23" s="82">
        <v>451.38241283579953</v>
      </c>
      <c r="C23" s="82">
        <v>350.59836266880802</v>
      </c>
      <c r="D23" s="82">
        <v>18.417724654366097</v>
      </c>
      <c r="E23" s="82">
        <v>15148.833600969441</v>
      </c>
      <c r="F23" s="82">
        <v>5262.6975157769302</v>
      </c>
      <c r="G23" s="82">
        <v>-871.894627946029</v>
      </c>
      <c r="H23" s="82">
        <v>821.77967470806618</v>
      </c>
      <c r="I23" s="82">
        <v>151.12830744940041</v>
      </c>
      <c r="J23" s="82">
        <v>1.8850000000000002E-2</v>
      </c>
      <c r="K23" s="82">
        <v>5070.1691955912793</v>
      </c>
      <c r="M23" s="82">
        <v>5.0041340667122451</v>
      </c>
      <c r="N23" s="82">
        <v>3.810378673994739E-3</v>
      </c>
      <c r="O23" s="82">
        <v>141.12550421655146</v>
      </c>
      <c r="P23" s="82">
        <v>-1433.1230060392736</v>
      </c>
      <c r="Q23" s="82">
        <v>-1.033323075</v>
      </c>
      <c r="R23" s="82">
        <v>-0.12629806259635165</v>
      </c>
      <c r="S23" s="82">
        <v>-1495.5250387273068</v>
      </c>
      <c r="T23" s="82">
        <v>-5506.6051462945215</v>
      </c>
      <c r="U23" s="82">
        <v>590</v>
      </c>
      <c r="V23" s="82">
        <v>-1919.9583818056612</v>
      </c>
      <c r="W23" s="82">
        <v>-271.92992980747886</v>
      </c>
      <c r="X23" s="82">
        <v>0</v>
      </c>
      <c r="Z23" s="82">
        <v>4062.0766637616271</v>
      </c>
      <c r="AA23" s="82">
        <v>505.69748110992066</v>
      </c>
      <c r="AB23" s="82">
        <v>18.314086970443739</v>
      </c>
      <c r="AC23" s="82">
        <v>23149.042876995034</v>
      </c>
      <c r="AF23" s="85">
        <v>451.38241283579953</v>
      </c>
      <c r="AG23" s="85">
        <v>15148.833600969441</v>
      </c>
      <c r="AH23" s="85">
        <v>3610.6942509258274</v>
      </c>
      <c r="AI23" s="85">
        <v>8000.2092760255928</v>
      </c>
      <c r="AK23" s="84">
        <v>451.38241283579953</v>
      </c>
      <c r="AL23" s="84">
        <v>350.59836266880802</v>
      </c>
      <c r="AM23" s="84">
        <v>18.417724654366097</v>
      </c>
      <c r="AO23" s="84">
        <v>3292.6241807333067</v>
      </c>
      <c r="AP23" s="84">
        <v>3020.6942509258279</v>
      </c>
      <c r="AQ23" s="84">
        <v>151.12830744940041</v>
      </c>
      <c r="AR23" s="84">
        <v>1.8850000000000002E-2</v>
      </c>
    </row>
    <row r="24" spans="1:44" x14ac:dyDescent="0.35">
      <c r="A24" s="88">
        <v>2038</v>
      </c>
      <c r="B24" s="82">
        <v>447.13779623226026</v>
      </c>
      <c r="C24" s="82">
        <v>339.31531262397323</v>
      </c>
      <c r="D24" s="82">
        <v>17.810245253700256</v>
      </c>
      <c r="E24" s="82">
        <v>14667.681541934078</v>
      </c>
      <c r="F24" s="82">
        <v>4646.1080675249541</v>
      </c>
      <c r="G24" s="82">
        <v>-979.51821094999525</v>
      </c>
      <c r="H24" s="82">
        <v>864.03391395207564</v>
      </c>
      <c r="I24" s="82">
        <v>151.71806565645761</v>
      </c>
      <c r="J24" s="82">
        <v>1.7400000000000002E-2</v>
      </c>
      <c r="K24" s="82">
        <v>5127.764794961462</v>
      </c>
      <c r="M24" s="82">
        <v>5.0041340667122451</v>
      </c>
      <c r="N24" s="82">
        <v>3.810378673994739E-3</v>
      </c>
      <c r="O24" s="82">
        <v>141.12550421655146</v>
      </c>
      <c r="P24" s="82">
        <v>-1433.1230060392736</v>
      </c>
      <c r="Q24" s="82">
        <v>-1.033323075</v>
      </c>
      <c r="R24" s="82">
        <v>-0.12629806259635165</v>
      </c>
      <c r="S24" s="82">
        <v>-1495.5250387273068</v>
      </c>
      <c r="T24" s="82">
        <v>-4905.2863961836347</v>
      </c>
      <c r="U24" s="82">
        <v>590</v>
      </c>
      <c r="V24" s="82">
        <v>-1545.1997627813068</v>
      </c>
      <c r="W24" s="82">
        <v>-353.94231550370091</v>
      </c>
      <c r="X24" s="82">
        <v>0</v>
      </c>
      <c r="Z24" s="82">
        <v>3668.6194884742863</v>
      </c>
      <c r="AA24" s="82">
        <v>495.00418927214309</v>
      </c>
      <c r="AB24" s="82">
        <v>17.705157569777896</v>
      </c>
      <c r="AC24" s="82">
        <v>22294.019619402043</v>
      </c>
      <c r="AF24" s="85">
        <v>447.13779623226026</v>
      </c>
      <c r="AG24" s="85">
        <v>14667.681541934078</v>
      </c>
      <c r="AH24" s="85">
        <v>3221.4816922420259</v>
      </c>
      <c r="AI24" s="85">
        <v>7626.3380774679645</v>
      </c>
      <c r="AK24" s="84">
        <v>447.13779623226026</v>
      </c>
      <c r="AL24" s="84">
        <v>339.31531262397323</v>
      </c>
      <c r="AM24" s="84">
        <v>17.810245253700256</v>
      </c>
      <c r="AO24" s="84">
        <v>2985.4240077457271</v>
      </c>
      <c r="AP24" s="84">
        <v>2631.4816922420259</v>
      </c>
      <c r="AQ24" s="84">
        <v>151.71806565645761</v>
      </c>
      <c r="AR24" s="84">
        <v>1.7400000000000002E-2</v>
      </c>
    </row>
    <row r="25" spans="1:44" x14ac:dyDescent="0.35">
      <c r="A25" s="88">
        <v>2039</v>
      </c>
      <c r="B25" s="82">
        <v>442.89317962872099</v>
      </c>
      <c r="C25" s="82">
        <v>328.03226257913843</v>
      </c>
      <c r="D25" s="82">
        <v>17.202765853034414</v>
      </c>
      <c r="E25" s="82">
        <v>14186.529482898715</v>
      </c>
      <c r="F25" s="82">
        <v>4116.598708149847</v>
      </c>
      <c r="G25" s="82">
        <v>-1091.2475785644483</v>
      </c>
      <c r="H25" s="82">
        <v>906.28815319608509</v>
      </c>
      <c r="I25" s="82">
        <v>152.30782386351481</v>
      </c>
      <c r="J25" s="82">
        <v>1.5950000000000002E-2</v>
      </c>
      <c r="K25" s="82">
        <v>5185.3603943316448</v>
      </c>
      <c r="M25" s="82">
        <v>5.0041340667122451</v>
      </c>
      <c r="N25" s="82">
        <v>3.810378673994739E-3</v>
      </c>
      <c r="O25" s="82">
        <v>141.12550421655146</v>
      </c>
      <c r="P25" s="82">
        <v>-1433.1230060392736</v>
      </c>
      <c r="Q25" s="82">
        <v>-1.033323075</v>
      </c>
      <c r="R25" s="82">
        <v>-0.12629806259635165</v>
      </c>
      <c r="S25" s="82">
        <v>-1495.5250387273068</v>
      </c>
      <c r="T25" s="82">
        <v>-4812.6483188154962</v>
      </c>
      <c r="U25" s="82">
        <v>590</v>
      </c>
      <c r="V25" s="82">
        <v>-1531.8455731439824</v>
      </c>
      <c r="W25" s="82">
        <v>-457.25270106401729</v>
      </c>
      <c r="X25" s="82">
        <v>0</v>
      </c>
      <c r="Z25" s="82">
        <v>2975.434188202205</v>
      </c>
      <c r="AA25" s="82">
        <v>484.31089743436553</v>
      </c>
      <c r="AB25" s="82">
        <v>17.096228169112056</v>
      </c>
      <c r="AC25" s="82">
        <v>21139.268236824308</v>
      </c>
      <c r="AF25" s="85">
        <v>442.89317962872099</v>
      </c>
      <c r="AG25" s="85">
        <v>14186.529482898715</v>
      </c>
      <c r="AH25" s="85">
        <v>2532.5410085734839</v>
      </c>
      <c r="AI25" s="85">
        <v>6952.7387539255924</v>
      </c>
      <c r="AK25" s="84">
        <v>442.89317962872099</v>
      </c>
      <c r="AL25" s="84">
        <v>328.03226257913843</v>
      </c>
      <c r="AM25" s="84">
        <v>17.202765853034414</v>
      </c>
      <c r="AO25" s="84">
        <v>2399.7937096375017</v>
      </c>
      <c r="AP25" s="84">
        <v>1942.5410085734843</v>
      </c>
      <c r="AQ25" s="84">
        <v>152.30782386351481</v>
      </c>
      <c r="AR25" s="84">
        <v>1.5950000000000002E-2</v>
      </c>
    </row>
    <row r="26" spans="1:44" x14ac:dyDescent="0.35">
      <c r="A26" s="88">
        <v>2040</v>
      </c>
      <c r="B26" s="82">
        <v>438.64856302518172</v>
      </c>
      <c r="C26" s="82">
        <v>316.74921253430364</v>
      </c>
      <c r="D26" s="82">
        <v>16.595286452368573</v>
      </c>
      <c r="E26" s="82">
        <v>13705.377423863352</v>
      </c>
      <c r="F26" s="82">
        <v>2370.9498067479672</v>
      </c>
      <c r="G26" s="82">
        <v>-1215.8836780694289</v>
      </c>
      <c r="H26" s="82">
        <v>948.54239244009455</v>
      </c>
      <c r="I26" s="82">
        <v>152.89758207057201</v>
      </c>
      <c r="J26" s="82">
        <v>1.4500000000000002E-2</v>
      </c>
      <c r="K26" s="82">
        <v>5242.9559937018275</v>
      </c>
      <c r="M26" s="82">
        <v>5.0041340667122451</v>
      </c>
      <c r="N26" s="82">
        <v>3.810378673994739E-3</v>
      </c>
      <c r="O26" s="82">
        <v>141.12550421655146</v>
      </c>
      <c r="P26" s="82">
        <v>-569.25259497180184</v>
      </c>
      <c r="Q26" s="82">
        <v>-1.033323075</v>
      </c>
      <c r="R26" s="82">
        <v>-0.12629806259635165</v>
      </c>
      <c r="S26" s="82">
        <v>-631.654627659835</v>
      </c>
      <c r="T26" s="82">
        <v>-4111.9073660708918</v>
      </c>
      <c r="U26" s="82">
        <v>590</v>
      </c>
      <c r="V26" s="82">
        <v>-1087.7059159607436</v>
      </c>
      <c r="W26" s="82">
        <v>-515.32229180483432</v>
      </c>
      <c r="X26" s="82">
        <v>-156.17707523251673</v>
      </c>
      <c r="Z26" s="82">
        <v>1373.05180114572</v>
      </c>
      <c r="AA26" s="82">
        <v>473.61760559658791</v>
      </c>
      <c r="AB26" s="82">
        <v>16.487298768446216</v>
      </c>
      <c r="AC26" s="82">
        <v>19075.31976746217</v>
      </c>
      <c r="AF26" s="85">
        <v>438.64856302518172</v>
      </c>
      <c r="AG26" s="85">
        <v>13705.377423863352</v>
      </c>
      <c r="AH26" s="85">
        <v>934.40323812053828</v>
      </c>
      <c r="AI26" s="85">
        <v>5369.9423435988174</v>
      </c>
      <c r="AK26" s="84">
        <v>438.64856302518172</v>
      </c>
      <c r="AL26" s="84">
        <v>316.74921253430364</v>
      </c>
      <c r="AM26" s="84">
        <v>16.595286452368573</v>
      </c>
      <c r="AO26" s="84">
        <v>1015.9026051578892</v>
      </c>
      <c r="AP26" s="84">
        <v>344.40323812053816</v>
      </c>
      <c r="AQ26" s="84">
        <v>152.89758207057201</v>
      </c>
      <c r="AR26" s="84">
        <v>1.4500000000000002E-2</v>
      </c>
    </row>
    <row r="27" spans="1:44" x14ac:dyDescent="0.35">
      <c r="A27" s="88">
        <v>2041</v>
      </c>
      <c r="B27" s="82">
        <v>434.40394642164244</v>
      </c>
      <c r="C27" s="82">
        <v>305.46616248946884</v>
      </c>
      <c r="D27" s="82">
        <v>15.987807051702729</v>
      </c>
      <c r="E27" s="82">
        <v>13224.225364827989</v>
      </c>
      <c r="F27" s="82">
        <v>3673.0812441022972</v>
      </c>
      <c r="G27" s="82">
        <v>-1333.7839652020953</v>
      </c>
      <c r="H27" s="82">
        <v>990.796631684104</v>
      </c>
      <c r="I27" s="82">
        <v>153.48734027762922</v>
      </c>
      <c r="J27" s="82">
        <v>1.3050000000000003E-2</v>
      </c>
      <c r="K27" s="82">
        <v>5300.5515930720103</v>
      </c>
      <c r="M27" s="82">
        <v>5.0041340667122451</v>
      </c>
      <c r="N27" s="82">
        <v>3.810378673994739E-3</v>
      </c>
      <c r="O27" s="82">
        <v>141.12550421655146</v>
      </c>
      <c r="P27" s="82">
        <v>-547.79971009716007</v>
      </c>
      <c r="Q27" s="82">
        <v>-1.033323075</v>
      </c>
      <c r="R27" s="82">
        <v>-0.12629806259635165</v>
      </c>
      <c r="S27" s="82">
        <v>-610.20174278519323</v>
      </c>
      <c r="T27" s="82">
        <v>-5304.8122316088629</v>
      </c>
      <c r="U27" s="82">
        <v>590</v>
      </c>
      <c r="V27" s="82">
        <v>-2102.1228556309229</v>
      </c>
      <c r="W27" s="82">
        <v>-719.58968408236206</v>
      </c>
      <c r="X27" s="82">
        <v>-182.13880927054373</v>
      </c>
      <c r="Z27" s="82">
        <v>1350.6465080221196</v>
      </c>
      <c r="AA27" s="82">
        <v>462.92431375881029</v>
      </c>
      <c r="AB27" s="82">
        <v>15.878369367780373</v>
      </c>
      <c r="AC27" s="82">
        <v>18591.348392032927</v>
      </c>
      <c r="AF27" s="85">
        <v>434.40394642164244</v>
      </c>
      <c r="AG27" s="85">
        <v>13224.225364827989</v>
      </c>
      <c r="AH27" s="85">
        <v>916.24256160047719</v>
      </c>
      <c r="AI27" s="85">
        <v>5367.1230272049379</v>
      </c>
      <c r="AK27" s="84">
        <v>434.40394642164244</v>
      </c>
      <c r="AL27" s="84">
        <v>305.46616248946884</v>
      </c>
      <c r="AM27" s="84">
        <v>15.987807051702729</v>
      </c>
      <c r="AO27" s="84">
        <v>1227.9710549533829</v>
      </c>
      <c r="AP27" s="84">
        <v>326.24256160047713</v>
      </c>
      <c r="AQ27" s="84">
        <v>153.48734027762922</v>
      </c>
      <c r="AR27" s="84">
        <v>1.3050000000000003E-2</v>
      </c>
    </row>
    <row r="28" spans="1:44" x14ac:dyDescent="0.35">
      <c r="A28" s="88">
        <v>2042</v>
      </c>
      <c r="B28" s="82">
        <v>430.15932981810317</v>
      </c>
      <c r="C28" s="82">
        <v>294.18311244463405</v>
      </c>
      <c r="D28" s="82">
        <v>15.380327651036886</v>
      </c>
      <c r="E28" s="82">
        <v>12743.073305792626</v>
      </c>
      <c r="F28" s="82">
        <v>2475.497293606611</v>
      </c>
      <c r="G28" s="82">
        <v>-1447.7970325567694</v>
      </c>
      <c r="H28" s="82">
        <v>1033.0508709281135</v>
      </c>
      <c r="I28" s="82">
        <v>154.07709848468642</v>
      </c>
      <c r="J28" s="82">
        <v>1.1600000000000003E-2</v>
      </c>
      <c r="K28" s="82">
        <v>5358.147192442193</v>
      </c>
      <c r="M28" s="82">
        <v>5.0041340667122451</v>
      </c>
      <c r="N28" s="82">
        <v>3.810378673994739E-3</v>
      </c>
      <c r="O28" s="82">
        <v>141.12550421655146</v>
      </c>
      <c r="P28" s="82">
        <v>-526.34682522251831</v>
      </c>
      <c r="Q28" s="82">
        <v>-1.033323075</v>
      </c>
      <c r="R28" s="82">
        <v>-0.12629806259635165</v>
      </c>
      <c r="S28" s="82">
        <v>-588.74885791055146</v>
      </c>
      <c r="T28" s="82">
        <v>-4447.9267335253562</v>
      </c>
      <c r="U28" s="82">
        <v>590</v>
      </c>
      <c r="V28" s="82">
        <v>-1495.3380435133136</v>
      </c>
      <c r="W28" s="82">
        <v>-770.29952105960183</v>
      </c>
      <c r="X28" s="82">
        <v>-208.08117802264908</v>
      </c>
      <c r="Z28" s="82">
        <v>607.19171920049394</v>
      </c>
      <c r="AA28" s="82">
        <v>452.23102192103272</v>
      </c>
      <c r="AB28" s="82">
        <v>15.269439967114529</v>
      </c>
      <c r="AC28" s="82">
        <v>17386.327520905645</v>
      </c>
      <c r="AF28" s="85">
        <v>430.15932981810317</v>
      </c>
      <c r="AG28" s="85">
        <v>12743.073305792626</v>
      </c>
      <c r="AH28" s="85">
        <v>177.03238938239076</v>
      </c>
      <c r="AI28" s="85">
        <v>4643.2542151130183</v>
      </c>
      <c r="AK28" s="84">
        <v>430.15932981810317</v>
      </c>
      <c r="AL28" s="84">
        <v>294.18311244463405</v>
      </c>
      <c r="AM28" s="84">
        <v>15.380327651036886</v>
      </c>
      <c r="AO28" s="84">
        <v>565.41308846464153</v>
      </c>
      <c r="AP28" s="84">
        <v>-412.96761061760935</v>
      </c>
      <c r="AQ28" s="84">
        <v>154.07709848468642</v>
      </c>
      <c r="AR28" s="84">
        <v>1.1600000000000003E-2</v>
      </c>
    </row>
    <row r="29" spans="1:44" x14ac:dyDescent="0.35">
      <c r="A29" s="88">
        <v>2043</v>
      </c>
      <c r="B29" s="82">
        <v>425.9147132145639</v>
      </c>
      <c r="C29" s="82">
        <v>282.90006239979925</v>
      </c>
      <c r="D29" s="82">
        <v>14.772848250371043</v>
      </c>
      <c r="E29" s="82">
        <v>12261.921246757263</v>
      </c>
      <c r="F29" s="82">
        <v>1833.9077601151728</v>
      </c>
      <c r="G29" s="82">
        <v>-1554.2183288197812</v>
      </c>
      <c r="H29" s="82">
        <v>1075.305110172123</v>
      </c>
      <c r="I29" s="82">
        <v>154.66685669174362</v>
      </c>
      <c r="J29" s="82">
        <v>1.0150000000000003E-2</v>
      </c>
      <c r="K29" s="82">
        <v>5415.7427918123758</v>
      </c>
      <c r="M29" s="82">
        <v>5.0041340667122451</v>
      </c>
      <c r="N29" s="82">
        <v>3.810378673994739E-3</v>
      </c>
      <c r="O29" s="82">
        <v>141.12550421655146</v>
      </c>
      <c r="P29" s="82">
        <v>-504.89394034787659</v>
      </c>
      <c r="Q29" s="82">
        <v>-1.033323075</v>
      </c>
      <c r="R29" s="82">
        <v>-0.12629806259635165</v>
      </c>
      <c r="S29" s="82">
        <v>-567.29597303590981</v>
      </c>
      <c r="T29" s="82">
        <v>-3991.9059255372749</v>
      </c>
      <c r="U29" s="82">
        <v>590</v>
      </c>
      <c r="V29" s="82">
        <v>-1202.7342701112673</v>
      </c>
      <c r="W29" s="82">
        <v>-846.23079888372274</v>
      </c>
      <c r="X29" s="82">
        <v>-234.00418148883284</v>
      </c>
      <c r="Z29" s="82">
        <v>87.940004198255565</v>
      </c>
      <c r="AA29" s="82">
        <v>441.53773008325516</v>
      </c>
      <c r="AB29" s="82">
        <v>14.660510566448686</v>
      </c>
      <c r="AC29" s="82">
        <v>16405.509723597759</v>
      </c>
      <c r="AF29" s="85">
        <v>425.9147132145639</v>
      </c>
      <c r="AG29" s="85">
        <v>12261.921246757263</v>
      </c>
      <c r="AH29" s="85">
        <v>-337.97470901630834</v>
      </c>
      <c r="AI29" s="85">
        <v>4143.5884768404958</v>
      </c>
      <c r="AK29" s="84">
        <v>425.9147132145639</v>
      </c>
      <c r="AL29" s="84">
        <v>282.90006239979925</v>
      </c>
      <c r="AM29" s="84">
        <v>14.772848250371043</v>
      </c>
      <c r="AO29" s="84">
        <v>152.26027135624736</v>
      </c>
      <c r="AP29" s="84">
        <v>-927.97470901630822</v>
      </c>
      <c r="AQ29" s="84">
        <v>154.66685669174362</v>
      </c>
      <c r="AR29" s="84">
        <v>1.0150000000000003E-2</v>
      </c>
    </row>
    <row r="30" spans="1:44" x14ac:dyDescent="0.35">
      <c r="A30" s="88">
        <v>2044</v>
      </c>
      <c r="B30" s="82">
        <v>421.67009661102463</v>
      </c>
      <c r="C30" s="82">
        <v>271.61701235496446</v>
      </c>
      <c r="D30" s="82">
        <v>14.165368849705199</v>
      </c>
      <c r="E30" s="82">
        <v>11780.7691877219</v>
      </c>
      <c r="F30" s="82">
        <v>1876.9310133421493</v>
      </c>
      <c r="G30" s="82">
        <v>-1668.635678215295</v>
      </c>
      <c r="H30" s="82">
        <v>1117.5593494161326</v>
      </c>
      <c r="I30" s="82">
        <v>155.25661489880082</v>
      </c>
      <c r="J30" s="82">
        <v>8.7000000000000029E-3</v>
      </c>
      <c r="K30" s="82">
        <v>5473.3383911825586</v>
      </c>
      <c r="M30" s="82">
        <v>5.0041340667122451</v>
      </c>
      <c r="N30" s="82">
        <v>3.810378673994739E-3</v>
      </c>
      <c r="O30" s="82">
        <v>141.12550421655146</v>
      </c>
      <c r="P30" s="82">
        <v>-483.44105547323483</v>
      </c>
      <c r="Q30" s="82">
        <v>-1.033323075</v>
      </c>
      <c r="R30" s="82">
        <v>-0.12629806259635165</v>
      </c>
      <c r="S30" s="82">
        <v>-545.84308816126804</v>
      </c>
      <c r="T30" s="82">
        <v>-3696.4447921383608</v>
      </c>
      <c r="U30" s="82">
        <v>590</v>
      </c>
      <c r="V30" s="82">
        <v>-1113.6205717005791</v>
      </c>
      <c r="W30" s="82">
        <v>-886.07171838578506</v>
      </c>
      <c r="X30" s="82">
        <v>-259.90781966909498</v>
      </c>
      <c r="Z30" s="82">
        <v>77.924671398552391</v>
      </c>
      <c r="AA30" s="82">
        <v>430.84443824547753</v>
      </c>
      <c r="AB30" s="82">
        <v>14.051581165782842</v>
      </c>
      <c r="AC30" s="82">
        <v>15933.928308492405</v>
      </c>
      <c r="AF30" s="85">
        <v>421.67009661102463</v>
      </c>
      <c r="AG30" s="85">
        <v>11780.7691877219</v>
      </c>
      <c r="AH30" s="85">
        <v>-343.74542521247224</v>
      </c>
      <c r="AI30" s="85">
        <v>4153.1591207705042</v>
      </c>
      <c r="AK30" s="84">
        <v>421.67009661102463</v>
      </c>
      <c r="AL30" s="84">
        <v>271.61701235496446</v>
      </c>
      <c r="AM30" s="84">
        <v>14.165368849705199</v>
      </c>
      <c r="AO30" s="84">
        <v>212.23411284240774</v>
      </c>
      <c r="AP30" s="84">
        <v>-933.74542521247236</v>
      </c>
      <c r="AQ30" s="84">
        <v>155.25661489880082</v>
      </c>
      <c r="AR30" s="84">
        <v>8.7000000000000029E-3</v>
      </c>
    </row>
    <row r="31" spans="1:44" x14ac:dyDescent="0.35">
      <c r="A31" s="88">
        <v>2045</v>
      </c>
      <c r="B31" s="82">
        <v>417.42548000748536</v>
      </c>
      <c r="C31" s="82">
        <v>260.33396231012966</v>
      </c>
      <c r="D31" s="82">
        <v>13.557889449039356</v>
      </c>
      <c r="E31" s="82">
        <v>11299.617128686537</v>
      </c>
      <c r="F31" s="82">
        <v>1691.8211578093403</v>
      </c>
      <c r="G31" s="82">
        <v>-1776.332557303157</v>
      </c>
      <c r="H31" s="82">
        <v>1159.8135886601422</v>
      </c>
      <c r="I31" s="82">
        <v>155.84637310585802</v>
      </c>
      <c r="J31" s="82">
        <v>7.250000000000003E-3</v>
      </c>
      <c r="K31" s="82">
        <v>5530.9339905527413</v>
      </c>
      <c r="M31" s="82">
        <v>5.0041340667122451</v>
      </c>
      <c r="N31" s="82">
        <v>3.810378673994739E-3</v>
      </c>
      <c r="O31" s="82">
        <v>141.12550421655146</v>
      </c>
      <c r="P31" s="82">
        <v>-461.98817059859311</v>
      </c>
      <c r="Q31" s="82">
        <v>-1.033323075</v>
      </c>
      <c r="R31" s="82">
        <v>-0.12629806259635165</v>
      </c>
      <c r="S31" s="82">
        <v>-524.39020328662627</v>
      </c>
      <c r="T31" s="82">
        <v>-3350.4550482723748</v>
      </c>
      <c r="U31" s="82">
        <v>590</v>
      </c>
      <c r="V31" s="82">
        <v>-912.44608260339362</v>
      </c>
      <c r="W31" s="82">
        <v>-947.4315443195967</v>
      </c>
      <c r="X31" s="82">
        <v>-285.7920925634354</v>
      </c>
      <c r="Z31" s="82">
        <v>-62.942050312615038</v>
      </c>
      <c r="AA31" s="82">
        <v>420.15114640769991</v>
      </c>
      <c r="AB31" s="82">
        <v>13.442651765117001</v>
      </c>
      <c r="AC31" s="82">
        <v>15331.495504475586</v>
      </c>
      <c r="AF31" s="85">
        <v>417.42548000748536</v>
      </c>
      <c r="AG31" s="85">
        <v>11299.617128686537</v>
      </c>
      <c r="AH31" s="85">
        <v>-480.3675303201004</v>
      </c>
      <c r="AI31" s="85">
        <v>4031.8783757890487</v>
      </c>
      <c r="AK31" s="84">
        <v>417.42548000748536</v>
      </c>
      <c r="AL31" s="84">
        <v>260.33396231012966</v>
      </c>
      <c r="AM31" s="84">
        <v>13.557889449039356</v>
      </c>
      <c r="AO31" s="84">
        <v>162.85610656293181</v>
      </c>
      <c r="AP31" s="84">
        <v>-1070.3675303201003</v>
      </c>
      <c r="AQ31" s="84">
        <v>155.84637310585802</v>
      </c>
      <c r="AR31" s="84">
        <v>7.250000000000003E-3</v>
      </c>
    </row>
    <row r="32" spans="1:44" x14ac:dyDescent="0.35">
      <c r="A32" s="88">
        <v>2046</v>
      </c>
      <c r="B32" s="82">
        <v>413.18086340394609</v>
      </c>
      <c r="C32" s="82">
        <v>249.05091226529484</v>
      </c>
      <c r="D32" s="82">
        <v>12.950410048373513</v>
      </c>
      <c r="E32" s="82">
        <v>10818.465069651174</v>
      </c>
      <c r="F32" s="82">
        <v>1582.7483572644874</v>
      </c>
      <c r="G32" s="82">
        <v>-1881.0012011643171</v>
      </c>
      <c r="H32" s="82">
        <v>1202.0678279041517</v>
      </c>
      <c r="I32" s="82">
        <v>156.43613131291522</v>
      </c>
      <c r="J32" s="82">
        <v>5.8000000000000031E-3</v>
      </c>
      <c r="K32" s="82">
        <v>5588.5295899229241</v>
      </c>
      <c r="M32" s="82">
        <v>5.0041340667122451</v>
      </c>
      <c r="N32" s="82">
        <v>3.810378673994739E-3</v>
      </c>
      <c r="O32" s="82">
        <v>141.12550421655146</v>
      </c>
      <c r="P32" s="82">
        <v>-440.53528572395146</v>
      </c>
      <c r="Q32" s="82">
        <v>-1.033323075</v>
      </c>
      <c r="R32" s="82">
        <v>-0.12629806259635165</v>
      </c>
      <c r="S32" s="82">
        <v>-502.93731841198468</v>
      </c>
      <c r="T32" s="82">
        <v>-3231.2585245461651</v>
      </c>
      <c r="U32" s="82">
        <v>590</v>
      </c>
      <c r="V32" s="82">
        <v>-899.05865762650888</v>
      </c>
      <c r="W32" s="82">
        <v>-1057.004185074192</v>
      </c>
      <c r="X32" s="82">
        <v>-311.65700017185418</v>
      </c>
      <c r="Z32" s="82">
        <v>-360.72399546428687</v>
      </c>
      <c r="AA32" s="82">
        <v>409.45785456992235</v>
      </c>
      <c r="AB32" s="82">
        <v>12.833722364451157</v>
      </c>
      <c r="AC32" s="82">
        <v>14572.147477018265</v>
      </c>
      <c r="AF32" s="85">
        <v>413.18086340394609</v>
      </c>
      <c r="AG32" s="85">
        <v>10818.465069651174</v>
      </c>
      <c r="AH32" s="85">
        <v>-773.90485886823296</v>
      </c>
      <c r="AI32" s="85">
        <v>3753.6824073670905</v>
      </c>
      <c r="AK32" s="84">
        <v>413.18086340394609</v>
      </c>
      <c r="AL32" s="84">
        <v>249.05091226529484</v>
      </c>
      <c r="AM32" s="84">
        <v>12.950410048373513</v>
      </c>
      <c r="AO32" s="84">
        <v>4.7563263778131386</v>
      </c>
      <c r="AP32" s="84">
        <v>-1363.9048588682331</v>
      </c>
      <c r="AQ32" s="84">
        <v>156.43613131291522</v>
      </c>
      <c r="AR32" s="84">
        <v>5.8000000000000031E-3</v>
      </c>
    </row>
    <row r="33" spans="1:46" x14ac:dyDescent="0.35">
      <c r="A33" s="88">
        <v>2047</v>
      </c>
      <c r="B33" s="82">
        <v>408.93624680040682</v>
      </c>
      <c r="C33" s="82">
        <v>237.76786222046002</v>
      </c>
      <c r="D33" s="82">
        <v>12.34293064770767</v>
      </c>
      <c r="E33" s="82">
        <v>10337.313010615811</v>
      </c>
      <c r="F33" s="82">
        <v>1573.3373626683042</v>
      </c>
      <c r="G33" s="82">
        <v>-1983.6354809955967</v>
      </c>
      <c r="H33" s="82">
        <v>1244.3220671481613</v>
      </c>
      <c r="I33" s="82">
        <v>157.02588951997242</v>
      </c>
      <c r="J33" s="82">
        <v>4.3500000000000032E-3</v>
      </c>
      <c r="K33" s="82">
        <v>5646.1251892931068</v>
      </c>
      <c r="M33" s="82">
        <v>5.0041340667122451</v>
      </c>
      <c r="N33" s="82">
        <v>3.810378673994739E-3</v>
      </c>
      <c r="O33" s="82">
        <v>141.12550421655146</v>
      </c>
      <c r="P33" s="82">
        <v>-419.08240084930975</v>
      </c>
      <c r="Q33" s="82">
        <v>-1.033323075</v>
      </c>
      <c r="R33" s="82">
        <v>-0.12629806259635165</v>
      </c>
      <c r="S33" s="82">
        <v>-481.48443353734297</v>
      </c>
      <c r="T33" s="82">
        <v>-3550.5722419243193</v>
      </c>
      <c r="U33" s="82">
        <v>590</v>
      </c>
      <c r="V33" s="82">
        <v>-1328.2753009665239</v>
      </c>
      <c r="W33" s="82">
        <v>-1264.036768100874</v>
      </c>
      <c r="X33" s="82">
        <v>-337.50254249435147</v>
      </c>
      <c r="Z33" s="82">
        <v>-1096.8544159404739</v>
      </c>
      <c r="AA33" s="82">
        <v>398.76456273214467</v>
      </c>
      <c r="AB33" s="82">
        <v>12.224792963785314</v>
      </c>
      <c r="AC33" s="82">
        <v>13374.450974236428</v>
      </c>
      <c r="AF33" s="85">
        <v>408.93624680040682</v>
      </c>
      <c r="AG33" s="85">
        <v>10337.313010615811</v>
      </c>
      <c r="AH33" s="85">
        <v>-1505.7906627408806</v>
      </c>
      <c r="AI33" s="85">
        <v>3037.1379636206166</v>
      </c>
      <c r="AK33" s="84">
        <v>408.93624680040682</v>
      </c>
      <c r="AL33" s="84">
        <v>237.76786222046002</v>
      </c>
      <c r="AM33" s="84">
        <v>12.34293064770767</v>
      </c>
      <c r="AO33" s="84">
        <v>-494.25135214565512</v>
      </c>
      <c r="AP33" s="84">
        <v>-2095.7906627408806</v>
      </c>
      <c r="AQ33" s="84">
        <v>157.02588951997242</v>
      </c>
      <c r="AR33" s="84">
        <v>4.3500000000000032E-3</v>
      </c>
    </row>
    <row r="34" spans="1:46" x14ac:dyDescent="0.35">
      <c r="A34" s="88">
        <v>2048</v>
      </c>
      <c r="B34" s="82">
        <v>404.69163019686755</v>
      </c>
      <c r="C34" s="82">
        <v>226.48481217562519</v>
      </c>
      <c r="D34" s="82">
        <v>11.735451247041826</v>
      </c>
      <c r="E34" s="82">
        <v>9856.1609515804485</v>
      </c>
      <c r="F34" s="82">
        <v>2046.1420345952399</v>
      </c>
      <c r="G34" s="82">
        <v>-2077.8967530278142</v>
      </c>
      <c r="H34" s="82">
        <v>1286.5763063921709</v>
      </c>
      <c r="I34" s="82">
        <v>157.61564772702963</v>
      </c>
      <c r="J34" s="82">
        <v>2.9000000000000033E-3</v>
      </c>
      <c r="K34" s="82">
        <v>5703.7207886632896</v>
      </c>
      <c r="M34" s="82">
        <v>5.0041340667122451</v>
      </c>
      <c r="N34" s="82">
        <v>3.810378673994739E-3</v>
      </c>
      <c r="O34" s="82">
        <v>141.12550421655146</v>
      </c>
      <c r="P34" s="82">
        <v>-397.6295159746681</v>
      </c>
      <c r="Q34" s="82">
        <v>-1.033323075</v>
      </c>
      <c r="R34" s="82">
        <v>-0.12629806259635165</v>
      </c>
      <c r="S34" s="82">
        <v>-460.03154866270131</v>
      </c>
      <c r="T34" s="82">
        <v>-3413.8574432404967</v>
      </c>
      <c r="U34" s="82">
        <v>590</v>
      </c>
      <c r="V34" s="82">
        <v>-1335.6685360647907</v>
      </c>
      <c r="W34" s="82">
        <v>-1372.2785240326612</v>
      </c>
      <c r="X34" s="82">
        <v>-363.32871953092695</v>
      </c>
      <c r="Z34" s="82">
        <v>-821.76256147191475</v>
      </c>
      <c r="AA34" s="82">
        <v>388.0712708943671</v>
      </c>
      <c r="AB34" s="82">
        <v>11.61586356311947</v>
      </c>
      <c r="AC34" s="82">
        <v>13187.976746399336</v>
      </c>
      <c r="AF34" s="85">
        <v>404.69163019686755</v>
      </c>
      <c r="AG34" s="85">
        <v>9856.1609515804485</v>
      </c>
      <c r="AH34" s="85">
        <v>-1226.4541916687822</v>
      </c>
      <c r="AI34" s="85">
        <v>3331.8157948188873</v>
      </c>
      <c r="AK34" s="84">
        <v>404.69163019686755</v>
      </c>
      <c r="AL34" s="84">
        <v>226.48481217562519</v>
      </c>
      <c r="AM34" s="84">
        <v>11.735451247041826</v>
      </c>
      <c r="AO34" s="84">
        <v>-80.846948105194087</v>
      </c>
      <c r="AP34" s="84">
        <v>-1816.4541916687822</v>
      </c>
      <c r="AQ34" s="84">
        <v>157.61564772702963</v>
      </c>
      <c r="AR34" s="84">
        <v>2.9000000000000033E-3</v>
      </c>
    </row>
    <row r="35" spans="1:46" x14ac:dyDescent="0.35">
      <c r="A35" s="88">
        <v>2049</v>
      </c>
      <c r="B35" s="82">
        <v>400.44701359332828</v>
      </c>
      <c r="C35" s="82">
        <v>215.20176213079037</v>
      </c>
      <c r="D35" s="82">
        <v>11.127971846375983</v>
      </c>
      <c r="E35" s="82">
        <v>9375.0088925450855</v>
      </c>
      <c r="F35" s="82">
        <v>1406.1180048587325</v>
      </c>
      <c r="G35" s="82">
        <v>-2174.55639751736</v>
      </c>
      <c r="H35" s="82">
        <v>1328.8305456361804</v>
      </c>
      <c r="I35" s="82">
        <v>158.20540593408683</v>
      </c>
      <c r="J35" s="82">
        <v>1.4500000000000032E-3</v>
      </c>
      <c r="K35" s="82">
        <v>5761.3163880334723</v>
      </c>
      <c r="M35" s="82">
        <v>5.0041340667122451</v>
      </c>
      <c r="N35" s="82">
        <v>3.810378673994739E-3</v>
      </c>
      <c r="O35" s="82">
        <v>141.12550421655146</v>
      </c>
      <c r="P35" s="82">
        <v>-376.17663110002638</v>
      </c>
      <c r="Q35" s="82">
        <v>-1.033323075</v>
      </c>
      <c r="R35" s="82">
        <v>-0.12629806259635165</v>
      </c>
      <c r="S35" s="82">
        <v>-438.5786637880596</v>
      </c>
      <c r="T35" s="82">
        <v>-3015.5973629871005</v>
      </c>
      <c r="U35" s="82">
        <v>590</v>
      </c>
      <c r="V35" s="82">
        <v>-1002.7135171983473</v>
      </c>
      <c r="W35" s="82">
        <v>-1466.1469472113374</v>
      </c>
      <c r="X35" s="82">
        <v>-389.13553128158088</v>
      </c>
      <c r="Z35" s="82">
        <v>-1307.1568291203844</v>
      </c>
      <c r="AA35" s="82">
        <v>377.37797905658942</v>
      </c>
      <c r="AB35" s="82">
        <v>11.006934162453627</v>
      </c>
      <c r="AC35" s="82">
        <v>12241.016396445219</v>
      </c>
      <c r="AF35" s="85">
        <v>400.44701359332828</v>
      </c>
      <c r="AG35" s="85">
        <v>9375.0088925450855</v>
      </c>
      <c r="AH35" s="85">
        <v>-1707.6038427137128</v>
      </c>
      <c r="AI35" s="85">
        <v>2866.0075039001331</v>
      </c>
      <c r="AK35" s="84">
        <v>400.44701359332828</v>
      </c>
      <c r="AL35" s="84">
        <v>215.20176213079037</v>
      </c>
      <c r="AM35" s="84">
        <v>11.127971846375983</v>
      </c>
      <c r="AO35" s="84">
        <v>-442.32136422079429</v>
      </c>
      <c r="AP35" s="84">
        <v>-2297.6038427137128</v>
      </c>
      <c r="AQ35" s="84">
        <v>158.20540593408683</v>
      </c>
      <c r="AR35" s="84">
        <v>1.4500000000000032E-3</v>
      </c>
    </row>
    <row r="36" spans="1:46" x14ac:dyDescent="0.35">
      <c r="A36" s="88">
        <v>2050</v>
      </c>
      <c r="B36" s="82">
        <v>396.20239698978929</v>
      </c>
      <c r="C36" s="82">
        <v>203.91871208595504</v>
      </c>
      <c r="D36" s="82">
        <v>10.520492445710117</v>
      </c>
      <c r="E36" s="82">
        <v>8893.8568335097116</v>
      </c>
      <c r="F36" s="82">
        <v>2056.6316419915324</v>
      </c>
      <c r="G36" s="82">
        <v>-2254.5371648441151</v>
      </c>
      <c r="H36" s="82">
        <v>1371.0847848801895</v>
      </c>
      <c r="I36" s="82">
        <v>158.79516414114391</v>
      </c>
      <c r="J36" s="82">
        <v>0</v>
      </c>
      <c r="K36" s="82">
        <v>5818.9119874036478</v>
      </c>
      <c r="M36" s="82">
        <v>5.0041340667122451</v>
      </c>
      <c r="N36" s="82">
        <v>3.810378673994739E-3</v>
      </c>
      <c r="O36" s="82">
        <v>141.12550421655146</v>
      </c>
      <c r="P36" s="82">
        <v>-354.72374622538467</v>
      </c>
      <c r="Q36" s="82">
        <v>-1.033323075</v>
      </c>
      <c r="R36" s="82">
        <v>-0.12629806259635165</v>
      </c>
      <c r="S36" s="82">
        <v>-417.12577891341789</v>
      </c>
      <c r="T36" s="82">
        <v>-2926.1105777672733</v>
      </c>
      <c r="U36" s="82">
        <v>0</v>
      </c>
      <c r="V36" s="82">
        <v>-1114.7324152125468</v>
      </c>
      <c r="W36" s="82">
        <v>-1536.8888383842186</v>
      </c>
      <c r="X36" s="82">
        <v>-414.92297774631305</v>
      </c>
      <c r="Z36" s="82">
        <v>-1497.1625723256823</v>
      </c>
      <c r="AA36" s="82">
        <v>366.68468721881118</v>
      </c>
      <c r="AB36" s="82">
        <v>10.39800476178776</v>
      </c>
      <c r="AC36" s="82">
        <v>11589.444570934249</v>
      </c>
      <c r="AF36" s="85">
        <v>396.20239698978929</v>
      </c>
      <c r="AG36" s="85">
        <v>8893.8568335097116</v>
      </c>
      <c r="AH36" s="85">
        <v>-1893.3649693154716</v>
      </c>
      <c r="AI36" s="85">
        <v>2695.5877374245374</v>
      </c>
      <c r="AK36" s="84">
        <v>396.20239698978929</v>
      </c>
      <c r="AL36" s="84">
        <v>203.91871208595504</v>
      </c>
      <c r="AM36" s="84">
        <v>10.520492445710117</v>
      </c>
      <c r="AO36" s="84">
        <v>58.446846815060098</v>
      </c>
      <c r="AP36" s="84">
        <v>-1893.3649693154716</v>
      </c>
      <c r="AQ36" s="84">
        <v>158.79516414114391</v>
      </c>
      <c r="AR36" s="84">
        <v>0</v>
      </c>
      <c r="AT36" s="92"/>
    </row>
    <row r="37" spans="1:46" x14ac:dyDescent="0.35">
      <c r="A37" s="88">
        <v>2051</v>
      </c>
      <c r="B37" s="82">
        <v>396.20239698978929</v>
      </c>
      <c r="C37" s="82">
        <v>203.91871208595504</v>
      </c>
      <c r="D37" s="82">
        <v>10.520492445710117</v>
      </c>
      <c r="E37" s="82">
        <v>8893.8568335097116</v>
      </c>
      <c r="F37" s="82">
        <v>1513.1377928609456</v>
      </c>
      <c r="G37" s="82">
        <v>-2346.7702772581479</v>
      </c>
      <c r="H37" s="82">
        <v>1371.0847848801895</v>
      </c>
      <c r="I37" s="82">
        <v>158.79516414114391</v>
      </c>
      <c r="J37" s="82">
        <v>0</v>
      </c>
      <c r="K37" s="82">
        <v>5818.9119874036478</v>
      </c>
      <c r="M37" s="82">
        <v>5.0041340667122451</v>
      </c>
      <c r="N37" s="82">
        <v>3.810378673994739E-3</v>
      </c>
      <c r="O37" s="82">
        <v>141.12550421655146</v>
      </c>
      <c r="P37" s="82">
        <v>-333.27086135074296</v>
      </c>
      <c r="Q37" s="82">
        <v>-1.033323075</v>
      </c>
      <c r="R37" s="82">
        <v>-0.12629806259635165</v>
      </c>
      <c r="S37" s="82">
        <v>-395.67289403877618</v>
      </c>
      <c r="T37" s="82">
        <v>-2967.101050315277</v>
      </c>
      <c r="U37" s="82">
        <v>0</v>
      </c>
      <c r="V37" s="82">
        <v>-1385.1680771510069</v>
      </c>
      <c r="W37" s="82">
        <v>-1666.4633866267616</v>
      </c>
      <c r="X37" s="82">
        <v>-440.69105892512374</v>
      </c>
      <c r="Z37" s="82">
        <v>-2558.6678252301153</v>
      </c>
      <c r="AA37" s="82">
        <v>366.68468721881118</v>
      </c>
      <c r="AB37" s="82">
        <v>10.39800476178776</v>
      </c>
      <c r="AC37" s="82">
        <v>10527.939318029816</v>
      </c>
      <c r="AF37" s="85">
        <v>396.20239698978929</v>
      </c>
      <c r="AG37" s="85">
        <v>8893.8568335097116</v>
      </c>
      <c r="AH37" s="85">
        <v>-2954.8702222199045</v>
      </c>
      <c r="AI37" s="85">
        <v>1634.0824845201041</v>
      </c>
      <c r="AK37" s="84">
        <v>396.20239698978929</v>
      </c>
      <c r="AL37" s="84">
        <v>203.91871208595504</v>
      </c>
      <c r="AM37" s="84">
        <v>10.520492445710117</v>
      </c>
      <c r="AO37" s="84">
        <v>-847.71577666801954</v>
      </c>
      <c r="AP37" s="84">
        <v>-2954.8702222199049</v>
      </c>
      <c r="AQ37" s="84">
        <v>158.79516414114391</v>
      </c>
      <c r="AR37" s="84">
        <v>0</v>
      </c>
    </row>
    <row r="38" spans="1:46" x14ac:dyDescent="0.35">
      <c r="A38" s="88">
        <v>2052</v>
      </c>
      <c r="B38" s="82">
        <v>396.20239698978929</v>
      </c>
      <c r="C38" s="82">
        <v>203.91871208595504</v>
      </c>
      <c r="D38" s="82">
        <v>10.520492445710117</v>
      </c>
      <c r="E38" s="82">
        <v>8893.8568335097116</v>
      </c>
      <c r="F38" s="82">
        <v>136.20449216077219</v>
      </c>
      <c r="G38" s="82">
        <v>-2438.1286201565945</v>
      </c>
      <c r="H38" s="82">
        <v>1371.0847848801895</v>
      </c>
      <c r="I38" s="82">
        <v>158.79516414114391</v>
      </c>
      <c r="J38" s="82">
        <v>0</v>
      </c>
      <c r="K38" s="82">
        <v>5818.9119874036478</v>
      </c>
      <c r="M38" s="82">
        <v>5.0041340667122451</v>
      </c>
      <c r="N38" s="82">
        <v>3.810378673994739E-3</v>
      </c>
      <c r="O38" s="82">
        <v>141.12550421655146</v>
      </c>
      <c r="P38" s="82">
        <v>-311.81797647610114</v>
      </c>
      <c r="Q38" s="82">
        <v>-1.033323075</v>
      </c>
      <c r="R38" s="82">
        <v>-0.12629806259635165</v>
      </c>
      <c r="S38" s="82">
        <v>-374.22000916413435</v>
      </c>
      <c r="T38" s="82">
        <v>-2226.857291413964</v>
      </c>
      <c r="U38" s="82">
        <v>0</v>
      </c>
      <c r="V38" s="82">
        <v>-584.17236279230451</v>
      </c>
      <c r="W38" s="82">
        <v>-1579.456067203371</v>
      </c>
      <c r="X38" s="82">
        <v>-466.43977481801267</v>
      </c>
      <c r="Z38" s="82">
        <v>-3164.7051509395314</v>
      </c>
      <c r="AA38" s="82">
        <v>366.68468721881118</v>
      </c>
      <c r="AB38" s="82">
        <v>10.39800476178776</v>
      </c>
      <c r="AC38" s="82">
        <v>9921.9019923204014</v>
      </c>
      <c r="AF38" s="85">
        <v>396.20239698978929</v>
      </c>
      <c r="AG38" s="85">
        <v>8893.8568335097116</v>
      </c>
      <c r="AH38" s="85">
        <v>-3560.9075479293206</v>
      </c>
      <c r="AI38" s="85">
        <v>1028.0451588106898</v>
      </c>
      <c r="AK38" s="84">
        <v>396.20239698978929</v>
      </c>
      <c r="AL38" s="84">
        <v>203.91871208595504</v>
      </c>
      <c r="AM38" s="84">
        <v>10.520492445710117</v>
      </c>
      <c r="AO38" s="84">
        <v>-1515.0117059079373</v>
      </c>
      <c r="AP38" s="84">
        <v>-3560.907547929321</v>
      </c>
      <c r="AQ38" s="84">
        <v>158.79516414114391</v>
      </c>
      <c r="AR38" s="84">
        <v>0</v>
      </c>
    </row>
    <row r="39" spans="1:46" x14ac:dyDescent="0.35">
      <c r="A39" s="88">
        <v>2053</v>
      </c>
      <c r="B39" s="82">
        <v>396.20239698978929</v>
      </c>
      <c r="C39" s="82">
        <v>203.91871208595504</v>
      </c>
      <c r="D39" s="82">
        <v>10.520492445710117</v>
      </c>
      <c r="E39" s="82">
        <v>8893.8568335097116</v>
      </c>
      <c r="F39" s="82">
        <v>110.35863596411735</v>
      </c>
      <c r="G39" s="82">
        <v>-2517.7518688434302</v>
      </c>
      <c r="H39" s="82">
        <v>1371.0847848801895</v>
      </c>
      <c r="I39" s="82">
        <v>158.79516414114391</v>
      </c>
      <c r="J39" s="82">
        <v>0</v>
      </c>
      <c r="K39" s="82">
        <v>5818.9119874036478</v>
      </c>
      <c r="M39" s="82">
        <v>5.0041340667122451</v>
      </c>
      <c r="N39" s="82">
        <v>3.810378673994739E-3</v>
      </c>
      <c r="O39" s="82">
        <v>141.12550421655146</v>
      </c>
      <c r="P39" s="82">
        <v>-290.36509160145948</v>
      </c>
      <c r="Q39" s="82">
        <v>-1.033323075</v>
      </c>
      <c r="R39" s="82">
        <v>-0.12629806259635165</v>
      </c>
      <c r="S39" s="82">
        <v>-352.7671242894927</v>
      </c>
      <c r="T39" s="82">
        <v>-2122.7009258508801</v>
      </c>
      <c r="U39" s="82">
        <v>0</v>
      </c>
      <c r="V39" s="82">
        <v>-625.18308984912596</v>
      </c>
      <c r="W39" s="82">
        <v>-1690.683877110918</v>
      </c>
      <c r="X39" s="82">
        <v>-492.16912542497994</v>
      </c>
      <c r="Z39" s="82">
        <v>-3448.1421433943578</v>
      </c>
      <c r="AA39" s="82">
        <v>366.68468721881118</v>
      </c>
      <c r="AB39" s="82">
        <v>10.39800476178776</v>
      </c>
      <c r="AC39" s="82">
        <v>9638.464999865575</v>
      </c>
      <c r="AF39" s="85">
        <v>396.20239698978929</v>
      </c>
      <c r="AG39" s="85">
        <v>8893.8568335097116</v>
      </c>
      <c r="AH39" s="85">
        <v>-3844.344540384147</v>
      </c>
      <c r="AI39" s="85">
        <v>744.60816635586343</v>
      </c>
      <c r="AK39" s="84">
        <v>396.20239698978929</v>
      </c>
      <c r="AL39" s="84">
        <v>203.91871208595504</v>
      </c>
      <c r="AM39" s="84">
        <v>10.520492445710117</v>
      </c>
      <c r="AO39" s="84">
        <v>-1661.4915378482494</v>
      </c>
      <c r="AP39" s="84">
        <v>-3844.3445403841474</v>
      </c>
      <c r="AQ39" s="84">
        <v>158.79516414114391</v>
      </c>
      <c r="AR39" s="84">
        <v>0</v>
      </c>
    </row>
    <row r="40" spans="1:46" x14ac:dyDescent="0.35">
      <c r="A40" s="88">
        <v>2054</v>
      </c>
      <c r="B40" s="82">
        <v>396.20239698978929</v>
      </c>
      <c r="C40" s="82">
        <v>203.91871208595504</v>
      </c>
      <c r="D40" s="82">
        <v>10.520492445710117</v>
      </c>
      <c r="E40" s="82">
        <v>8893.8568335097116</v>
      </c>
      <c r="F40" s="82">
        <v>-53.967812637692816</v>
      </c>
      <c r="G40" s="82">
        <v>-2600.5852545003027</v>
      </c>
      <c r="H40" s="82">
        <v>1371.0847848801895</v>
      </c>
      <c r="I40" s="82">
        <v>158.79516414114391</v>
      </c>
      <c r="J40" s="82">
        <v>0</v>
      </c>
      <c r="K40" s="82">
        <v>5818.9119874036478</v>
      </c>
      <c r="M40" s="82">
        <v>5.0041340667122451</v>
      </c>
      <c r="N40" s="82">
        <v>3.810378673994739E-3</v>
      </c>
      <c r="O40" s="82">
        <v>141.12550421655146</v>
      </c>
      <c r="P40" s="82">
        <v>-268.91220672681777</v>
      </c>
      <c r="Q40" s="82">
        <v>-1.033323075</v>
      </c>
      <c r="R40" s="82">
        <v>-0.12629806259635165</v>
      </c>
      <c r="S40" s="82">
        <v>-331.31423941485099</v>
      </c>
      <c r="T40" s="82">
        <v>-1951.0459542227934</v>
      </c>
      <c r="U40" s="82">
        <v>0</v>
      </c>
      <c r="V40" s="82">
        <v>-572.48075100312792</v>
      </c>
      <c r="W40" s="82">
        <v>-1771.4591595807935</v>
      </c>
      <c r="X40" s="82">
        <v>-517.87911074602562</v>
      </c>
      <c r="Z40" s="82">
        <v>-3749.0849065979637</v>
      </c>
      <c r="AA40" s="82">
        <v>366.68468721881118</v>
      </c>
      <c r="AB40" s="82">
        <v>10.39800476178776</v>
      </c>
      <c r="AC40" s="82">
        <v>9337.5222366619673</v>
      </c>
      <c r="AF40" s="85">
        <v>396.20239698978929</v>
      </c>
      <c r="AG40" s="85">
        <v>8893.8568335097116</v>
      </c>
      <c r="AH40" s="85">
        <v>-4145.2873035877528</v>
      </c>
      <c r="AI40" s="85">
        <v>443.66540315225575</v>
      </c>
      <c r="AK40" s="84">
        <v>396.20239698978929</v>
      </c>
      <c r="AL40" s="84">
        <v>203.91871208595504</v>
      </c>
      <c r="AM40" s="84">
        <v>10.520492445710117</v>
      </c>
      <c r="AO40" s="84">
        <v>-1855.9490332609339</v>
      </c>
      <c r="AP40" s="84">
        <v>-4145.2873035877528</v>
      </c>
      <c r="AQ40" s="84">
        <v>158.79516414114391</v>
      </c>
      <c r="AR40" s="84">
        <v>0</v>
      </c>
    </row>
    <row r="41" spans="1:46" x14ac:dyDescent="0.35">
      <c r="A41" s="88">
        <v>2055</v>
      </c>
      <c r="B41" s="82">
        <v>396.20239698978929</v>
      </c>
      <c r="C41" s="82">
        <v>203.91871208595504</v>
      </c>
      <c r="D41" s="82">
        <v>10.520492445710117</v>
      </c>
      <c r="E41" s="82">
        <v>8893.8568335097116</v>
      </c>
      <c r="F41" s="82">
        <v>-36.991319489088824</v>
      </c>
      <c r="G41" s="82">
        <v>-2473.2670041605534</v>
      </c>
      <c r="H41" s="82">
        <v>1371.0847848801895</v>
      </c>
      <c r="I41" s="82">
        <v>158.79516414114391</v>
      </c>
      <c r="J41" s="82">
        <v>0</v>
      </c>
      <c r="K41" s="82">
        <v>5818.9119874036478</v>
      </c>
      <c r="M41" s="82">
        <v>5.0041340667122451</v>
      </c>
      <c r="N41" s="82">
        <v>3.810378673994739E-3</v>
      </c>
      <c r="O41" s="82">
        <v>141.12550421655146</v>
      </c>
      <c r="P41" s="82">
        <v>-247.45932185217609</v>
      </c>
      <c r="Q41" s="82">
        <v>-1.033323075</v>
      </c>
      <c r="R41" s="82">
        <v>-0.12629806259635165</v>
      </c>
      <c r="S41" s="82">
        <v>-309.86135454020928</v>
      </c>
      <c r="T41" s="82">
        <v>-1885.6869030598646</v>
      </c>
      <c r="U41" s="82">
        <v>0</v>
      </c>
      <c r="V41" s="82">
        <v>-691.79871246450921</v>
      </c>
      <c r="W41" s="82">
        <v>-1907.9171910782809</v>
      </c>
      <c r="X41" s="82">
        <v>-543.56973078114981</v>
      </c>
      <c r="Z41" s="82">
        <v>-3886.2567761036034</v>
      </c>
      <c r="AA41" s="82">
        <v>366.68468721881118</v>
      </c>
      <c r="AB41" s="82">
        <v>10.39800476178776</v>
      </c>
      <c r="AC41" s="82">
        <v>9200.3503671563285</v>
      </c>
      <c r="AF41" s="85">
        <v>396.20239698978929</v>
      </c>
      <c r="AG41" s="85">
        <v>8893.8568335097116</v>
      </c>
      <c r="AH41" s="85">
        <v>-4282.4591730933926</v>
      </c>
      <c r="AI41" s="85">
        <v>306.49353364661692</v>
      </c>
      <c r="AK41" s="84">
        <v>396.20239698978929</v>
      </c>
      <c r="AL41" s="84">
        <v>203.91871208595504</v>
      </c>
      <c r="AM41" s="84">
        <v>10.520492445710117</v>
      </c>
      <c r="AO41" s="84">
        <v>-1830.9722512339617</v>
      </c>
      <c r="AP41" s="84">
        <v>-4282.4591730933926</v>
      </c>
      <c r="AQ41" s="84">
        <v>158.79516414114391</v>
      </c>
      <c r="AR41" s="84">
        <v>0</v>
      </c>
    </row>
    <row r="42" spans="1:46" x14ac:dyDescent="0.35">
      <c r="A42" s="88">
        <v>2056</v>
      </c>
      <c r="B42" s="82">
        <v>396.20239698978929</v>
      </c>
      <c r="C42" s="82">
        <v>203.91871208595504</v>
      </c>
      <c r="D42" s="82">
        <v>10.520492445710117</v>
      </c>
      <c r="E42" s="82">
        <v>8893.8568335097116</v>
      </c>
      <c r="F42" s="82">
        <v>-509.10713777102058</v>
      </c>
      <c r="G42" s="82">
        <v>-2456.9989186519547</v>
      </c>
      <c r="H42" s="82">
        <v>1371.0847848801895</v>
      </c>
      <c r="I42" s="82">
        <v>158.79516414114391</v>
      </c>
      <c r="J42" s="82">
        <v>0</v>
      </c>
      <c r="K42" s="82">
        <v>5818.9119874036478</v>
      </c>
      <c r="M42" s="82">
        <v>5.0041340667122451</v>
      </c>
      <c r="N42" s="82">
        <v>3.810378673994739E-3</v>
      </c>
      <c r="O42" s="82">
        <v>141.12550421655146</v>
      </c>
      <c r="P42" s="82">
        <v>-226.00643697753438</v>
      </c>
      <c r="Q42" s="82">
        <v>-1.033323075</v>
      </c>
      <c r="R42" s="82">
        <v>-0.12629806259635165</v>
      </c>
      <c r="S42" s="82">
        <v>-288.40846966556757</v>
      </c>
      <c r="T42" s="82">
        <v>-1633.9906803366744</v>
      </c>
      <c r="U42" s="82">
        <v>0</v>
      </c>
      <c r="V42" s="82">
        <v>-489.96156099294774</v>
      </c>
      <c r="W42" s="82">
        <v>-1947.672794900049</v>
      </c>
      <c r="X42" s="82">
        <v>-569.24098553035219</v>
      </c>
      <c r="Z42" s="82">
        <v>-4205.6942159763457</v>
      </c>
      <c r="AA42" s="82">
        <v>366.68468721881118</v>
      </c>
      <c r="AB42" s="82">
        <v>10.39800476178776</v>
      </c>
      <c r="AC42" s="82">
        <v>8880.9129272835871</v>
      </c>
      <c r="AF42" s="85">
        <v>396.20239698978929</v>
      </c>
      <c r="AG42" s="85">
        <v>8893.8568335097116</v>
      </c>
      <c r="AH42" s="85">
        <v>-4601.8966129661349</v>
      </c>
      <c r="AI42" s="85">
        <v>-12.943906226124454</v>
      </c>
      <c r="AK42" s="84">
        <v>396.20239698978929</v>
      </c>
      <c r="AL42" s="84">
        <v>203.91871208595504</v>
      </c>
      <c r="AM42" s="84">
        <v>10.520492445710117</v>
      </c>
      <c r="AO42" s="84">
        <v>-2084.9828325357335</v>
      </c>
      <c r="AP42" s="84">
        <v>-4601.8966129661349</v>
      </c>
      <c r="AQ42" s="84">
        <v>158.79516414114391</v>
      </c>
      <c r="AR42" s="84">
        <v>0</v>
      </c>
    </row>
    <row r="43" spans="1:46" x14ac:dyDescent="0.35">
      <c r="A43" s="88">
        <v>2057</v>
      </c>
      <c r="B43" s="82">
        <v>396.20239698978929</v>
      </c>
      <c r="C43" s="82">
        <v>203.91871208595504</v>
      </c>
      <c r="D43" s="82">
        <v>10.520492445710117</v>
      </c>
      <c r="E43" s="82">
        <v>8893.8568335097116</v>
      </c>
      <c r="F43" s="82">
        <v>-571.84780945204523</v>
      </c>
      <c r="G43" s="82">
        <v>-2488.9559423387868</v>
      </c>
      <c r="H43" s="82">
        <v>1371.0847848801895</v>
      </c>
      <c r="I43" s="82">
        <v>158.79516414114391</v>
      </c>
      <c r="J43" s="82">
        <v>0</v>
      </c>
      <c r="K43" s="82">
        <v>5818.9119874036478</v>
      </c>
      <c r="M43" s="82">
        <v>5.0041340667122451</v>
      </c>
      <c r="N43" s="82">
        <v>3.810378673994739E-3</v>
      </c>
      <c r="O43" s="82">
        <v>141.12550421655146</v>
      </c>
      <c r="P43" s="82">
        <v>-204.55355210289272</v>
      </c>
      <c r="Q43" s="82">
        <v>-1.033323075</v>
      </c>
      <c r="R43" s="82">
        <v>-0.12629806259635165</v>
      </c>
      <c r="S43" s="82">
        <v>-266.95558479092591</v>
      </c>
      <c r="T43" s="82">
        <v>-1499.2069037165768</v>
      </c>
      <c r="U43" s="82">
        <v>0</v>
      </c>
      <c r="V43" s="82">
        <v>-494.45651486450788</v>
      </c>
      <c r="W43" s="82">
        <v>-2047.7618630365205</v>
      </c>
      <c r="X43" s="82">
        <v>-594.89287499363286</v>
      </c>
      <c r="Z43" s="82">
        <v>-4430.6278228155143</v>
      </c>
      <c r="AA43" s="82">
        <v>366.68468721881118</v>
      </c>
      <c r="AB43" s="82">
        <v>10.39800476178776</v>
      </c>
      <c r="AC43" s="82">
        <v>8655.9793204444159</v>
      </c>
      <c r="AF43" s="85">
        <v>396.20239698978929</v>
      </c>
      <c r="AG43" s="85">
        <v>8893.8568335097116</v>
      </c>
      <c r="AH43" s="85">
        <v>-4826.8302198053034</v>
      </c>
      <c r="AI43" s="85">
        <v>-237.87751306529572</v>
      </c>
      <c r="AK43" s="84">
        <v>396.20239698978929</v>
      </c>
      <c r="AL43" s="84">
        <v>203.91871208595504</v>
      </c>
      <c r="AM43" s="84">
        <v>10.520492445710117</v>
      </c>
      <c r="AO43" s="84">
        <v>-2184.1754817751503</v>
      </c>
      <c r="AP43" s="84">
        <v>-4826.8302198053043</v>
      </c>
      <c r="AQ43" s="84">
        <v>158.79516414114391</v>
      </c>
      <c r="AR43" s="84">
        <v>0</v>
      </c>
    </row>
    <row r="44" spans="1:46" x14ac:dyDescent="0.35">
      <c r="A44" s="88">
        <v>2058</v>
      </c>
      <c r="B44" s="82">
        <v>396.20239698978929</v>
      </c>
      <c r="C44" s="82">
        <v>203.91871208595504</v>
      </c>
      <c r="D44" s="82">
        <v>10.520492445710117</v>
      </c>
      <c r="E44" s="82">
        <v>8893.8568335097116</v>
      </c>
      <c r="F44" s="82">
        <v>883.97127650939649</v>
      </c>
      <c r="G44" s="82">
        <v>-2466.996133857725</v>
      </c>
      <c r="H44" s="82">
        <v>1371.0847848801895</v>
      </c>
      <c r="I44" s="82">
        <v>158.79516414114391</v>
      </c>
      <c r="J44" s="82">
        <v>0</v>
      </c>
      <c r="K44" s="82">
        <v>5818.9119874036478</v>
      </c>
      <c r="M44" s="82">
        <v>5.0041340667122451</v>
      </c>
      <c r="N44" s="82">
        <v>3.810378673994739E-3</v>
      </c>
      <c r="O44" s="82">
        <v>141.12550421655146</v>
      </c>
      <c r="P44" s="82">
        <v>-183.10066722825098</v>
      </c>
      <c r="Q44" s="82">
        <v>-1.033323075</v>
      </c>
      <c r="R44" s="82">
        <v>-0.12629806259635165</v>
      </c>
      <c r="S44" s="82">
        <v>-245.5026999162842</v>
      </c>
      <c r="T44" s="82">
        <v>-1704.665838119301</v>
      </c>
      <c r="U44" s="82">
        <v>0</v>
      </c>
      <c r="V44" s="82">
        <v>-1260.0751200712477</v>
      </c>
      <c r="W44" s="82">
        <v>-2417.1494525130756</v>
      </c>
      <c r="X44" s="82">
        <v>-620.52539917099216</v>
      </c>
      <c r="Z44" s="82">
        <v>-4113.4876472336655</v>
      </c>
      <c r="AA44" s="82">
        <v>366.68468721881118</v>
      </c>
      <c r="AB44" s="82">
        <v>10.39800476178776</v>
      </c>
      <c r="AC44" s="82">
        <v>8973.1194960262674</v>
      </c>
      <c r="AF44" s="85">
        <v>396.20239698978929</v>
      </c>
      <c r="AG44" s="85">
        <v>8893.8568335097116</v>
      </c>
      <c r="AH44" s="85">
        <v>-4509.6900442234546</v>
      </c>
      <c r="AI44" s="85">
        <v>79.262662516555793</v>
      </c>
      <c r="AK44" s="84">
        <v>396.20239698978929</v>
      </c>
      <c r="AL44" s="84">
        <v>203.91871208595504</v>
      </c>
      <c r="AM44" s="84">
        <v>10.520492445710117</v>
      </c>
      <c r="AO44" s="84">
        <v>-1472.0151925393868</v>
      </c>
      <c r="AP44" s="84">
        <v>-4509.6900442234546</v>
      </c>
      <c r="AQ44" s="84">
        <v>158.79516414114391</v>
      </c>
      <c r="AR44" s="84">
        <v>0</v>
      </c>
    </row>
    <row r="45" spans="1:46" x14ac:dyDescent="0.35">
      <c r="A45" s="88">
        <v>2059</v>
      </c>
      <c r="B45" s="82">
        <v>396.20239698978929</v>
      </c>
      <c r="C45" s="82">
        <v>203.91871208595504</v>
      </c>
      <c r="D45" s="82">
        <v>10.520492445710117</v>
      </c>
      <c r="E45" s="82">
        <v>8893.8568335097116</v>
      </c>
      <c r="F45" s="82">
        <v>934.14934438767921</v>
      </c>
      <c r="G45" s="82">
        <v>-2502.4052306538274</v>
      </c>
      <c r="H45" s="82">
        <v>1371.0847848801895</v>
      </c>
      <c r="I45" s="82">
        <v>158.79516414114391</v>
      </c>
      <c r="J45" s="82">
        <v>0</v>
      </c>
      <c r="K45" s="82">
        <v>5818.9119874036478</v>
      </c>
      <c r="M45" s="82">
        <v>5.0041340667122451</v>
      </c>
      <c r="N45" s="82">
        <v>3.810378673994739E-3</v>
      </c>
      <c r="O45" s="82">
        <v>141.12550421655146</v>
      </c>
      <c r="P45" s="82">
        <v>-161.64778235360927</v>
      </c>
      <c r="Q45" s="82">
        <v>-1.033323075</v>
      </c>
      <c r="R45" s="82">
        <v>-0.12629806259635165</v>
      </c>
      <c r="S45" s="82">
        <v>-224.04981504164249</v>
      </c>
      <c r="T45" s="82">
        <v>-1519.5898663811288</v>
      </c>
      <c r="U45" s="82">
        <v>0</v>
      </c>
      <c r="V45" s="82">
        <v>-1216.3936865240141</v>
      </c>
      <c r="W45" s="82">
        <v>-2529.8854053985501</v>
      </c>
      <c r="X45" s="82">
        <v>-646.13855806242952</v>
      </c>
      <c r="Z45" s="82">
        <v>-4193.3863543811631</v>
      </c>
      <c r="AA45" s="82">
        <v>366.68468721881118</v>
      </c>
      <c r="AB45" s="82">
        <v>10.39800476178776</v>
      </c>
      <c r="AC45" s="82">
        <v>8893.2207888787689</v>
      </c>
      <c r="AF45" s="85">
        <v>396.20239698978929</v>
      </c>
      <c r="AG45" s="85">
        <v>8893.8568335097116</v>
      </c>
      <c r="AH45" s="85">
        <v>-4589.5887513709522</v>
      </c>
      <c r="AI45" s="85">
        <v>-0.63604463094270614</v>
      </c>
      <c r="AK45" s="84">
        <v>396.20239698978929</v>
      </c>
      <c r="AL45" s="84">
        <v>203.91871208595504</v>
      </c>
      <c r="AM45" s="84">
        <v>10.520492445710117</v>
      </c>
      <c r="AO45" s="84">
        <v>-1413.5647879099727</v>
      </c>
      <c r="AP45" s="84">
        <v>-4589.5887513709522</v>
      </c>
      <c r="AQ45" s="84">
        <v>158.79516414114391</v>
      </c>
      <c r="AR45" s="84">
        <v>0</v>
      </c>
    </row>
    <row r="46" spans="1:46" x14ac:dyDescent="0.35">
      <c r="A46" s="88">
        <v>2060</v>
      </c>
      <c r="B46" s="82">
        <v>396.20239698978929</v>
      </c>
      <c r="C46" s="82">
        <v>203.91871208595504</v>
      </c>
      <c r="D46" s="82">
        <v>10.520492445710117</v>
      </c>
      <c r="E46" s="82">
        <v>8893.8568335097116</v>
      </c>
      <c r="F46" s="82">
        <v>61.212490837973519</v>
      </c>
      <c r="G46" s="82">
        <v>-2544.4818942340576</v>
      </c>
      <c r="H46" s="82">
        <v>1371.0847848801895</v>
      </c>
      <c r="I46" s="82">
        <v>158.79516414114391</v>
      </c>
      <c r="J46" s="82">
        <v>0</v>
      </c>
      <c r="K46" s="82">
        <v>5818.9119874036478</v>
      </c>
      <c r="M46" s="82">
        <v>5.0041340667122451</v>
      </c>
      <c r="N46" s="82">
        <v>3.810378673994739E-3</v>
      </c>
      <c r="O46" s="82">
        <v>141.12550421655146</v>
      </c>
      <c r="P46" s="82">
        <v>-140.19489747896753</v>
      </c>
      <c r="Q46" s="82">
        <v>-1.033323075</v>
      </c>
      <c r="R46" s="82">
        <v>-0.12629806259635165</v>
      </c>
      <c r="S46" s="82">
        <v>-202.59693016700072</v>
      </c>
      <c r="T46" s="82">
        <v>-1158.4325270055733</v>
      </c>
      <c r="U46" s="82">
        <v>0</v>
      </c>
      <c r="V46" s="82">
        <v>-669.75743876619413</v>
      </c>
      <c r="W46" s="82">
        <v>-2458.7603001700054</v>
      </c>
      <c r="X46" s="82">
        <v>-671.73235166794541</v>
      </c>
      <c r="Z46" s="82">
        <v>-4516.2323121302506</v>
      </c>
      <c r="AA46" s="82">
        <v>366.68468721881118</v>
      </c>
      <c r="AB46" s="82">
        <v>10.39800476178776</v>
      </c>
      <c r="AC46" s="82">
        <v>8570.374831129684</v>
      </c>
      <c r="AF46" s="85">
        <v>396.20239698978929</v>
      </c>
      <c r="AG46" s="85">
        <v>8893.8568335097116</v>
      </c>
      <c r="AH46" s="85">
        <v>-4912.4347091200398</v>
      </c>
      <c r="AI46" s="85">
        <v>-323.48200238002755</v>
      </c>
      <c r="AK46" s="84">
        <v>396.20239698978929</v>
      </c>
      <c r="AL46" s="84">
        <v>203.91871208595504</v>
      </c>
      <c r="AM46" s="84">
        <v>10.520492445710117</v>
      </c>
      <c r="AO46" s="84">
        <v>-1781.9420572820889</v>
      </c>
      <c r="AP46" s="84">
        <v>-4912.4347091200398</v>
      </c>
      <c r="AQ46" s="84">
        <v>158.79516414114391</v>
      </c>
      <c r="AR46" s="84">
        <v>0</v>
      </c>
    </row>
    <row r="47" spans="1:46" x14ac:dyDescent="0.35">
      <c r="A47" s="88">
        <v>2061</v>
      </c>
      <c r="B47" s="82">
        <v>396.20239698978929</v>
      </c>
      <c r="C47" s="82">
        <v>203.91871208595504</v>
      </c>
      <c r="D47" s="82">
        <v>10.520492445710117</v>
      </c>
      <c r="E47" s="82">
        <v>8893.8568335097116</v>
      </c>
      <c r="F47" s="82">
        <v>66.329407997815053</v>
      </c>
      <c r="G47" s="82">
        <v>-2482.3961734065679</v>
      </c>
      <c r="H47" s="82">
        <v>1371.0847848801895</v>
      </c>
      <c r="I47" s="82">
        <v>158.79516414114391</v>
      </c>
      <c r="J47" s="82">
        <v>0</v>
      </c>
      <c r="K47" s="82">
        <v>5818.9119874036478</v>
      </c>
      <c r="M47" s="82">
        <v>5.0041340667122451</v>
      </c>
      <c r="N47" s="82">
        <v>3.810378673994739E-3</v>
      </c>
      <c r="O47" s="82">
        <v>141.12550421655146</v>
      </c>
      <c r="P47" s="82">
        <v>-118.74201260432578</v>
      </c>
      <c r="Q47" s="82">
        <v>-1.033323075</v>
      </c>
      <c r="R47" s="82">
        <v>-0.12629806259635165</v>
      </c>
      <c r="S47" s="82">
        <v>-181.14404529235895</v>
      </c>
      <c r="T47" s="82">
        <v>-1034.1561085323508</v>
      </c>
      <c r="U47" s="82">
        <v>0</v>
      </c>
      <c r="V47" s="82">
        <v>-764.36912213755545</v>
      </c>
      <c r="W47" s="82">
        <v>-2598.2272358212317</v>
      </c>
      <c r="X47" s="82">
        <v>-697.56821134748191</v>
      </c>
      <c r="Z47" s="82">
        <v>-4708.9441528450434</v>
      </c>
      <c r="AA47" s="82">
        <v>366.68468721881118</v>
      </c>
      <c r="AB47" s="82">
        <v>10.39800476178776</v>
      </c>
      <c r="AC47" s="82">
        <v>8377.6629904148904</v>
      </c>
      <c r="AF47" s="85">
        <v>396.20239698978929</v>
      </c>
      <c r="AG47" s="85">
        <v>8893.8568335097116</v>
      </c>
      <c r="AH47" s="85">
        <v>-5105.1465498348325</v>
      </c>
      <c r="AI47" s="85">
        <v>-516.1938430948212</v>
      </c>
      <c r="AK47" s="84">
        <v>396.20239698978929</v>
      </c>
      <c r="AL47" s="84">
        <v>203.91871208595504</v>
      </c>
      <c r="AM47" s="84">
        <v>10.520492445710117</v>
      </c>
      <c r="AO47" s="84">
        <v>-1809.3511026661188</v>
      </c>
      <c r="AP47" s="84">
        <v>-5105.1465498348325</v>
      </c>
      <c r="AQ47" s="84">
        <v>158.79516414114391</v>
      </c>
      <c r="AR47" s="84">
        <v>0</v>
      </c>
    </row>
    <row r="48" spans="1:46" x14ac:dyDescent="0.35">
      <c r="A48" s="88">
        <v>2062</v>
      </c>
      <c r="B48" s="82">
        <v>396.20239698978929</v>
      </c>
      <c r="C48" s="82">
        <v>203.91871208595504</v>
      </c>
      <c r="D48" s="82">
        <v>10.520492445710117</v>
      </c>
      <c r="E48" s="82">
        <v>8893.8568335097116</v>
      </c>
      <c r="F48" s="82">
        <v>-100.95797256602361</v>
      </c>
      <c r="G48" s="82">
        <v>-2511.5544162870342</v>
      </c>
      <c r="H48" s="82">
        <v>1371.0847848801895</v>
      </c>
      <c r="I48" s="82">
        <v>158.79516414114391</v>
      </c>
      <c r="J48" s="82">
        <v>0</v>
      </c>
      <c r="K48" s="82">
        <v>5818.9119874036478</v>
      </c>
      <c r="M48" s="82">
        <v>5.0041340667122451</v>
      </c>
      <c r="N48" s="82">
        <v>3.810378673994739E-3</v>
      </c>
      <c r="O48" s="82">
        <v>141.12550421655146</v>
      </c>
      <c r="P48" s="82">
        <v>-97.289127729684139</v>
      </c>
      <c r="Q48" s="82">
        <v>-1.033323075</v>
      </c>
      <c r="R48" s="82">
        <v>-0.12629806259635165</v>
      </c>
      <c r="S48" s="82">
        <v>-159.69116041771733</v>
      </c>
      <c r="T48" s="82">
        <v>-845.97869001421066</v>
      </c>
      <c r="U48" s="82">
        <v>0</v>
      </c>
      <c r="V48" s="82">
        <v>-636.68845282444147</v>
      </c>
      <c r="W48" s="82">
        <v>-2679.3660704169611</v>
      </c>
      <c r="X48" s="82">
        <v>-723.40407102701818</v>
      </c>
      <c r="Z48" s="82">
        <v>-4884.6838012515</v>
      </c>
      <c r="AA48" s="82">
        <v>366.68468721881118</v>
      </c>
      <c r="AB48" s="82">
        <v>10.39800476178776</v>
      </c>
      <c r="AC48" s="82">
        <v>8201.9233420084329</v>
      </c>
      <c r="AF48" s="85">
        <v>396.20239698978929</v>
      </c>
      <c r="AG48" s="85">
        <v>8893.8568335097116</v>
      </c>
      <c r="AH48" s="85">
        <v>-5280.8861982412891</v>
      </c>
      <c r="AI48" s="85">
        <v>-691.9334915012787</v>
      </c>
      <c r="AK48" s="84">
        <v>396.20239698978929</v>
      </c>
      <c r="AL48" s="84">
        <v>203.91871208595504</v>
      </c>
      <c r="AM48" s="84">
        <v>10.520492445710117</v>
      </c>
      <c r="AO48" s="84">
        <v>-1878.1160567973097</v>
      </c>
      <c r="AP48" s="84">
        <v>-5280.8861982412891</v>
      </c>
      <c r="AQ48" s="84">
        <v>158.79516414114391</v>
      </c>
      <c r="AR48" s="84">
        <v>0</v>
      </c>
    </row>
    <row r="49" spans="1:44" x14ac:dyDescent="0.35">
      <c r="A49" s="88">
        <v>2063</v>
      </c>
      <c r="B49" s="82">
        <v>396.20239698978929</v>
      </c>
      <c r="C49" s="82">
        <v>203.91871208595504</v>
      </c>
      <c r="D49" s="82">
        <v>10.520492445710117</v>
      </c>
      <c r="E49" s="82">
        <v>8893.8568335097116</v>
      </c>
      <c r="F49" s="82">
        <v>-105.63749744427128</v>
      </c>
      <c r="G49" s="82">
        <v>-2465.4092430099863</v>
      </c>
      <c r="H49" s="82">
        <v>1371.0847848801895</v>
      </c>
      <c r="I49" s="82">
        <v>158.79516414114391</v>
      </c>
      <c r="J49" s="82">
        <v>0</v>
      </c>
      <c r="K49" s="82">
        <v>5818.9119874036478</v>
      </c>
      <c r="M49" s="82">
        <v>5.0041340667122451</v>
      </c>
      <c r="N49" s="82">
        <v>3.810378673994739E-3</v>
      </c>
      <c r="O49" s="82">
        <v>141.12550421655146</v>
      </c>
      <c r="P49" s="82">
        <v>-75.836242855042414</v>
      </c>
      <c r="Q49" s="82">
        <v>-1.033323075</v>
      </c>
      <c r="R49" s="82">
        <v>-0.12629806259635165</v>
      </c>
      <c r="S49" s="82">
        <v>-138.23827554307559</v>
      </c>
      <c r="T49" s="82">
        <v>-697.96728027669565</v>
      </c>
      <c r="U49" s="82">
        <v>0</v>
      </c>
      <c r="V49" s="82">
        <v>-667.29798371041056</v>
      </c>
      <c r="W49" s="82">
        <v>-2807.8791379374584</v>
      </c>
      <c r="X49" s="82">
        <v>-749.23993070655456</v>
      </c>
      <c r="Z49" s="82">
        <v>-5028.1766109387027</v>
      </c>
      <c r="AA49" s="82">
        <v>366.68468721881118</v>
      </c>
      <c r="AB49" s="82">
        <v>10.39800476178776</v>
      </c>
      <c r="AC49" s="82">
        <v>8058.4305323212311</v>
      </c>
      <c r="AF49" s="85">
        <v>396.20239698978929</v>
      </c>
      <c r="AG49" s="85">
        <v>8893.8568335097116</v>
      </c>
      <c r="AH49" s="85">
        <v>-5424.3790079284918</v>
      </c>
      <c r="AI49" s="85">
        <v>-835.42630118848047</v>
      </c>
      <c r="AK49" s="84">
        <v>396.20239698978929</v>
      </c>
      <c r="AL49" s="84">
        <v>203.91871208595504</v>
      </c>
      <c r="AM49" s="84">
        <v>10.520492445710117</v>
      </c>
      <c r="AO49" s="84">
        <v>-1867.2599392844788</v>
      </c>
      <c r="AP49" s="84">
        <v>-5424.3790079284918</v>
      </c>
      <c r="AQ49" s="84">
        <v>158.79516414114391</v>
      </c>
      <c r="AR49" s="84">
        <v>0</v>
      </c>
    </row>
    <row r="50" spans="1:44" x14ac:dyDescent="0.35">
      <c r="A50" s="88">
        <v>2064</v>
      </c>
      <c r="B50" s="82">
        <v>396.20239698978929</v>
      </c>
      <c r="C50" s="82">
        <v>203.91871208595504</v>
      </c>
      <c r="D50" s="82">
        <v>10.520492445710117</v>
      </c>
      <c r="E50" s="82">
        <v>8893.8568335097116</v>
      </c>
      <c r="F50" s="82">
        <v>-1048.4059222148944</v>
      </c>
      <c r="G50" s="82">
        <v>-2504.3652825266681</v>
      </c>
      <c r="H50" s="82">
        <v>1371.0847848801895</v>
      </c>
      <c r="I50" s="82">
        <v>158.79516414114391</v>
      </c>
      <c r="J50" s="82">
        <v>0</v>
      </c>
      <c r="K50" s="82">
        <v>5818.9119874036478</v>
      </c>
      <c r="M50" s="82">
        <v>5.0041340667122451</v>
      </c>
      <c r="N50" s="82">
        <v>3.810378673994739E-3</v>
      </c>
      <c r="O50" s="82">
        <v>141.12550421655146</v>
      </c>
      <c r="P50" s="82">
        <v>-54.383357980400682</v>
      </c>
      <c r="Q50" s="82">
        <v>-1.033323075</v>
      </c>
      <c r="R50" s="82">
        <v>-0.12629806259635165</v>
      </c>
      <c r="S50" s="82">
        <v>-116.78539066843386</v>
      </c>
      <c r="T50" s="82">
        <v>-454.86452419885791</v>
      </c>
      <c r="U50" s="82">
        <v>0</v>
      </c>
      <c r="V50" s="82">
        <v>-127.68756346782692</v>
      </c>
      <c r="W50" s="82">
        <v>-2706.0831877627234</v>
      </c>
      <c r="X50" s="82">
        <v>-775.07579038609106</v>
      </c>
      <c r="Z50" s="82">
        <v>-5394.3305644882257</v>
      </c>
      <c r="AA50" s="82">
        <v>366.68468721881118</v>
      </c>
      <c r="AB50" s="82">
        <v>10.39800476178776</v>
      </c>
      <c r="AC50" s="82">
        <v>7692.2765787717062</v>
      </c>
      <c r="AF50" s="85">
        <v>396.20239698978929</v>
      </c>
      <c r="AG50" s="85">
        <v>8893.8568335097116</v>
      </c>
      <c r="AH50" s="85">
        <v>-5790.5329614780148</v>
      </c>
      <c r="AI50" s="85">
        <v>-1201.5802547380054</v>
      </c>
      <c r="AK50" s="84">
        <v>396.20239698978929</v>
      </c>
      <c r="AL50" s="84">
        <v>203.91871208595504</v>
      </c>
      <c r="AM50" s="84">
        <v>10.520492445710117</v>
      </c>
      <c r="AO50" s="84">
        <v>-2309.3739833291997</v>
      </c>
      <c r="AP50" s="84">
        <v>-5790.5329614780139</v>
      </c>
      <c r="AQ50" s="84">
        <v>158.79516414114391</v>
      </c>
      <c r="AR50" s="84">
        <v>0</v>
      </c>
    </row>
    <row r="51" spans="1:44" x14ac:dyDescent="0.35">
      <c r="A51" s="88">
        <v>2065</v>
      </c>
      <c r="B51" s="82">
        <v>396.20239698978929</v>
      </c>
      <c r="C51" s="82">
        <v>203.91871208595504</v>
      </c>
      <c r="D51" s="82">
        <v>10.520492445710117</v>
      </c>
      <c r="E51" s="82">
        <v>8893.8568335097116</v>
      </c>
      <c r="F51" s="82">
        <v>-436.16318511340069</v>
      </c>
      <c r="G51" s="82">
        <v>-2424.582541646113</v>
      </c>
      <c r="H51" s="82">
        <v>1371.0847848801895</v>
      </c>
      <c r="I51" s="82">
        <v>158.79516414114391</v>
      </c>
      <c r="J51" s="82">
        <v>0</v>
      </c>
      <c r="K51" s="82">
        <v>5818.9119874036478</v>
      </c>
      <c r="M51" s="82">
        <v>5.0041340667122451</v>
      </c>
      <c r="N51" s="82">
        <v>3.810378673994739E-3</v>
      </c>
      <c r="O51" s="82">
        <v>141.12550421655146</v>
      </c>
      <c r="P51" s="82">
        <v>-54.383357980400682</v>
      </c>
      <c r="Q51" s="82">
        <v>-1.033323075</v>
      </c>
      <c r="R51" s="82">
        <v>-0.12629806259635165</v>
      </c>
      <c r="S51" s="82">
        <v>-116.78539066843386</v>
      </c>
      <c r="T51" s="82">
        <v>-528.18185833341352</v>
      </c>
      <c r="U51" s="82">
        <v>0</v>
      </c>
      <c r="V51" s="82">
        <v>-580.80350566094523</v>
      </c>
      <c r="W51" s="82">
        <v>-2909.8504462638689</v>
      </c>
      <c r="X51" s="82">
        <v>-775.07579038609106</v>
      </c>
      <c r="Z51" s="82">
        <v>-5359.1882872004398</v>
      </c>
      <c r="AA51" s="82">
        <v>366.68468721881118</v>
      </c>
      <c r="AB51" s="82">
        <v>10.39800476178776</v>
      </c>
      <c r="AC51" s="82">
        <v>7727.418856059493</v>
      </c>
      <c r="AF51" s="85">
        <v>396.20239698978929</v>
      </c>
      <c r="AG51" s="85">
        <v>8893.8568335097116</v>
      </c>
      <c r="AH51" s="85">
        <v>-5755.390684190229</v>
      </c>
      <c r="AI51" s="85">
        <v>-1166.4379774502186</v>
      </c>
      <c r="AK51" s="84">
        <v>396.20239698978929</v>
      </c>
      <c r="AL51" s="84">
        <v>203.91871208595504</v>
      </c>
      <c r="AM51" s="84">
        <v>10.520492445710117</v>
      </c>
      <c r="AO51" s="84">
        <v>-2070.4644475402692</v>
      </c>
      <c r="AP51" s="84">
        <v>-5755.390684190229</v>
      </c>
      <c r="AQ51" s="84">
        <v>158.79516414114391</v>
      </c>
      <c r="AR51" s="84">
        <v>0</v>
      </c>
    </row>
    <row r="52" spans="1:44" x14ac:dyDescent="0.35">
      <c r="A52" s="88">
        <v>2066</v>
      </c>
      <c r="B52" s="82">
        <v>396.20239698978929</v>
      </c>
      <c r="C52" s="82">
        <v>203.91871208595504</v>
      </c>
      <c r="D52" s="82">
        <v>10.520492445710117</v>
      </c>
      <c r="E52" s="82">
        <v>8893.8568335097116</v>
      </c>
      <c r="F52" s="82">
        <v>-806.42018969138917</v>
      </c>
      <c r="G52" s="82">
        <v>-2468.2142164518041</v>
      </c>
      <c r="H52" s="82">
        <v>1371.0847848801895</v>
      </c>
      <c r="I52" s="82">
        <v>158.79516414114391</v>
      </c>
      <c r="J52" s="82">
        <v>0</v>
      </c>
      <c r="K52" s="82">
        <v>5818.9119874036478</v>
      </c>
      <c r="M52" s="82">
        <v>5.0041340667122451</v>
      </c>
      <c r="N52" s="82">
        <v>3.810378673994739E-3</v>
      </c>
      <c r="O52" s="82">
        <v>141.12550421655146</v>
      </c>
      <c r="P52" s="82">
        <v>-54.383357980400682</v>
      </c>
      <c r="Q52" s="82">
        <v>-1.033323075</v>
      </c>
      <c r="R52" s="82">
        <v>-0.12629806259635165</v>
      </c>
      <c r="S52" s="82">
        <v>-116.78539066843386</v>
      </c>
      <c r="T52" s="82">
        <v>-500.40873218782997</v>
      </c>
      <c r="U52" s="82">
        <v>0</v>
      </c>
      <c r="V52" s="82">
        <v>-392.83714160466764</v>
      </c>
      <c r="W52" s="82">
        <v>-2837.128094200425</v>
      </c>
      <c r="X52" s="82">
        <v>-775.07579038609106</v>
      </c>
      <c r="Z52" s="82">
        <v>-5512.388250464398</v>
      </c>
      <c r="AA52" s="82">
        <v>366.68468721881118</v>
      </c>
      <c r="AB52" s="82">
        <v>10.39800476178776</v>
      </c>
      <c r="AC52" s="82">
        <v>7574.2188927955331</v>
      </c>
      <c r="AF52" s="85">
        <v>396.20239698978929</v>
      </c>
      <c r="AG52" s="85">
        <v>8893.8568335097116</v>
      </c>
      <c r="AH52" s="85">
        <v>-5908.5906474541871</v>
      </c>
      <c r="AI52" s="85">
        <v>-1319.6379407141785</v>
      </c>
      <c r="AK52" s="84">
        <v>396.20239698978929</v>
      </c>
      <c r="AL52" s="84">
        <v>203.91871208595504</v>
      </c>
      <c r="AM52" s="84">
        <v>10.520492445710117</v>
      </c>
      <c r="AO52" s="84">
        <v>-2296.3867628676712</v>
      </c>
      <c r="AP52" s="84">
        <v>-5908.5906474541871</v>
      </c>
      <c r="AQ52" s="84">
        <v>158.79516414114391</v>
      </c>
      <c r="AR52" s="84">
        <v>0</v>
      </c>
    </row>
    <row r="53" spans="1:44" x14ac:dyDescent="0.35">
      <c r="A53" s="88">
        <v>2067</v>
      </c>
      <c r="B53" s="82">
        <v>396.20239698978929</v>
      </c>
      <c r="C53" s="82">
        <v>203.91871208595504</v>
      </c>
      <c r="D53" s="82">
        <v>10.520492445710117</v>
      </c>
      <c r="E53" s="82">
        <v>8893.8568335097116</v>
      </c>
      <c r="F53" s="82">
        <v>-575.47205241535312</v>
      </c>
      <c r="G53" s="82">
        <v>-2389.8964654182132</v>
      </c>
      <c r="H53" s="82">
        <v>1371.0847848801895</v>
      </c>
      <c r="I53" s="82">
        <v>158.79516414114391</v>
      </c>
      <c r="J53" s="82">
        <v>0</v>
      </c>
      <c r="K53" s="82">
        <v>5818.9119874036478</v>
      </c>
      <c r="M53" s="82">
        <v>5.0041340667122451</v>
      </c>
      <c r="N53" s="82">
        <v>3.810378673994739E-3</v>
      </c>
      <c r="O53" s="82">
        <v>141.12550421655146</v>
      </c>
      <c r="P53" s="82">
        <v>-54.383357980400682</v>
      </c>
      <c r="Q53" s="82">
        <v>-1.033323075</v>
      </c>
      <c r="R53" s="82">
        <v>-0.12629806259635165</v>
      </c>
      <c r="S53" s="82">
        <v>-116.78539066843386</v>
      </c>
      <c r="T53" s="82">
        <v>-533.7057736673421</v>
      </c>
      <c r="U53" s="82">
        <v>0</v>
      </c>
      <c r="V53" s="82">
        <v>-590.95237316600071</v>
      </c>
      <c r="W53" s="82">
        <v>-2929.6977836168626</v>
      </c>
      <c r="X53" s="82">
        <v>-775.07579038609106</v>
      </c>
      <c r="Z53" s="82">
        <v>-5493.8072831325417</v>
      </c>
      <c r="AA53" s="82">
        <v>366.68468721881118</v>
      </c>
      <c r="AB53" s="82">
        <v>10.39800476178776</v>
      </c>
      <c r="AC53" s="82">
        <v>7592.7998601273912</v>
      </c>
      <c r="AF53" s="85">
        <v>396.20239698978929</v>
      </c>
      <c r="AG53" s="85">
        <v>8893.8568335097116</v>
      </c>
      <c r="AH53" s="85">
        <v>-5890.0096801223308</v>
      </c>
      <c r="AI53" s="85">
        <v>-1301.0569733823204</v>
      </c>
      <c r="AK53" s="84">
        <v>396.20239698978929</v>
      </c>
      <c r="AL53" s="84">
        <v>203.91871208595504</v>
      </c>
      <c r="AM53" s="84">
        <v>10.520492445710117</v>
      </c>
      <c r="AO53" s="84">
        <v>-2185.2361061193774</v>
      </c>
      <c r="AP53" s="84">
        <v>-5890.0096801223308</v>
      </c>
      <c r="AQ53" s="84">
        <v>158.79516414114391</v>
      </c>
      <c r="AR53" s="84">
        <v>0</v>
      </c>
    </row>
    <row r="54" spans="1:44" x14ac:dyDescent="0.35">
      <c r="A54" s="88">
        <v>2068</v>
      </c>
      <c r="B54" s="82">
        <v>396.20239698978929</v>
      </c>
      <c r="C54" s="82">
        <v>203.91871208595504</v>
      </c>
      <c r="D54" s="82">
        <v>10.520492445710117</v>
      </c>
      <c r="E54" s="82">
        <v>8893.8568335097116</v>
      </c>
      <c r="F54" s="82">
        <v>1617.065192746951</v>
      </c>
      <c r="G54" s="82">
        <v>-2417.8087977905857</v>
      </c>
      <c r="H54" s="82">
        <v>1371.0847848801895</v>
      </c>
      <c r="I54" s="82">
        <v>158.79516414114391</v>
      </c>
      <c r="J54" s="82">
        <v>0</v>
      </c>
      <c r="K54" s="82">
        <v>5818.9119874036478</v>
      </c>
      <c r="M54" s="82">
        <v>5.0041340667122451</v>
      </c>
      <c r="N54" s="82">
        <v>3.810378673994739E-3</v>
      </c>
      <c r="O54" s="82">
        <v>141.12550421655146</v>
      </c>
      <c r="P54" s="82">
        <v>-54.383357980400682</v>
      </c>
      <c r="Q54" s="82">
        <v>-1.033323075</v>
      </c>
      <c r="R54" s="82">
        <v>-0.12629806259635165</v>
      </c>
      <c r="S54" s="82">
        <v>-116.78539066843386</v>
      </c>
      <c r="T54" s="82">
        <v>-725.96592759136468</v>
      </c>
      <c r="U54" s="82">
        <v>0</v>
      </c>
      <c r="V54" s="82">
        <v>-1784.5982730478941</v>
      </c>
      <c r="W54" s="82">
        <v>-3439.1842774059241</v>
      </c>
      <c r="X54" s="82">
        <v>-775.07579038609106</v>
      </c>
      <c r="Z54" s="82">
        <v>-5032.3147640135658</v>
      </c>
      <c r="AA54" s="82">
        <v>366.68468721881118</v>
      </c>
      <c r="AB54" s="82">
        <v>10.39800476178776</v>
      </c>
      <c r="AC54" s="82">
        <v>8054.2923792463689</v>
      </c>
      <c r="AF54" s="85">
        <v>396.20239698978929</v>
      </c>
      <c r="AG54" s="85">
        <v>8893.8568335097116</v>
      </c>
      <c r="AH54" s="85">
        <v>-5428.5171610033549</v>
      </c>
      <c r="AI54" s="85">
        <v>-839.56445426334267</v>
      </c>
      <c r="AK54" s="84">
        <v>396.20239698978929</v>
      </c>
      <c r="AL54" s="84">
        <v>203.91871208595504</v>
      </c>
      <c r="AM54" s="84">
        <v>10.520492445710117</v>
      </c>
      <c r="AO54" s="84">
        <v>-1214.2570932113392</v>
      </c>
      <c r="AP54" s="84">
        <v>-5428.5171610033549</v>
      </c>
      <c r="AQ54" s="84">
        <v>158.79516414114391</v>
      </c>
      <c r="AR54" s="84">
        <v>0</v>
      </c>
    </row>
    <row r="55" spans="1:44" x14ac:dyDescent="0.35">
      <c r="A55" s="88">
        <v>2069</v>
      </c>
      <c r="B55" s="82">
        <v>396.20239698978929</v>
      </c>
      <c r="C55" s="82">
        <v>203.91871208595504</v>
      </c>
      <c r="D55" s="82">
        <v>10.520492445710117</v>
      </c>
      <c r="E55" s="82">
        <v>8893.8568335097116</v>
      </c>
      <c r="F55" s="82">
        <v>876.26005795995184</v>
      </c>
      <c r="G55" s="82">
        <v>-2401.7480323546188</v>
      </c>
      <c r="H55" s="82">
        <v>1371.0847848801895</v>
      </c>
      <c r="I55" s="82">
        <v>158.79516414114391</v>
      </c>
      <c r="J55" s="82">
        <v>0</v>
      </c>
      <c r="K55" s="82">
        <v>5818.9119874036478</v>
      </c>
      <c r="M55" s="82">
        <v>5.0041340667122451</v>
      </c>
      <c r="N55" s="82">
        <v>3.810378673994739E-3</v>
      </c>
      <c r="O55" s="82">
        <v>141.12550421655146</v>
      </c>
      <c r="P55" s="82">
        <v>-54.383357980400682</v>
      </c>
      <c r="Q55" s="82">
        <v>-1.033323075</v>
      </c>
      <c r="R55" s="82">
        <v>-0.12629806259635165</v>
      </c>
      <c r="S55" s="82">
        <v>-116.78539066843386</v>
      </c>
      <c r="T55" s="82">
        <v>-638.8011204792266</v>
      </c>
      <c r="U55" s="82">
        <v>0</v>
      </c>
      <c r="V55" s="82">
        <v>-1170.4732460796188</v>
      </c>
      <c r="W55" s="82">
        <v>-3258.9811516417276</v>
      </c>
      <c r="X55" s="82">
        <v>-775.07579038609106</v>
      </c>
      <c r="Z55" s="82">
        <v>-4962.7309806321255</v>
      </c>
      <c r="AA55" s="82">
        <v>366.68468721881118</v>
      </c>
      <c r="AB55" s="82">
        <v>10.39800476178776</v>
      </c>
      <c r="AC55" s="82">
        <v>8123.8761626278092</v>
      </c>
      <c r="AF55" s="85">
        <v>396.20239698978929</v>
      </c>
      <c r="AG55" s="85">
        <v>8893.8568335097116</v>
      </c>
      <c r="AH55" s="85">
        <v>-5358.9333776219146</v>
      </c>
      <c r="AI55" s="85">
        <v>-769.98067088190237</v>
      </c>
      <c r="AK55" s="84">
        <v>396.20239698978929</v>
      </c>
      <c r="AL55" s="84">
        <v>203.91871208595504</v>
      </c>
      <c r="AM55" s="84">
        <v>10.520492445710117</v>
      </c>
      <c r="AO55" s="84">
        <v>-1324.8764355940962</v>
      </c>
      <c r="AP55" s="84">
        <v>-5358.9333776219146</v>
      </c>
      <c r="AQ55" s="84">
        <v>158.79516414114391</v>
      </c>
      <c r="AR55" s="84">
        <v>0</v>
      </c>
    </row>
    <row r="56" spans="1:44" x14ac:dyDescent="0.35">
      <c r="A56" s="88">
        <v>2070</v>
      </c>
      <c r="B56" s="82">
        <v>396.20239698978929</v>
      </c>
      <c r="C56" s="82">
        <v>203.91871208595504</v>
      </c>
      <c r="D56" s="82">
        <v>10.520492445710117</v>
      </c>
      <c r="E56" s="82">
        <v>8893.8568335097116</v>
      </c>
      <c r="F56" s="82">
        <v>1933.3206366330155</v>
      </c>
      <c r="G56" s="82">
        <v>-2436.8454406222208</v>
      </c>
      <c r="H56" s="82">
        <v>1371.0847848801895</v>
      </c>
      <c r="I56" s="82">
        <v>158.79516414114391</v>
      </c>
      <c r="J56" s="82">
        <v>0</v>
      </c>
      <c r="K56" s="82">
        <v>5818.9119874036478</v>
      </c>
      <c r="M56" s="82">
        <v>5.0041340667122451</v>
      </c>
      <c r="N56" s="82">
        <v>3.810378673994739E-3</v>
      </c>
      <c r="O56" s="82">
        <v>141.12550421655146</v>
      </c>
      <c r="P56" s="82">
        <v>-54.383357980400682</v>
      </c>
      <c r="Q56" s="82">
        <v>-1.033323075</v>
      </c>
      <c r="R56" s="82">
        <v>-0.12629806259635165</v>
      </c>
      <c r="S56" s="82">
        <v>-116.78539066843386</v>
      </c>
      <c r="T56" s="82">
        <v>-726.12727885975778</v>
      </c>
      <c r="U56" s="82">
        <v>0</v>
      </c>
      <c r="V56" s="82">
        <v>-1686.4513230137291</v>
      </c>
      <c r="W56" s="82">
        <v>-3500.9537277651211</v>
      </c>
      <c r="X56" s="82">
        <v>-775.07579038609106</v>
      </c>
      <c r="Z56" s="82">
        <v>-4698.7184632841681</v>
      </c>
      <c r="AA56" s="82">
        <v>366.68468721881118</v>
      </c>
      <c r="AB56" s="82">
        <v>10.39800476178776</v>
      </c>
      <c r="AC56" s="82">
        <v>8387.8886799757656</v>
      </c>
      <c r="AF56" s="85">
        <v>396.20239698978929</v>
      </c>
      <c r="AG56" s="85">
        <v>8893.8568335097116</v>
      </c>
      <c r="AH56" s="85">
        <v>-5094.9208602739573</v>
      </c>
      <c r="AI56" s="85">
        <v>-505.96815353394595</v>
      </c>
      <c r="AK56" s="84">
        <v>396.20239698978929</v>
      </c>
      <c r="AL56" s="84">
        <v>203.91871208595504</v>
      </c>
      <c r="AM56" s="84">
        <v>10.520492445710117</v>
      </c>
      <c r="AO56" s="84">
        <v>-818.89134212274485</v>
      </c>
      <c r="AP56" s="84">
        <v>-5094.9208602739573</v>
      </c>
      <c r="AQ56" s="84">
        <v>158.79516414114391</v>
      </c>
      <c r="AR56" s="84">
        <v>0</v>
      </c>
    </row>
    <row r="57" spans="1:44" x14ac:dyDescent="0.35">
      <c r="A57" s="88">
        <v>2071</v>
      </c>
      <c r="B57" s="82">
        <v>396.20239698978929</v>
      </c>
      <c r="C57" s="82">
        <v>203.91871208595504</v>
      </c>
      <c r="D57" s="82">
        <v>10.520492445710117</v>
      </c>
      <c r="E57" s="82">
        <v>8893.8568335097116</v>
      </c>
      <c r="F57" s="82">
        <v>484.01228586910685</v>
      </c>
      <c r="G57" s="82">
        <v>-2489.9901253893518</v>
      </c>
      <c r="H57" s="82">
        <v>1371.0847848801895</v>
      </c>
      <c r="I57" s="82">
        <v>158.79516414114391</v>
      </c>
      <c r="J57" s="82">
        <v>0</v>
      </c>
      <c r="K57" s="82">
        <v>5818.9119874036478</v>
      </c>
      <c r="M57" s="82">
        <v>5.0041340667122451</v>
      </c>
      <c r="N57" s="82">
        <v>3.810378673994739E-3</v>
      </c>
      <c r="O57" s="82">
        <v>141.12550421655146</v>
      </c>
      <c r="P57" s="82">
        <v>-54.383357980400682</v>
      </c>
      <c r="Q57" s="82">
        <v>-1.033323075</v>
      </c>
      <c r="R57" s="82">
        <v>-0.12629806259635165</v>
      </c>
      <c r="S57" s="82">
        <v>-116.78539066843386</v>
      </c>
      <c r="T57" s="82">
        <v>-592.40591021362025</v>
      </c>
      <c r="U57" s="82">
        <v>0</v>
      </c>
      <c r="V57" s="82">
        <v>-795.35388190046365</v>
      </c>
      <c r="W57" s="82">
        <v>-3171.2752108840828</v>
      </c>
      <c r="X57" s="82">
        <v>-775.07579038609106</v>
      </c>
      <c r="Z57" s="82">
        <v>-4980.395540820904</v>
      </c>
      <c r="AA57" s="82">
        <v>366.68468721881118</v>
      </c>
      <c r="AB57" s="82">
        <v>10.39800476178776</v>
      </c>
      <c r="AC57" s="82">
        <v>8106.211602439028</v>
      </c>
      <c r="AF57" s="85">
        <v>396.20239698978929</v>
      </c>
      <c r="AG57" s="85">
        <v>8893.8568335097116</v>
      </c>
      <c r="AH57" s="85">
        <v>-5376.5979378106931</v>
      </c>
      <c r="AI57" s="85">
        <v>-787.64523107068362</v>
      </c>
      <c r="AK57" s="84">
        <v>396.20239698978929</v>
      </c>
      <c r="AL57" s="84">
        <v>203.91871208595504</v>
      </c>
      <c r="AM57" s="84">
        <v>10.520492445710117</v>
      </c>
      <c r="AO57" s="84">
        <v>-1430.2469365405191</v>
      </c>
      <c r="AP57" s="84">
        <v>-5376.5979378106931</v>
      </c>
      <c r="AQ57" s="84">
        <v>158.79516414114391</v>
      </c>
      <c r="AR57" s="84">
        <v>0</v>
      </c>
    </row>
    <row r="58" spans="1:44" x14ac:dyDescent="0.35">
      <c r="A58" s="88">
        <v>2072</v>
      </c>
      <c r="B58" s="82">
        <v>396.20239698978929</v>
      </c>
      <c r="C58" s="82">
        <v>203.91871208595504</v>
      </c>
      <c r="D58" s="82">
        <v>10.520492445710117</v>
      </c>
      <c r="E58" s="82">
        <v>8893.8568335097116</v>
      </c>
      <c r="F58" s="82">
        <v>270.92361354926493</v>
      </c>
      <c r="G58" s="82">
        <v>-2547.3902611384729</v>
      </c>
      <c r="H58" s="82">
        <v>1371.0847848801895</v>
      </c>
      <c r="I58" s="82">
        <v>158.79516414114391</v>
      </c>
      <c r="J58" s="82">
        <v>0</v>
      </c>
      <c r="K58" s="82">
        <v>5818.9119874036478</v>
      </c>
      <c r="M58" s="82">
        <v>5.0041340667122451</v>
      </c>
      <c r="N58" s="82">
        <v>3.810378673994739E-3</v>
      </c>
      <c r="O58" s="82">
        <v>141.12550421655146</v>
      </c>
      <c r="P58" s="82">
        <v>-54.383357980400682</v>
      </c>
      <c r="Q58" s="82">
        <v>-1.033323075</v>
      </c>
      <c r="R58" s="82">
        <v>-0.12629806259635165</v>
      </c>
      <c r="S58" s="82">
        <v>-116.78539066843386</v>
      </c>
      <c r="T58" s="82">
        <v>-576.10240238766369</v>
      </c>
      <c r="U58" s="82">
        <v>0</v>
      </c>
      <c r="V58" s="82">
        <v>-664.24711423192116</v>
      </c>
      <c r="W58" s="82">
        <v>-3149.1105922766174</v>
      </c>
      <c r="X58" s="82">
        <v>-775.07579038609106</v>
      </c>
      <c r="Z58" s="82">
        <v>-5097.6129626138591</v>
      </c>
      <c r="AA58" s="82">
        <v>366.68468721881118</v>
      </c>
      <c r="AB58" s="82">
        <v>10.39800476178776</v>
      </c>
      <c r="AC58" s="82">
        <v>7988.9941806460729</v>
      </c>
      <c r="AF58" s="85">
        <v>396.20239698978929</v>
      </c>
      <c r="AG58" s="85">
        <v>8893.8568335097116</v>
      </c>
      <c r="AH58" s="85">
        <v>-5493.8153596036482</v>
      </c>
      <c r="AI58" s="85">
        <v>-904.86265286363869</v>
      </c>
      <c r="AK58" s="84">
        <v>396.20239698978929</v>
      </c>
      <c r="AL58" s="84">
        <v>203.91871208595504</v>
      </c>
      <c r="AM58" s="84">
        <v>10.520492445710117</v>
      </c>
      <c r="AO58" s="84">
        <v>-1569.6289769409398</v>
      </c>
      <c r="AP58" s="84">
        <v>-5493.8153596036482</v>
      </c>
      <c r="AQ58" s="84">
        <v>158.79516414114391</v>
      </c>
      <c r="AR58" s="84">
        <v>0</v>
      </c>
    </row>
    <row r="59" spans="1:44" x14ac:dyDescent="0.35">
      <c r="A59" s="88">
        <v>2073</v>
      </c>
      <c r="B59" s="82">
        <v>396.20239698978929</v>
      </c>
      <c r="C59" s="82">
        <v>203.91871208595504</v>
      </c>
      <c r="D59" s="82">
        <v>10.520492445710117</v>
      </c>
      <c r="E59" s="82">
        <v>8893.8568335097116</v>
      </c>
      <c r="F59" s="82">
        <v>79.625193142269865</v>
      </c>
      <c r="G59" s="82">
        <v>-2606.896425221727</v>
      </c>
      <c r="H59" s="82">
        <v>1371.0847848801895</v>
      </c>
      <c r="I59" s="82">
        <v>158.79516414114391</v>
      </c>
      <c r="J59" s="82">
        <v>0</v>
      </c>
      <c r="K59" s="82">
        <v>5818.9119874036478</v>
      </c>
      <c r="M59" s="82">
        <v>5.0041340667122451</v>
      </c>
      <c r="N59" s="82">
        <v>3.810378673994739E-3</v>
      </c>
      <c r="O59" s="82">
        <v>141.12550421655146</v>
      </c>
      <c r="P59" s="82">
        <v>-54.383357980400682</v>
      </c>
      <c r="Q59" s="82">
        <v>-1.033323075</v>
      </c>
      <c r="R59" s="82">
        <v>-0.12629806259635165</v>
      </c>
      <c r="S59" s="82">
        <v>-116.78539066843386</v>
      </c>
      <c r="T59" s="82">
        <v>-561.25523935917158</v>
      </c>
      <c r="U59" s="82">
        <v>0</v>
      </c>
      <c r="V59" s="82">
        <v>-548.15753602860241</v>
      </c>
      <c r="W59" s="82">
        <v>-3125.2697296920455</v>
      </c>
      <c r="X59" s="82">
        <v>-775.07579038609106</v>
      </c>
      <c r="Z59" s="82">
        <v>-5208.4871063162182</v>
      </c>
      <c r="AA59" s="82">
        <v>366.68468721881118</v>
      </c>
      <c r="AB59" s="82">
        <v>10.39800476178776</v>
      </c>
      <c r="AC59" s="82">
        <v>7878.1200369437165</v>
      </c>
      <c r="AF59" s="85">
        <v>396.20239698978929</v>
      </c>
      <c r="AG59" s="85">
        <v>8893.8568335097116</v>
      </c>
      <c r="AH59" s="85">
        <v>-5604.6895033060073</v>
      </c>
      <c r="AI59" s="85">
        <v>-1015.7367965659951</v>
      </c>
      <c r="AK59" s="84">
        <v>396.20239698978929</v>
      </c>
      <c r="AL59" s="84">
        <v>203.91871208595504</v>
      </c>
      <c r="AM59" s="84">
        <v>10.520492445710117</v>
      </c>
      <c r="AO59" s="84">
        <v>-1704.34398322787</v>
      </c>
      <c r="AP59" s="84">
        <v>-5604.6895033060073</v>
      </c>
      <c r="AQ59" s="84">
        <v>158.79516414114391</v>
      </c>
      <c r="AR59" s="84">
        <v>0</v>
      </c>
    </row>
    <row r="60" spans="1:44" x14ac:dyDescent="0.35">
      <c r="A60" s="88">
        <v>2074</v>
      </c>
      <c r="B60" s="82">
        <v>396.20239698978929</v>
      </c>
      <c r="C60" s="82">
        <v>203.91871208595504</v>
      </c>
      <c r="D60" s="82">
        <v>10.520492445710117</v>
      </c>
      <c r="E60" s="82">
        <v>8893.8568335097116</v>
      </c>
      <c r="F60" s="82">
        <v>1025.7943105017725</v>
      </c>
      <c r="G60" s="82">
        <v>-2670.4881394056079</v>
      </c>
      <c r="H60" s="82">
        <v>1371.0847848801895</v>
      </c>
      <c r="I60" s="82">
        <v>158.79516414114391</v>
      </c>
      <c r="J60" s="82">
        <v>0</v>
      </c>
      <c r="K60" s="82">
        <v>5818.9119874036478</v>
      </c>
      <c r="M60" s="82">
        <v>5.0041340667122451</v>
      </c>
      <c r="N60" s="82">
        <v>3.810378673994739E-3</v>
      </c>
      <c r="O60" s="82">
        <v>141.12550421655146</v>
      </c>
      <c r="P60" s="82">
        <v>-54.383357980400682</v>
      </c>
      <c r="Q60" s="82">
        <v>-1.033323075</v>
      </c>
      <c r="R60" s="82">
        <v>-0.12629806259635165</v>
      </c>
      <c r="S60" s="82">
        <v>-116.78539066843386</v>
      </c>
      <c r="T60" s="82">
        <v>-639.16141669028525</v>
      </c>
      <c r="U60" s="82">
        <v>0</v>
      </c>
      <c r="V60" s="82">
        <v>-1018.42990874609</v>
      </c>
      <c r="W60" s="82">
        <v>-3344.7122655346102</v>
      </c>
      <c r="X60" s="82">
        <v>-775.07579038609106</v>
      </c>
      <c r="Z60" s="82">
        <v>-5015.6246117006476</v>
      </c>
      <c r="AA60" s="82">
        <v>366.68468721881118</v>
      </c>
      <c r="AB60" s="82">
        <v>10.39800476178776</v>
      </c>
      <c r="AC60" s="82">
        <v>8070.9825315592852</v>
      </c>
      <c r="AF60" s="85">
        <v>396.20239698978929</v>
      </c>
      <c r="AG60" s="85">
        <v>8893.8568335097116</v>
      </c>
      <c r="AH60" s="85">
        <v>-5411.8270086904367</v>
      </c>
      <c r="AI60" s="85">
        <v>-822.87430195042634</v>
      </c>
      <c r="AK60" s="84">
        <v>396.20239698978929</v>
      </c>
      <c r="AL60" s="84">
        <v>203.91871208595504</v>
      </c>
      <c r="AM60" s="84">
        <v>10.520492445710117</v>
      </c>
      <c r="AO60" s="84">
        <v>-1292.0389527697357</v>
      </c>
      <c r="AP60" s="84">
        <v>-5411.8270086904367</v>
      </c>
      <c r="AQ60" s="84">
        <v>158.79516414114391</v>
      </c>
      <c r="AR60" s="84">
        <v>0</v>
      </c>
    </row>
    <row r="61" spans="1:44" x14ac:dyDescent="0.35">
      <c r="A61" s="88">
        <v>2075</v>
      </c>
      <c r="B61" s="82">
        <v>396.20239698978929</v>
      </c>
      <c r="C61" s="82">
        <v>203.91871208595504</v>
      </c>
      <c r="D61" s="82">
        <v>10.520492445710117</v>
      </c>
      <c r="E61" s="82">
        <v>8893.8568335097116</v>
      </c>
      <c r="F61" s="82">
        <v>1464.2654716766365</v>
      </c>
      <c r="G61" s="82">
        <v>-2733.1005103590496</v>
      </c>
      <c r="H61" s="82">
        <v>1371.0847848801895</v>
      </c>
      <c r="I61" s="82">
        <v>158.79516414114391</v>
      </c>
      <c r="J61" s="82">
        <v>0</v>
      </c>
      <c r="K61" s="82">
        <v>5818.9119874036478</v>
      </c>
      <c r="M61" s="82">
        <v>5.0041340667122451</v>
      </c>
      <c r="N61" s="82">
        <v>3.810378673994739E-3</v>
      </c>
      <c r="O61" s="82">
        <v>141.12550421655146</v>
      </c>
      <c r="P61" s="82">
        <v>-54.383357980400682</v>
      </c>
      <c r="Q61" s="82">
        <v>-1.033323075</v>
      </c>
      <c r="R61" s="82">
        <v>-0.12629806259635165</v>
      </c>
      <c r="S61" s="82">
        <v>-116.78539066843386</v>
      </c>
      <c r="T61" s="82">
        <v>-682.97766167534144</v>
      </c>
      <c r="U61" s="82">
        <v>0</v>
      </c>
      <c r="V61" s="82">
        <v>-1265.9584944372541</v>
      </c>
      <c r="W61" s="82">
        <v>-3469.0915040824002</v>
      </c>
      <c r="X61" s="82">
        <v>-775.07579038609106</v>
      </c>
      <c r="Z61" s="82">
        <v>-5011.6736457181796</v>
      </c>
      <c r="AA61" s="82">
        <v>366.68468721881118</v>
      </c>
      <c r="AB61" s="82">
        <v>10.39800476178776</v>
      </c>
      <c r="AC61" s="82">
        <v>8074.9334975417523</v>
      </c>
      <c r="AF61" s="85">
        <v>396.20239698978929</v>
      </c>
      <c r="AG61" s="85">
        <v>8893.8568335097116</v>
      </c>
      <c r="AH61" s="85">
        <v>-5407.8760427079687</v>
      </c>
      <c r="AI61" s="85">
        <v>-818.92333596795925</v>
      </c>
      <c r="AK61" s="84">
        <v>396.20239698978929</v>
      </c>
      <c r="AL61" s="84">
        <v>203.91871208595504</v>
      </c>
      <c r="AM61" s="84">
        <v>10.520492445710117</v>
      </c>
      <c r="AO61" s="84">
        <v>-1163.7087482394777</v>
      </c>
      <c r="AP61" s="84">
        <v>-5407.8760427079696</v>
      </c>
      <c r="AQ61" s="84">
        <v>158.79516414114391</v>
      </c>
      <c r="AR61" s="84">
        <v>0</v>
      </c>
    </row>
    <row r="62" spans="1:44" x14ac:dyDescent="0.35">
      <c r="A62" s="88">
        <v>2076</v>
      </c>
      <c r="B62" s="82">
        <v>396.20239698978929</v>
      </c>
      <c r="C62" s="82">
        <v>203.91871208595504</v>
      </c>
      <c r="D62" s="82">
        <v>10.520492445710117</v>
      </c>
      <c r="E62" s="82">
        <v>8893.8568335097116</v>
      </c>
      <c r="F62" s="82">
        <v>2516.4487908882002</v>
      </c>
      <c r="G62" s="82">
        <v>-2798.787526102346</v>
      </c>
      <c r="H62" s="82">
        <v>1371.0847848801895</v>
      </c>
      <c r="I62" s="82">
        <v>158.79516414114391</v>
      </c>
      <c r="J62" s="82">
        <v>0</v>
      </c>
      <c r="K62" s="82">
        <v>5818.9119874036478</v>
      </c>
      <c r="M62" s="82">
        <v>5.0041340667122451</v>
      </c>
      <c r="N62" s="82">
        <v>3.810378673994739E-3</v>
      </c>
      <c r="O62" s="82">
        <v>141.12550421655146</v>
      </c>
      <c r="P62" s="82">
        <v>-54.383357980400682</v>
      </c>
      <c r="Q62" s="82">
        <v>-1.033323075</v>
      </c>
      <c r="R62" s="82">
        <v>-0.12629806259635165</v>
      </c>
      <c r="S62" s="82">
        <v>-116.78539066843386</v>
      </c>
      <c r="T62" s="82">
        <v>-756.07594842451874</v>
      </c>
      <c r="U62" s="82">
        <v>0</v>
      </c>
      <c r="V62" s="82">
        <v>-1684.6447501819787</v>
      </c>
      <c r="W62" s="82">
        <v>-3684.804444729627</v>
      </c>
      <c r="X62" s="82">
        <v>-775.07579038609106</v>
      </c>
      <c r="Z62" s="82">
        <v>-4659.5765386418634</v>
      </c>
      <c r="AA62" s="82">
        <v>366.68468721881118</v>
      </c>
      <c r="AB62" s="82">
        <v>10.39800476178776</v>
      </c>
      <c r="AC62" s="82">
        <v>8427.0306046180704</v>
      </c>
      <c r="AF62" s="85">
        <v>396.20239698978929</v>
      </c>
      <c r="AG62" s="85">
        <v>8893.8568335097116</v>
      </c>
      <c r="AH62" s="85">
        <v>-5055.7789356316525</v>
      </c>
      <c r="AI62" s="85">
        <v>-466.82622889164122</v>
      </c>
      <c r="AK62" s="84">
        <v>396.20239698978929</v>
      </c>
      <c r="AL62" s="84">
        <v>203.91871208595504</v>
      </c>
      <c r="AM62" s="84">
        <v>10.520492445710117</v>
      </c>
      <c r="AO62" s="84">
        <v>-595.89870051593493</v>
      </c>
      <c r="AP62" s="84">
        <v>-5055.7789356316534</v>
      </c>
      <c r="AQ62" s="84">
        <v>158.79516414114391</v>
      </c>
      <c r="AR62" s="84">
        <v>0</v>
      </c>
    </row>
    <row r="63" spans="1:44" x14ac:dyDescent="0.35">
      <c r="A63" s="88">
        <v>2077</v>
      </c>
      <c r="B63" s="82">
        <v>396.20239698978929</v>
      </c>
      <c r="C63" s="82">
        <v>203.91871208595504</v>
      </c>
      <c r="D63" s="82">
        <v>10.520492445710117</v>
      </c>
      <c r="E63" s="82">
        <v>8893.8568335097116</v>
      </c>
      <c r="F63" s="82">
        <v>2026.0614278392866</v>
      </c>
      <c r="G63" s="82">
        <v>-2864.7428584212084</v>
      </c>
      <c r="H63" s="82">
        <v>1371.0847848801895</v>
      </c>
      <c r="I63" s="82">
        <v>158.79516414114391</v>
      </c>
      <c r="J63" s="82">
        <v>0</v>
      </c>
      <c r="K63" s="82">
        <v>5818.9119874036478</v>
      </c>
      <c r="M63" s="82">
        <v>5.0041340667122451</v>
      </c>
      <c r="N63" s="82">
        <v>3.810378673994739E-3</v>
      </c>
      <c r="O63" s="82">
        <v>141.12550421655146</v>
      </c>
      <c r="P63" s="82">
        <v>-54.383357980400682</v>
      </c>
      <c r="Q63" s="82">
        <v>-1.033323075</v>
      </c>
      <c r="R63" s="82">
        <v>-0.12629806259635165</v>
      </c>
      <c r="S63" s="82">
        <v>-116.78539066843386</v>
      </c>
      <c r="T63" s="82">
        <v>-704.32086789357379</v>
      </c>
      <c r="U63" s="82">
        <v>0</v>
      </c>
      <c r="V63" s="82">
        <v>-1304.5961059393669</v>
      </c>
      <c r="W63" s="82">
        <v>-3579.6894674809846</v>
      </c>
      <c r="X63" s="82">
        <v>-775.07579038609106</v>
      </c>
      <c r="Z63" s="82">
        <v>-4730.7556125183855</v>
      </c>
      <c r="AA63" s="82">
        <v>366.68468721881118</v>
      </c>
      <c r="AB63" s="82">
        <v>10.39800476178776</v>
      </c>
      <c r="AC63" s="82">
        <v>8355.8515307415491</v>
      </c>
      <c r="AF63" s="85">
        <v>396.20239698978929</v>
      </c>
      <c r="AG63" s="85">
        <v>8893.8568335097116</v>
      </c>
      <c r="AH63" s="85">
        <v>-5126.9580095081747</v>
      </c>
      <c r="AI63" s="85">
        <v>-538.00530276816244</v>
      </c>
      <c r="AK63" s="84">
        <v>396.20239698978929</v>
      </c>
      <c r="AL63" s="84">
        <v>203.91871208595504</v>
      </c>
      <c r="AM63" s="84">
        <v>10.520492445710117</v>
      </c>
      <c r="AO63" s="84">
        <v>-772.19275164109922</v>
      </c>
      <c r="AP63" s="84">
        <v>-5126.9580095081756</v>
      </c>
      <c r="AQ63" s="84">
        <v>158.79516414114391</v>
      </c>
      <c r="AR63" s="84">
        <v>0</v>
      </c>
    </row>
    <row r="64" spans="1:44" x14ac:dyDescent="0.35">
      <c r="A64" s="88">
        <v>2078</v>
      </c>
      <c r="B64" s="82">
        <v>396.20239698978929</v>
      </c>
      <c r="C64" s="82">
        <v>203.91871208595504</v>
      </c>
      <c r="D64" s="82">
        <v>10.520492445710117</v>
      </c>
      <c r="E64" s="82">
        <v>8893.8568335097116</v>
      </c>
      <c r="F64" s="82">
        <v>1623.4448354941615</v>
      </c>
      <c r="G64" s="82">
        <v>-2930.7624968406585</v>
      </c>
      <c r="H64" s="82">
        <v>1371.0847848801895</v>
      </c>
      <c r="I64" s="82">
        <v>158.79516414114391</v>
      </c>
      <c r="J64" s="82">
        <v>0</v>
      </c>
      <c r="K64" s="82">
        <v>5818.9119874036478</v>
      </c>
      <c r="M64" s="82">
        <v>5.0041340667122451</v>
      </c>
      <c r="N64" s="82">
        <v>3.810378673994739E-3</v>
      </c>
      <c r="O64" s="82">
        <v>141.12550421655146</v>
      </c>
      <c r="P64" s="82">
        <v>-54.383357980400682</v>
      </c>
      <c r="Q64" s="82">
        <v>-1.033323075</v>
      </c>
      <c r="R64" s="82">
        <v>-0.12629806259635165</v>
      </c>
      <c r="S64" s="82">
        <v>-116.78539066843386</v>
      </c>
      <c r="T64" s="82">
        <v>-677.031725920231</v>
      </c>
      <c r="U64" s="82">
        <v>0</v>
      </c>
      <c r="V64" s="82">
        <v>-1091.7412469936967</v>
      </c>
      <c r="W64" s="82">
        <v>-3530.1222370166597</v>
      </c>
      <c r="X64" s="82">
        <v>-775.07579038609106</v>
      </c>
      <c r="Z64" s="82">
        <v>-4936.9697538729661</v>
      </c>
      <c r="AA64" s="82">
        <v>366.68468721881118</v>
      </c>
      <c r="AB64" s="82">
        <v>10.39800476178776</v>
      </c>
      <c r="AC64" s="82">
        <v>8149.6373893869668</v>
      </c>
      <c r="AF64" s="85">
        <v>396.20239698978929</v>
      </c>
      <c r="AG64" s="85">
        <v>8893.8568335097116</v>
      </c>
      <c r="AH64" s="85">
        <v>-5333.1721508627552</v>
      </c>
      <c r="AI64" s="85">
        <v>-744.21944412274479</v>
      </c>
      <c r="AK64" s="84">
        <v>396.20239698978929</v>
      </c>
      <c r="AL64" s="84">
        <v>203.91871208595504</v>
      </c>
      <c r="AM64" s="84">
        <v>10.520492445710117</v>
      </c>
      <c r="AO64" s="84">
        <v>-1027.9741234600042</v>
      </c>
      <c r="AP64" s="84">
        <v>-5333.1721508627552</v>
      </c>
      <c r="AQ64" s="84">
        <v>158.79516414114391</v>
      </c>
      <c r="AR64" s="84">
        <v>0</v>
      </c>
    </row>
    <row r="65" spans="1:44" x14ac:dyDescent="0.35">
      <c r="A65" s="88">
        <v>2079</v>
      </c>
      <c r="B65" s="82">
        <v>396.20239698978929</v>
      </c>
      <c r="C65" s="82">
        <v>203.91871208595504</v>
      </c>
      <c r="D65" s="82">
        <v>10.520492445710117</v>
      </c>
      <c r="E65" s="82">
        <v>8893.8568335097116</v>
      </c>
      <c r="F65" s="82">
        <v>1606.6859155239331</v>
      </c>
      <c r="G65" s="82">
        <v>-2885.1096647590957</v>
      </c>
      <c r="H65" s="82">
        <v>1371.0847848801895</v>
      </c>
      <c r="I65" s="82">
        <v>158.79516414114391</v>
      </c>
      <c r="J65" s="82">
        <v>0</v>
      </c>
      <c r="K65" s="82">
        <v>5818.9119874036478</v>
      </c>
      <c r="M65" s="82">
        <v>5.0041340667122451</v>
      </c>
      <c r="N65" s="82">
        <v>3.810378673994739E-3</v>
      </c>
      <c r="O65" s="82">
        <v>141.12550421655146</v>
      </c>
      <c r="P65" s="82">
        <v>-54.383357980400682</v>
      </c>
      <c r="Q65" s="82">
        <v>-1.033323075</v>
      </c>
      <c r="R65" s="82">
        <v>-0.12629806259635165</v>
      </c>
      <c r="S65" s="82">
        <v>-116.78539066843386</v>
      </c>
      <c r="T65" s="82">
        <v>-676.96317044067655</v>
      </c>
      <c r="U65" s="82">
        <v>0</v>
      </c>
      <c r="V65" s="82">
        <v>-1051.3841805153875</v>
      </c>
      <c r="W65" s="82">
        <v>-3559.5660941021324</v>
      </c>
      <c r="X65" s="82">
        <v>-775.07579038609106</v>
      </c>
      <c r="Z65" s="82">
        <v>-4897.1626323687951</v>
      </c>
      <c r="AA65" s="82">
        <v>366.68468721881118</v>
      </c>
      <c r="AB65" s="82">
        <v>10.39800476178776</v>
      </c>
      <c r="AC65" s="82">
        <v>8189.4445108911377</v>
      </c>
      <c r="AF65" s="85">
        <v>396.20239698978929</v>
      </c>
      <c r="AG65" s="85">
        <v>8893.8568335097116</v>
      </c>
      <c r="AH65" s="85">
        <v>-5293.3650293585843</v>
      </c>
      <c r="AI65" s="85">
        <v>-704.41232261857385</v>
      </c>
      <c r="AK65" s="84">
        <v>396.20239698978929</v>
      </c>
      <c r="AL65" s="84">
        <v>203.91871208595504</v>
      </c>
      <c r="AM65" s="84">
        <v>10.520492445710117</v>
      </c>
      <c r="AO65" s="84">
        <v>-958.72314487036056</v>
      </c>
      <c r="AP65" s="84">
        <v>-5293.3650293585843</v>
      </c>
      <c r="AQ65" s="84">
        <v>158.79516414114391</v>
      </c>
      <c r="AR65" s="84">
        <v>0</v>
      </c>
    </row>
    <row r="66" spans="1:44" x14ac:dyDescent="0.35">
      <c r="A66" s="88">
        <v>2080</v>
      </c>
      <c r="B66" s="82">
        <v>396.20239698978929</v>
      </c>
      <c r="C66" s="82">
        <v>203.91871208595504</v>
      </c>
      <c r="D66" s="82">
        <v>10.520492445710117</v>
      </c>
      <c r="E66" s="82">
        <v>8893.8568335097116</v>
      </c>
      <c r="F66" s="82">
        <v>1995.1766015271062</v>
      </c>
      <c r="G66" s="82">
        <v>-2935.9579971973958</v>
      </c>
      <c r="H66" s="82">
        <v>1371.0847848801895</v>
      </c>
      <c r="I66" s="82">
        <v>158.79516414114391</v>
      </c>
      <c r="J66" s="82">
        <v>0</v>
      </c>
      <c r="K66" s="82">
        <v>5818.9119874036478</v>
      </c>
      <c r="M66" s="82">
        <v>5.0041340667122451</v>
      </c>
      <c r="N66" s="82">
        <v>3.810378673994739E-3</v>
      </c>
      <c r="O66" s="82">
        <v>141.12550421655146</v>
      </c>
      <c r="P66" s="82">
        <v>-54.383357980400682</v>
      </c>
      <c r="Q66" s="82">
        <v>-1.033323075</v>
      </c>
      <c r="R66" s="82">
        <v>-0.12629806259635165</v>
      </c>
      <c r="S66" s="82">
        <v>-116.78539066843386</v>
      </c>
      <c r="T66" s="82">
        <v>-717.95173722626794</v>
      </c>
      <c r="U66" s="82">
        <v>0</v>
      </c>
      <c r="V66" s="82">
        <v>-1277.1228734589013</v>
      </c>
      <c r="W66" s="82">
        <v>-3683.0792565457382</v>
      </c>
      <c r="X66" s="82">
        <v>-775.07579038609106</v>
      </c>
      <c r="Z66" s="82">
        <v>-4908.772134191041</v>
      </c>
      <c r="AA66" s="82">
        <v>366.68468721881118</v>
      </c>
      <c r="AB66" s="82">
        <v>10.39800476178776</v>
      </c>
      <c r="AC66" s="82">
        <v>8177.8350090688937</v>
      </c>
      <c r="AF66" s="85">
        <v>396.20239698978929</v>
      </c>
      <c r="AG66" s="85">
        <v>8893.8568335097116</v>
      </c>
      <c r="AH66" s="85">
        <v>-5304.9745311808301</v>
      </c>
      <c r="AI66" s="85">
        <v>-716.02182444081791</v>
      </c>
      <c r="AK66" s="84">
        <v>396.20239698978929</v>
      </c>
      <c r="AL66" s="84">
        <v>203.91871208595504</v>
      </c>
      <c r="AM66" s="84">
        <v>10.520492445710117</v>
      </c>
      <c r="AO66" s="84">
        <v>-846.81948424900133</v>
      </c>
      <c r="AP66" s="84">
        <v>-5304.974531180831</v>
      </c>
      <c r="AQ66" s="84">
        <v>158.79516414114391</v>
      </c>
      <c r="AR66" s="84">
        <v>0</v>
      </c>
    </row>
    <row r="67" spans="1:44" x14ac:dyDescent="0.35">
      <c r="A67" s="88">
        <v>2081</v>
      </c>
      <c r="B67" s="82">
        <v>396.20239698978929</v>
      </c>
      <c r="C67" s="82">
        <v>203.91871208595504</v>
      </c>
      <c r="D67" s="82">
        <v>10.520492445710117</v>
      </c>
      <c r="E67" s="82">
        <v>8893.8568335097116</v>
      </c>
      <c r="F67" s="82">
        <v>2315.1614209448508</v>
      </c>
      <c r="G67" s="82">
        <v>-2890.1007795149058</v>
      </c>
      <c r="H67" s="82">
        <v>1371.0847848801895</v>
      </c>
      <c r="I67" s="82">
        <v>158.79516414114391</v>
      </c>
      <c r="J67" s="82">
        <v>0</v>
      </c>
      <c r="K67" s="82">
        <v>5818.9119874036478</v>
      </c>
      <c r="M67" s="82">
        <v>5.0041340667122451</v>
      </c>
      <c r="N67" s="82">
        <v>3.810378673994739E-3</v>
      </c>
      <c r="O67" s="82">
        <v>141.12550421655146</v>
      </c>
      <c r="P67" s="82">
        <v>-54.383357980400682</v>
      </c>
      <c r="Q67" s="82">
        <v>-1.033323075</v>
      </c>
      <c r="R67" s="82">
        <v>-0.12629806259635165</v>
      </c>
      <c r="S67" s="82">
        <v>-116.78539066843386</v>
      </c>
      <c r="T67" s="82">
        <v>-734.41185977943496</v>
      </c>
      <c r="U67" s="82">
        <v>0</v>
      </c>
      <c r="V67" s="82">
        <v>-1336.9552278367789</v>
      </c>
      <c r="W67" s="82">
        <v>-3754.8107860651244</v>
      </c>
      <c r="X67" s="82">
        <v>-775.07579038609106</v>
      </c>
      <c r="Z67" s="82">
        <v>-4674.4939809880707</v>
      </c>
      <c r="AA67" s="82">
        <v>366.68468721881118</v>
      </c>
      <c r="AB67" s="82">
        <v>10.39800476178776</v>
      </c>
      <c r="AC67" s="82">
        <v>8412.113162271864</v>
      </c>
      <c r="AF67" s="85">
        <v>396.20239698978929</v>
      </c>
      <c r="AG67" s="85">
        <v>8893.8568335097116</v>
      </c>
      <c r="AH67" s="85">
        <v>-5070.6963779778598</v>
      </c>
      <c r="AI67" s="85">
        <v>-481.74367123784759</v>
      </c>
      <c r="AK67" s="84">
        <v>396.20239698978929</v>
      </c>
      <c r="AL67" s="84">
        <v>203.91871208595504</v>
      </c>
      <c r="AM67" s="84">
        <v>10.520492445710117</v>
      </c>
      <c r="AO67" s="84">
        <v>-540.80980152664438</v>
      </c>
      <c r="AP67" s="84">
        <v>-5070.6963779778598</v>
      </c>
      <c r="AQ67" s="84">
        <v>158.79516414114391</v>
      </c>
      <c r="AR67" s="84">
        <v>0</v>
      </c>
    </row>
    <row r="68" spans="1:44" x14ac:dyDescent="0.35">
      <c r="A68" s="88">
        <v>2082</v>
      </c>
      <c r="B68" s="82">
        <v>396.20239698978929</v>
      </c>
      <c r="C68" s="82">
        <v>203.91871208595504</v>
      </c>
      <c r="D68" s="82">
        <v>10.520492445710117</v>
      </c>
      <c r="E68" s="82">
        <v>8893.8568335097116</v>
      </c>
      <c r="F68" s="82">
        <v>1719.5853601262593</v>
      </c>
      <c r="G68" s="82">
        <v>-2933.3221910746024</v>
      </c>
      <c r="H68" s="82">
        <v>1371.0847848801895</v>
      </c>
      <c r="I68" s="82">
        <v>158.79516414114391</v>
      </c>
      <c r="J68" s="82">
        <v>0</v>
      </c>
      <c r="K68" s="82">
        <v>5818.9119874036478</v>
      </c>
      <c r="M68" s="82">
        <v>5.0041340667122451</v>
      </c>
      <c r="N68" s="82">
        <v>3.810378673994739E-3</v>
      </c>
      <c r="O68" s="82">
        <v>141.12550421655146</v>
      </c>
      <c r="P68" s="82">
        <v>-54.383357980400682</v>
      </c>
      <c r="Q68" s="82">
        <v>-1.033323075</v>
      </c>
      <c r="R68" s="82">
        <v>-0.12629806259635165</v>
      </c>
      <c r="S68" s="82">
        <v>-116.78539066843386</v>
      </c>
      <c r="T68" s="82">
        <v>-682.84320805188088</v>
      </c>
      <c r="U68" s="82">
        <v>0</v>
      </c>
      <c r="V68" s="82">
        <v>-972.76864955978363</v>
      </c>
      <c r="W68" s="82">
        <v>-3637.2263612749812</v>
      </c>
      <c r="X68" s="82">
        <v>-775.07579038609106</v>
      </c>
      <c r="Z68" s="82">
        <v>-4831.5204502992201</v>
      </c>
      <c r="AA68" s="82">
        <v>366.68468721881118</v>
      </c>
      <c r="AB68" s="82">
        <v>10.39800476178776</v>
      </c>
      <c r="AC68" s="82">
        <v>8255.0866929607146</v>
      </c>
      <c r="AF68" s="85">
        <v>396.20239698978929</v>
      </c>
      <c r="AG68" s="85">
        <v>8893.8568335097116</v>
      </c>
      <c r="AH68" s="85">
        <v>-5227.7228472890092</v>
      </c>
      <c r="AI68" s="85">
        <v>-638.77014054899701</v>
      </c>
      <c r="AK68" s="84">
        <v>396.20239698978929</v>
      </c>
      <c r="AL68" s="84">
        <v>203.91871208595504</v>
      </c>
      <c r="AM68" s="84">
        <v>10.520492445710117</v>
      </c>
      <c r="AO68" s="84">
        <v>-815.42069562793722</v>
      </c>
      <c r="AP68" s="84">
        <v>-5227.7228472890101</v>
      </c>
      <c r="AQ68" s="84">
        <v>158.79516414114391</v>
      </c>
      <c r="AR68" s="84">
        <v>0</v>
      </c>
    </row>
    <row r="69" spans="1:44" x14ac:dyDescent="0.35">
      <c r="A69" s="88">
        <v>2083</v>
      </c>
      <c r="B69" s="82">
        <v>396.20239698978929</v>
      </c>
      <c r="C69" s="82">
        <v>203.91871208595504</v>
      </c>
      <c r="D69" s="82">
        <v>10.520492445710117</v>
      </c>
      <c r="E69" s="82">
        <v>8893.8568335097116</v>
      </c>
      <c r="F69" s="82">
        <v>1254.1977662558982</v>
      </c>
      <c r="G69" s="82">
        <v>-2982.0747699000681</v>
      </c>
      <c r="H69" s="82">
        <v>1371.0847848801895</v>
      </c>
      <c r="I69" s="82">
        <v>158.79516414114391</v>
      </c>
      <c r="J69" s="82">
        <v>0</v>
      </c>
      <c r="K69" s="82">
        <v>5818.9119874036478</v>
      </c>
      <c r="M69" s="82">
        <v>5.0041340667122451</v>
      </c>
      <c r="N69" s="82">
        <v>3.810378673994739E-3</v>
      </c>
      <c r="O69" s="82">
        <v>141.12550421655146</v>
      </c>
      <c r="P69" s="82">
        <v>-54.383357980400682</v>
      </c>
      <c r="Q69" s="82">
        <v>-1.033323075</v>
      </c>
      <c r="R69" s="82">
        <v>-0.12629806259635165</v>
      </c>
      <c r="S69" s="82">
        <v>-116.78539066843386</v>
      </c>
      <c r="T69" s="82">
        <v>-648.72069566097275</v>
      </c>
      <c r="U69" s="82">
        <v>0</v>
      </c>
      <c r="V69" s="82">
        <v>-731.03448227796252</v>
      </c>
      <c r="W69" s="82">
        <v>-3557.0925406741894</v>
      </c>
      <c r="X69" s="82">
        <v>-775.07579038609106</v>
      </c>
      <c r="Z69" s="82">
        <v>-5023.7926351124343</v>
      </c>
      <c r="AA69" s="82">
        <v>366.68468721881118</v>
      </c>
      <c r="AB69" s="82">
        <v>10.39800476178776</v>
      </c>
      <c r="AC69" s="82">
        <v>8062.8145081474968</v>
      </c>
      <c r="AF69" s="85">
        <v>396.20239698978929</v>
      </c>
      <c r="AG69" s="85">
        <v>8893.8568335097116</v>
      </c>
      <c r="AH69" s="85">
        <v>-5419.9950321022234</v>
      </c>
      <c r="AI69" s="85">
        <v>-831.0423253622148</v>
      </c>
      <c r="AK69" s="84">
        <v>396.20239698978929</v>
      </c>
      <c r="AL69" s="84">
        <v>203.91871208595504</v>
      </c>
      <c r="AM69" s="84">
        <v>10.520492445710117</v>
      </c>
      <c r="AO69" s="84">
        <v>-1087.8267010419429</v>
      </c>
      <c r="AP69" s="84">
        <v>-5419.9950321022234</v>
      </c>
      <c r="AQ69" s="84">
        <v>158.79516414114391</v>
      </c>
      <c r="AR69" s="84">
        <v>0</v>
      </c>
    </row>
    <row r="70" spans="1:44" x14ac:dyDescent="0.35">
      <c r="A70" s="88">
        <v>2084</v>
      </c>
      <c r="B70" s="82">
        <v>396.20239698978929</v>
      </c>
      <c r="C70" s="82">
        <v>203.91871208595504</v>
      </c>
      <c r="D70" s="82">
        <v>10.520492445710117</v>
      </c>
      <c r="E70" s="82">
        <v>8893.8568335097116</v>
      </c>
      <c r="F70" s="82">
        <v>1037.9503175195082</v>
      </c>
      <c r="G70" s="82">
        <v>-3029.7127573729413</v>
      </c>
      <c r="H70" s="82">
        <v>1371.0847848801895</v>
      </c>
      <c r="I70" s="82">
        <v>158.79516414114391</v>
      </c>
      <c r="J70" s="82">
        <v>0</v>
      </c>
      <c r="K70" s="82">
        <v>5818.9119874036478</v>
      </c>
      <c r="M70" s="82">
        <v>5.0041340667122451</v>
      </c>
      <c r="N70" s="82">
        <v>3.810378673994739E-3</v>
      </c>
      <c r="O70" s="82">
        <v>141.12550421655146</v>
      </c>
      <c r="P70" s="82">
        <v>-54.383357980400682</v>
      </c>
      <c r="Q70" s="82">
        <v>-1.033323075</v>
      </c>
      <c r="R70" s="82">
        <v>-0.12629806259635165</v>
      </c>
      <c r="S70" s="82">
        <v>-116.78539066843386</v>
      </c>
      <c r="T70" s="82">
        <v>-627.40529698484193</v>
      </c>
      <c r="U70" s="82">
        <v>0</v>
      </c>
      <c r="V70" s="82">
        <v>-572.74149458307136</v>
      </c>
      <c r="W70" s="82">
        <v>-3516.1829971972793</v>
      </c>
      <c r="X70" s="82">
        <v>-775.07579038609106</v>
      </c>
      <c r="Z70" s="82">
        <v>-5088.475540149896</v>
      </c>
      <c r="AA70" s="82">
        <v>366.68468721881118</v>
      </c>
      <c r="AB70" s="82">
        <v>10.39800476178776</v>
      </c>
      <c r="AC70" s="82">
        <v>7998.131603110035</v>
      </c>
      <c r="AF70" s="85">
        <v>396.20239698978929</v>
      </c>
      <c r="AG70" s="85">
        <v>8893.8568335097116</v>
      </c>
      <c r="AH70" s="85">
        <v>-5484.6779371396851</v>
      </c>
      <c r="AI70" s="85">
        <v>-895.72523039967655</v>
      </c>
      <c r="AK70" s="84">
        <v>396.20239698978929</v>
      </c>
      <c r="AL70" s="84">
        <v>203.91871208595504</v>
      </c>
      <c r="AM70" s="84">
        <v>10.520492445710117</v>
      </c>
      <c r="AO70" s="84">
        <v>-1193.419149556315</v>
      </c>
      <c r="AP70" s="84">
        <v>-5484.6779371396851</v>
      </c>
      <c r="AQ70" s="84">
        <v>158.79516414114391</v>
      </c>
      <c r="AR70" s="84">
        <v>0</v>
      </c>
    </row>
    <row r="71" spans="1:44" x14ac:dyDescent="0.35">
      <c r="A71" s="88">
        <v>2085</v>
      </c>
      <c r="B71" s="82">
        <v>396.20239698978929</v>
      </c>
      <c r="C71" s="82">
        <v>203.91871208595504</v>
      </c>
      <c r="D71" s="82">
        <v>10.520492445710117</v>
      </c>
      <c r="E71" s="82">
        <v>8893.8568335097116</v>
      </c>
      <c r="F71" s="82">
        <v>2719.4097412284609</v>
      </c>
      <c r="G71" s="82">
        <v>-3076.7104815090242</v>
      </c>
      <c r="H71" s="82">
        <v>1371.0847848801895</v>
      </c>
      <c r="I71" s="82">
        <v>158.79516414114391</v>
      </c>
      <c r="J71" s="82">
        <v>0</v>
      </c>
      <c r="K71" s="82">
        <v>5818.9119874036478</v>
      </c>
      <c r="M71" s="82">
        <v>5.0041340667122451</v>
      </c>
      <c r="N71" s="82">
        <v>3.810378673994739E-3</v>
      </c>
      <c r="O71" s="82">
        <v>141.12550421655146</v>
      </c>
      <c r="P71" s="82">
        <v>-54.383357980400682</v>
      </c>
      <c r="Q71" s="82">
        <v>-1.033323075</v>
      </c>
      <c r="R71" s="82">
        <v>-0.12629806259635165</v>
      </c>
      <c r="S71" s="82">
        <v>-116.78539066843386</v>
      </c>
      <c r="T71" s="82">
        <v>-787.58287024538777</v>
      </c>
      <c r="U71" s="82">
        <v>0</v>
      </c>
      <c r="V71" s="82">
        <v>-1565.5478033047366</v>
      </c>
      <c r="W71" s="82">
        <v>-3940.4497879660457</v>
      </c>
      <c r="X71" s="82">
        <v>-775.07579038609106</v>
      </c>
      <c r="Z71" s="82">
        <v>-4871.0869400674583</v>
      </c>
      <c r="AA71" s="82">
        <v>366.68468721881118</v>
      </c>
      <c r="AB71" s="82">
        <v>10.39800476178776</v>
      </c>
      <c r="AC71" s="82">
        <v>8215.5202031924746</v>
      </c>
      <c r="AF71" s="85">
        <v>396.20239698978929</v>
      </c>
      <c r="AG71" s="85">
        <v>8893.8568335097116</v>
      </c>
      <c r="AH71" s="85">
        <v>-5267.2893370572474</v>
      </c>
      <c r="AI71" s="85">
        <v>-678.336630317237</v>
      </c>
      <c r="AK71" s="84">
        <v>396.20239698978929</v>
      </c>
      <c r="AL71" s="84">
        <v>203.91871208595504</v>
      </c>
      <c r="AM71" s="84">
        <v>10.520492445710117</v>
      </c>
      <c r="AO71" s="84">
        <v>-551.76375870511038</v>
      </c>
      <c r="AP71" s="84">
        <v>-5267.2893370572474</v>
      </c>
      <c r="AQ71" s="84">
        <v>158.79516414114391</v>
      </c>
      <c r="AR71" s="84">
        <v>0</v>
      </c>
    </row>
    <row r="72" spans="1:44" x14ac:dyDescent="0.35">
      <c r="A72" s="88">
        <v>2086</v>
      </c>
      <c r="B72" s="82">
        <v>396.20239698978929</v>
      </c>
      <c r="C72" s="82">
        <v>203.91871208595504</v>
      </c>
      <c r="D72" s="82">
        <v>10.520492445710117</v>
      </c>
      <c r="E72" s="82">
        <v>8893.8568335097116</v>
      </c>
      <c r="F72" s="82">
        <v>2689.1262362494508</v>
      </c>
      <c r="G72" s="82">
        <v>-3133.9166480427912</v>
      </c>
      <c r="H72" s="82">
        <v>1371.0847848801895</v>
      </c>
      <c r="I72" s="82">
        <v>158.79516414114391</v>
      </c>
      <c r="J72" s="82">
        <v>0</v>
      </c>
      <c r="K72" s="82">
        <v>5818.9119874036478</v>
      </c>
      <c r="M72" s="82">
        <v>5.0041340667122451</v>
      </c>
      <c r="N72" s="82">
        <v>3.810378673994739E-3</v>
      </c>
      <c r="O72" s="82">
        <v>141.12550421655146</v>
      </c>
      <c r="P72" s="82">
        <v>-54.383357980400682</v>
      </c>
      <c r="Q72" s="82">
        <v>-1.033323075</v>
      </c>
      <c r="R72" s="82">
        <v>-0.12629806259635165</v>
      </c>
      <c r="S72" s="82">
        <v>-116.78539066843386</v>
      </c>
      <c r="T72" s="82">
        <v>-759.89121154092948</v>
      </c>
      <c r="U72" s="82">
        <v>0</v>
      </c>
      <c r="V72" s="82">
        <v>-1336.9810412679758</v>
      </c>
      <c r="W72" s="82">
        <v>-3903.906881514702</v>
      </c>
      <c r="X72" s="82">
        <v>-775.07579038609106</v>
      </c>
      <c r="Z72" s="82">
        <v>-4693.4669430921304</v>
      </c>
      <c r="AA72" s="82">
        <v>366.68468721881118</v>
      </c>
      <c r="AB72" s="82">
        <v>10.39800476178776</v>
      </c>
      <c r="AC72" s="82">
        <v>8393.1402001678034</v>
      </c>
      <c r="AF72" s="85">
        <v>396.20239698978929</v>
      </c>
      <c r="AG72" s="85">
        <v>8893.8568335097116</v>
      </c>
      <c r="AH72" s="85">
        <v>-5089.6693400819195</v>
      </c>
      <c r="AI72" s="85">
        <v>-500.71663334190816</v>
      </c>
      <c r="AK72" s="84">
        <v>396.20239698978929</v>
      </c>
      <c r="AL72" s="84">
        <v>203.91871208595504</v>
      </c>
      <c r="AM72" s="84">
        <v>10.520492445710117</v>
      </c>
      <c r="AO72" s="84">
        <v>-410.68666818112661</v>
      </c>
      <c r="AP72" s="84">
        <v>-5089.6693400819195</v>
      </c>
      <c r="AQ72" s="84">
        <v>158.79516414114391</v>
      </c>
      <c r="AR72" s="84">
        <v>0</v>
      </c>
    </row>
    <row r="73" spans="1:44" x14ac:dyDescent="0.35">
      <c r="A73" s="88">
        <v>2087</v>
      </c>
      <c r="B73" s="82">
        <v>396.20239698978929</v>
      </c>
      <c r="C73" s="82">
        <v>203.91871208595504</v>
      </c>
      <c r="D73" s="82">
        <v>10.520492445710117</v>
      </c>
      <c r="E73" s="82">
        <v>8893.8568335097116</v>
      </c>
      <c r="F73" s="82">
        <v>2354.8642083499867</v>
      </c>
      <c r="G73" s="82">
        <v>-3190.7587036308578</v>
      </c>
      <c r="H73" s="82">
        <v>1371.0847848801895</v>
      </c>
      <c r="I73" s="82">
        <v>158.79516414114391</v>
      </c>
      <c r="J73" s="82">
        <v>0</v>
      </c>
      <c r="K73" s="82">
        <v>5818.9119874036478</v>
      </c>
      <c r="M73" s="82">
        <v>5.0041340667122451</v>
      </c>
      <c r="N73" s="82">
        <v>3.810378673994739E-3</v>
      </c>
      <c r="O73" s="82">
        <v>141.12550421655146</v>
      </c>
      <c r="P73" s="82">
        <v>-54.383357980400682</v>
      </c>
      <c r="Q73" s="82">
        <v>-1.033323075</v>
      </c>
      <c r="R73" s="82">
        <v>-0.12629806259635165</v>
      </c>
      <c r="S73" s="82">
        <v>-116.78539066843386</v>
      </c>
      <c r="T73" s="82">
        <v>-721.15180462362059</v>
      </c>
      <c r="U73" s="82">
        <v>0</v>
      </c>
      <c r="V73" s="82">
        <v>-1051.5527351751693</v>
      </c>
      <c r="W73" s="82">
        <v>-3823.8674098174142</v>
      </c>
      <c r="X73" s="82">
        <v>-775.07579038609106</v>
      </c>
      <c r="Z73" s="82">
        <v>-4719.1032487895673</v>
      </c>
      <c r="AA73" s="82">
        <v>366.68468721881118</v>
      </c>
      <c r="AB73" s="82">
        <v>10.39800476178776</v>
      </c>
      <c r="AC73" s="82">
        <v>8367.5038944703665</v>
      </c>
      <c r="AF73" s="85">
        <v>396.20239698978929</v>
      </c>
      <c r="AG73" s="85">
        <v>8893.8568335097116</v>
      </c>
      <c r="AH73" s="85">
        <v>-5115.3056457793564</v>
      </c>
      <c r="AI73" s="85">
        <v>-526.35293903934507</v>
      </c>
      <c r="AK73" s="84">
        <v>396.20239698978929</v>
      </c>
      <c r="AL73" s="84">
        <v>203.91871208595504</v>
      </c>
      <c r="AM73" s="84">
        <v>10.520492445710117</v>
      </c>
      <c r="AO73" s="84">
        <v>-516.36244557585087</v>
      </c>
      <c r="AP73" s="84">
        <v>-5115.3056457793564</v>
      </c>
      <c r="AQ73" s="84">
        <v>158.79516414114391</v>
      </c>
      <c r="AR73" s="84">
        <v>0</v>
      </c>
    </row>
    <row r="74" spans="1:44" x14ac:dyDescent="0.35">
      <c r="A74" s="88">
        <v>2088</v>
      </c>
      <c r="B74" s="82">
        <v>396.20239698978929</v>
      </c>
      <c r="C74" s="82">
        <v>203.91871208595504</v>
      </c>
      <c r="D74" s="82">
        <v>10.520492445710117</v>
      </c>
      <c r="E74" s="82">
        <v>8893.8568335097116</v>
      </c>
      <c r="F74" s="82">
        <v>2073.9236493537837</v>
      </c>
      <c r="G74" s="82">
        <v>-3248.733840578871</v>
      </c>
      <c r="H74" s="82">
        <v>1371.0847848801895</v>
      </c>
      <c r="I74" s="82">
        <v>158.79516414114391</v>
      </c>
      <c r="J74" s="82">
        <v>0</v>
      </c>
      <c r="K74" s="82">
        <v>5818.9119874036478</v>
      </c>
      <c r="M74" s="82">
        <v>5.0041340667122451</v>
      </c>
      <c r="N74" s="82">
        <v>3.810378673994739E-3</v>
      </c>
      <c r="O74" s="82">
        <v>141.12550421655146</v>
      </c>
      <c r="P74" s="82">
        <v>-54.383357980400682</v>
      </c>
      <c r="Q74" s="82">
        <v>-1.033323075</v>
      </c>
      <c r="R74" s="82">
        <v>-0.12629806259635165</v>
      </c>
      <c r="S74" s="82">
        <v>-116.78539066843386</v>
      </c>
      <c r="T74" s="82">
        <v>-698.72335844153486</v>
      </c>
      <c r="U74" s="82">
        <v>0</v>
      </c>
      <c r="V74" s="82">
        <v>-876.07423218424105</v>
      </c>
      <c r="W74" s="82">
        <v>-3785.4045046085625</v>
      </c>
      <c r="X74" s="82">
        <v>-775.07579038609106</v>
      </c>
      <c r="Z74" s="82">
        <v>-4844.0775365340032</v>
      </c>
      <c r="AA74" s="82">
        <v>366.68468721881118</v>
      </c>
      <c r="AB74" s="82">
        <v>10.39800476178776</v>
      </c>
      <c r="AC74" s="82">
        <v>8242.5296067259296</v>
      </c>
      <c r="AF74" s="85">
        <v>396.20239698978929</v>
      </c>
      <c r="AG74" s="85">
        <v>8893.8568335097116</v>
      </c>
      <c r="AH74" s="85">
        <v>-5240.2799335237924</v>
      </c>
      <c r="AI74" s="85">
        <v>-651.32722678378195</v>
      </c>
      <c r="AK74" s="84">
        <v>396.20239698978929</v>
      </c>
      <c r="AL74" s="84">
        <v>203.91871208595504</v>
      </c>
      <c r="AM74" s="84">
        <v>10.520492445710117</v>
      </c>
      <c r="AO74" s="84">
        <v>-679.79963852913875</v>
      </c>
      <c r="AP74" s="84">
        <v>-5240.2799335237924</v>
      </c>
      <c r="AQ74" s="84">
        <v>158.79516414114391</v>
      </c>
      <c r="AR74" s="84">
        <v>0</v>
      </c>
    </row>
    <row r="75" spans="1:44" x14ac:dyDescent="0.35">
      <c r="A75" s="88">
        <v>2089</v>
      </c>
      <c r="B75" s="82">
        <v>396.20239698978929</v>
      </c>
      <c r="C75" s="82">
        <v>203.91871208595504</v>
      </c>
      <c r="D75" s="82">
        <v>10.520492445710117</v>
      </c>
      <c r="E75" s="82">
        <v>8893.8568335097116</v>
      </c>
      <c r="F75" s="82">
        <v>2274.40962117547</v>
      </c>
      <c r="G75" s="82">
        <v>-3254.8706923709778</v>
      </c>
      <c r="H75" s="82">
        <v>1371.0847848801895</v>
      </c>
      <c r="I75" s="82">
        <v>158.79516414114391</v>
      </c>
      <c r="J75" s="82">
        <v>0</v>
      </c>
      <c r="K75" s="82">
        <v>5818.9119874036478</v>
      </c>
      <c r="M75" s="82">
        <v>5.0041340667122451</v>
      </c>
      <c r="N75" s="82">
        <v>3.810378673994739E-3</v>
      </c>
      <c r="O75" s="82">
        <v>141.12550421655146</v>
      </c>
      <c r="P75" s="82">
        <v>-54.383357980400682</v>
      </c>
      <c r="Q75" s="82">
        <v>-1.033323075</v>
      </c>
      <c r="R75" s="82">
        <v>-0.12629806259635165</v>
      </c>
      <c r="S75" s="82">
        <v>-116.78539066843386</v>
      </c>
      <c r="T75" s="82">
        <v>-729.31376518314391</v>
      </c>
      <c r="U75" s="82">
        <v>0</v>
      </c>
      <c r="V75" s="82">
        <v>-1043.9776240076428</v>
      </c>
      <c r="W75" s="82">
        <v>-3874.6444688775568</v>
      </c>
      <c r="X75" s="82">
        <v>-775.07579038609106</v>
      </c>
      <c r="Z75" s="82">
        <v>-4906.8717725968199</v>
      </c>
      <c r="AA75" s="82">
        <v>366.68468721881118</v>
      </c>
      <c r="AB75" s="82">
        <v>10.39800476178776</v>
      </c>
      <c r="AC75" s="82">
        <v>8179.735370663112</v>
      </c>
      <c r="AF75" s="85">
        <v>396.20239698978929</v>
      </c>
      <c r="AG75" s="85">
        <v>8893.8568335097116</v>
      </c>
      <c r="AH75" s="85">
        <v>-5303.0741695866091</v>
      </c>
      <c r="AI75" s="85">
        <v>-714.12146284659957</v>
      </c>
      <c r="AK75" s="84">
        <v>396.20239698978929</v>
      </c>
      <c r="AL75" s="84">
        <v>203.91871208595504</v>
      </c>
      <c r="AM75" s="84">
        <v>10.520492445710117</v>
      </c>
      <c r="AO75" s="84">
        <v>-653.35391032296116</v>
      </c>
      <c r="AP75" s="84">
        <v>-5303.0741695866091</v>
      </c>
      <c r="AQ75" s="84">
        <v>158.79516414114391</v>
      </c>
      <c r="AR75" s="84">
        <v>0</v>
      </c>
    </row>
    <row r="76" spans="1:44" x14ac:dyDescent="0.35">
      <c r="A76" s="88">
        <v>2090</v>
      </c>
      <c r="B76" s="82">
        <v>396.20239698978929</v>
      </c>
      <c r="C76" s="82">
        <v>203.91871208595504</v>
      </c>
      <c r="D76" s="82">
        <v>10.520492445710117</v>
      </c>
      <c r="E76" s="82">
        <v>8893.8568335097116</v>
      </c>
      <c r="F76" s="82">
        <v>1894.3440197947648</v>
      </c>
      <c r="G76" s="82">
        <v>-3303.5748767698446</v>
      </c>
      <c r="H76" s="82">
        <v>1371.0847848801895</v>
      </c>
      <c r="I76" s="82">
        <v>158.79516414114391</v>
      </c>
      <c r="J76" s="82">
        <v>0</v>
      </c>
      <c r="K76" s="82">
        <v>5818.9119874036478</v>
      </c>
      <c r="M76" s="82">
        <v>5.0041340667122451</v>
      </c>
      <c r="N76" s="82">
        <v>3.810378673994739E-3</v>
      </c>
      <c r="O76" s="82">
        <v>141.12550421655146</v>
      </c>
      <c r="P76" s="82">
        <v>-54.383357980400682</v>
      </c>
      <c r="Q76" s="82">
        <v>-1.033323075</v>
      </c>
      <c r="R76" s="82">
        <v>-0.12629806259635165</v>
      </c>
      <c r="S76" s="82">
        <v>-116.78539066843386</v>
      </c>
      <c r="T76" s="82">
        <v>-696.17632306358325</v>
      </c>
      <c r="U76" s="82">
        <v>0</v>
      </c>
      <c r="V76" s="82">
        <v>-799.97002476690886</v>
      </c>
      <c r="W76" s="82">
        <v>-3810.704852639054</v>
      </c>
      <c r="X76" s="82">
        <v>-775.07579038609106</v>
      </c>
      <c r="Z76" s="82">
        <v>-5027.6943428971554</v>
      </c>
      <c r="AA76" s="82">
        <v>366.68468721881118</v>
      </c>
      <c r="AB76" s="82">
        <v>10.39800476178776</v>
      </c>
      <c r="AC76" s="82">
        <v>8058.9128003627766</v>
      </c>
      <c r="AF76" s="85">
        <v>396.20239698978929</v>
      </c>
      <c r="AG76" s="85">
        <v>8893.8568335097116</v>
      </c>
      <c r="AH76" s="85">
        <v>-5423.8967398869445</v>
      </c>
      <c r="AI76" s="85">
        <v>-834.944033146935</v>
      </c>
      <c r="AK76" s="84">
        <v>396.20239698978929</v>
      </c>
      <c r="AL76" s="84">
        <v>203.91871208595504</v>
      </c>
      <c r="AM76" s="84">
        <v>10.520492445710117</v>
      </c>
      <c r="AO76" s="84">
        <v>-838.11609686179918</v>
      </c>
      <c r="AP76" s="84">
        <v>-5423.8967398869445</v>
      </c>
      <c r="AQ76" s="84">
        <v>158.79516414114391</v>
      </c>
      <c r="AR76" s="84">
        <v>0</v>
      </c>
    </row>
    <row r="77" spans="1:44" x14ac:dyDescent="0.35">
      <c r="A77" s="88">
        <v>2091</v>
      </c>
      <c r="B77" s="82">
        <v>396.20239698978929</v>
      </c>
      <c r="C77" s="82">
        <v>203.91871208595504</v>
      </c>
      <c r="D77" s="82">
        <v>10.520492445710117</v>
      </c>
      <c r="E77" s="82">
        <v>8893.8568335097116</v>
      </c>
      <c r="F77" s="82">
        <v>1781.7761519381775</v>
      </c>
      <c r="G77" s="82">
        <v>-3204.1299571169689</v>
      </c>
      <c r="H77" s="82">
        <v>1371.0847848801895</v>
      </c>
      <c r="I77" s="82">
        <v>158.79516414114391</v>
      </c>
      <c r="J77" s="82">
        <v>0</v>
      </c>
      <c r="K77" s="82">
        <v>5818.9119874036478</v>
      </c>
      <c r="M77" s="82">
        <v>5.0041340667122451</v>
      </c>
      <c r="N77" s="82">
        <v>3.810378673994739E-3</v>
      </c>
      <c r="O77" s="82">
        <v>141.12550421655146</v>
      </c>
      <c r="P77" s="82">
        <v>-54.383357980400682</v>
      </c>
      <c r="Q77" s="82">
        <v>-1.033323075</v>
      </c>
      <c r="R77" s="82">
        <v>-0.12629806259635165</v>
      </c>
      <c r="S77" s="82">
        <v>-116.78539066843386</v>
      </c>
      <c r="T77" s="82">
        <v>-695.34135861593427</v>
      </c>
      <c r="U77" s="82">
        <v>0</v>
      </c>
      <c r="V77" s="82">
        <v>-768.45796226618882</v>
      </c>
      <c r="W77" s="82">
        <v>-3824.4742457867032</v>
      </c>
      <c r="X77" s="82">
        <v>-775.07579038609106</v>
      </c>
      <c r="Z77" s="82">
        <v>-5023.0746217477963</v>
      </c>
      <c r="AA77" s="82">
        <v>366.68468721881118</v>
      </c>
      <c r="AB77" s="82">
        <v>10.39800476178776</v>
      </c>
      <c r="AC77" s="82">
        <v>8063.5325215121366</v>
      </c>
      <c r="AF77" s="85">
        <v>396.20239698978929</v>
      </c>
      <c r="AG77" s="85">
        <v>8893.8568335097116</v>
      </c>
      <c r="AH77" s="85">
        <v>-5419.2770187375854</v>
      </c>
      <c r="AI77" s="85">
        <v>-830.32431199757502</v>
      </c>
      <c r="AK77" s="84">
        <v>396.20239698978929</v>
      </c>
      <c r="AL77" s="84">
        <v>203.91871208595504</v>
      </c>
      <c r="AM77" s="84">
        <v>10.520492445710117</v>
      </c>
      <c r="AO77" s="84">
        <v>-819.72698256479066</v>
      </c>
      <c r="AP77" s="84">
        <v>-5419.2770187375854</v>
      </c>
      <c r="AQ77" s="84">
        <v>158.79516414114391</v>
      </c>
      <c r="AR77" s="84">
        <v>0</v>
      </c>
    </row>
    <row r="78" spans="1:44" x14ac:dyDescent="0.35">
      <c r="A78" s="88">
        <v>2092</v>
      </c>
      <c r="B78" s="82">
        <v>396.20239698978929</v>
      </c>
      <c r="C78" s="82">
        <v>203.91871208595504</v>
      </c>
      <c r="D78" s="82">
        <v>10.520492445710117</v>
      </c>
      <c r="E78" s="82">
        <v>8893.8568335097116</v>
      </c>
      <c r="F78" s="82">
        <v>2635.0824500988665</v>
      </c>
      <c r="G78" s="82">
        <v>-3217.9123821115768</v>
      </c>
      <c r="H78" s="82">
        <v>1371.0847848801895</v>
      </c>
      <c r="I78" s="82">
        <v>158.79516414114391</v>
      </c>
      <c r="J78" s="82">
        <v>0</v>
      </c>
      <c r="K78" s="82">
        <v>5818.9119874036478</v>
      </c>
      <c r="M78" s="82">
        <v>5.0041340667122451</v>
      </c>
      <c r="N78" s="82">
        <v>3.810378673994739E-3</v>
      </c>
      <c r="O78" s="82">
        <v>141.12550421655146</v>
      </c>
      <c r="P78" s="82">
        <v>-54.383357980400682</v>
      </c>
      <c r="Q78" s="82">
        <v>-1.033323075</v>
      </c>
      <c r="R78" s="82">
        <v>-0.12629806259635165</v>
      </c>
      <c r="S78" s="82">
        <v>-116.78539066843386</v>
      </c>
      <c r="T78" s="82">
        <v>-767.2466564062438</v>
      </c>
      <c r="U78" s="82">
        <v>0</v>
      </c>
      <c r="V78" s="82">
        <v>-1195.2630648818822</v>
      </c>
      <c r="W78" s="82">
        <v>-4029.2487454815323</v>
      </c>
      <c r="X78" s="82">
        <v>-775.07579038609106</v>
      </c>
      <c r="Z78" s="82">
        <v>-4815.1303508922374</v>
      </c>
      <c r="AA78" s="82">
        <v>366.68468721881118</v>
      </c>
      <c r="AB78" s="82">
        <v>10.39800476178776</v>
      </c>
      <c r="AC78" s="82">
        <v>8271.4767923676973</v>
      </c>
      <c r="AF78" s="85">
        <v>396.20239698978929</v>
      </c>
      <c r="AG78" s="85">
        <v>8893.8568335097116</v>
      </c>
      <c r="AH78" s="85">
        <v>-5211.3327478820265</v>
      </c>
      <c r="AI78" s="85">
        <v>-622.38004114201431</v>
      </c>
      <c r="AK78" s="84">
        <v>396.20239698978929</v>
      </c>
      <c r="AL78" s="84">
        <v>203.91871208595504</v>
      </c>
      <c r="AM78" s="84">
        <v>10.520492445710117</v>
      </c>
      <c r="AO78" s="84">
        <v>-407.00821201440294</v>
      </c>
      <c r="AP78" s="84">
        <v>-5211.3327478820265</v>
      </c>
      <c r="AQ78" s="84">
        <v>158.79516414114391</v>
      </c>
      <c r="AR78" s="84">
        <v>0</v>
      </c>
    </row>
    <row r="79" spans="1:44" x14ac:dyDescent="0.35">
      <c r="A79" s="88">
        <v>2093</v>
      </c>
      <c r="B79" s="82">
        <v>396.20239698978929</v>
      </c>
      <c r="C79" s="82">
        <v>203.91871208595504</v>
      </c>
      <c r="D79" s="82">
        <v>10.520492445710117</v>
      </c>
      <c r="E79" s="82">
        <v>8893.8568335097116</v>
      </c>
      <c r="F79" s="82">
        <v>2913.9254310961878</v>
      </c>
      <c r="G79" s="82">
        <v>-3136.3752340383112</v>
      </c>
      <c r="H79" s="82">
        <v>1371.0847848801895</v>
      </c>
      <c r="I79" s="82">
        <v>158.79516414114391</v>
      </c>
      <c r="J79" s="82">
        <v>0</v>
      </c>
      <c r="K79" s="82">
        <v>5818.9119874036478</v>
      </c>
      <c r="M79" s="82">
        <v>5.0041340667122451</v>
      </c>
      <c r="N79" s="82">
        <v>3.810378673994739E-3</v>
      </c>
      <c r="O79" s="82">
        <v>141.12550421655146</v>
      </c>
      <c r="P79" s="82">
        <v>-54.383357980400682</v>
      </c>
      <c r="Q79" s="82">
        <v>-1.033323075</v>
      </c>
      <c r="R79" s="82">
        <v>-0.12629806259635165</v>
      </c>
      <c r="S79" s="82">
        <v>-116.78539066843386</v>
      </c>
      <c r="T79" s="82">
        <v>-799.81371819242429</v>
      </c>
      <c r="U79" s="82">
        <v>0</v>
      </c>
      <c r="V79" s="82">
        <v>-1363.3556221981189</v>
      </c>
      <c r="W79" s="82">
        <v>-4133.1413745651153</v>
      </c>
      <c r="X79" s="82">
        <v>-775.07579038609106</v>
      </c>
      <c r="Z79" s="82">
        <v>-4726.7354082214697</v>
      </c>
      <c r="AA79" s="82">
        <v>366.68468721881118</v>
      </c>
      <c r="AB79" s="82">
        <v>10.39800476178776</v>
      </c>
      <c r="AC79" s="82">
        <v>8359.871735038465</v>
      </c>
      <c r="AF79" s="85">
        <v>396.20239698978929</v>
      </c>
      <c r="AG79" s="85">
        <v>8893.8568335097116</v>
      </c>
      <c r="AH79" s="85">
        <v>-5122.9378052112588</v>
      </c>
      <c r="AI79" s="85">
        <v>-533.9850984712466</v>
      </c>
      <c r="AK79" s="84">
        <v>396.20239698978929</v>
      </c>
      <c r="AL79" s="84">
        <v>203.91871208595504</v>
      </c>
      <c r="AM79" s="84">
        <v>10.520492445710117</v>
      </c>
      <c r="AO79" s="84">
        <v>-214.72064026005273</v>
      </c>
      <c r="AP79" s="84">
        <v>-5122.9378052112597</v>
      </c>
      <c r="AQ79" s="84">
        <v>158.79516414114391</v>
      </c>
      <c r="AR79" s="84">
        <v>0</v>
      </c>
    </row>
    <row r="80" spans="1:44" x14ac:dyDescent="0.35">
      <c r="A80" s="88">
        <v>2094</v>
      </c>
      <c r="B80" s="82">
        <v>396.20239698978929</v>
      </c>
      <c r="C80" s="82">
        <v>203.91871208595504</v>
      </c>
      <c r="D80" s="82">
        <v>10.520492445710117</v>
      </c>
      <c r="E80" s="82">
        <v>8893.8568335097116</v>
      </c>
      <c r="F80" s="82">
        <v>2061.2807374538038</v>
      </c>
      <c r="G80" s="82">
        <v>-3160.5246136556375</v>
      </c>
      <c r="H80" s="82">
        <v>1371.0847848801895</v>
      </c>
      <c r="I80" s="82">
        <v>158.79516414114391</v>
      </c>
      <c r="J80" s="82">
        <v>0</v>
      </c>
      <c r="K80" s="82">
        <v>5818.9119874036478</v>
      </c>
      <c r="M80" s="82">
        <v>5.0041340667122451</v>
      </c>
      <c r="N80" s="82">
        <v>3.810378673994739E-3</v>
      </c>
      <c r="O80" s="82">
        <v>141.12550421655146</v>
      </c>
      <c r="P80" s="82">
        <v>-54.383357980400682</v>
      </c>
      <c r="Q80" s="82">
        <v>-1.033323075</v>
      </c>
      <c r="R80" s="82">
        <v>-0.12629806259635165</v>
      </c>
      <c r="S80" s="82">
        <v>-116.78539066843386</v>
      </c>
      <c r="T80" s="82">
        <v>-719.18847837163798</v>
      </c>
      <c r="U80" s="82">
        <v>0</v>
      </c>
      <c r="V80" s="82">
        <v>-816.5176334671977</v>
      </c>
      <c r="W80" s="82">
        <v>-3937.6017577172856</v>
      </c>
      <c r="X80" s="82">
        <v>-775.07579038609106</v>
      </c>
      <c r="Z80" s="82">
        <v>-4861.1518759024293</v>
      </c>
      <c r="AA80" s="82">
        <v>366.68468721881118</v>
      </c>
      <c r="AB80" s="82">
        <v>10.39800476178776</v>
      </c>
      <c r="AC80" s="82">
        <v>8225.4552673575035</v>
      </c>
      <c r="AF80" s="85">
        <v>396.20239698978929</v>
      </c>
      <c r="AG80" s="85">
        <v>8893.8568335097116</v>
      </c>
      <c r="AH80" s="85">
        <v>-5257.3542728922184</v>
      </c>
      <c r="AI80" s="85">
        <v>-668.40156615220803</v>
      </c>
      <c r="AK80" s="84">
        <v>396.20239698978929</v>
      </c>
      <c r="AL80" s="84">
        <v>203.91871208595504</v>
      </c>
      <c r="AM80" s="84">
        <v>10.520492445710117</v>
      </c>
      <c r="AO80" s="84">
        <v>-544.67672478884185</v>
      </c>
      <c r="AP80" s="84">
        <v>-5257.3542728922184</v>
      </c>
      <c r="AQ80" s="84">
        <v>158.79516414114391</v>
      </c>
      <c r="AR80" s="84">
        <v>0</v>
      </c>
    </row>
    <row r="81" spans="1:44" x14ac:dyDescent="0.35">
      <c r="A81" s="88">
        <v>2095</v>
      </c>
      <c r="B81" s="82">
        <v>396.20239698978929</v>
      </c>
      <c r="C81" s="82">
        <v>203.91871208595504</v>
      </c>
      <c r="D81" s="82">
        <v>10.520492445710117</v>
      </c>
      <c r="E81" s="82">
        <v>8893.8568335097116</v>
      </c>
      <c r="F81" s="82">
        <v>2160.7010520364774</v>
      </c>
      <c r="G81" s="82">
        <v>-3193.3915205918606</v>
      </c>
      <c r="H81" s="82">
        <v>1371.0847848801895</v>
      </c>
      <c r="I81" s="82">
        <v>158.79516414114391</v>
      </c>
      <c r="J81" s="82">
        <v>0</v>
      </c>
      <c r="K81" s="82">
        <v>5818.9119874036478</v>
      </c>
      <c r="M81" s="82">
        <v>5.0041340667122451</v>
      </c>
      <c r="N81" s="82">
        <v>3.810378673994739E-3</v>
      </c>
      <c r="O81" s="82">
        <v>141.12550421655146</v>
      </c>
      <c r="P81" s="82">
        <v>-54.383357980400682</v>
      </c>
      <c r="Q81" s="82">
        <v>-1.033323075</v>
      </c>
      <c r="R81" s="82">
        <v>-0.12629806259635165</v>
      </c>
      <c r="S81" s="82">
        <v>-116.78539066843386</v>
      </c>
      <c r="T81" s="82">
        <v>-728.08724322235867</v>
      </c>
      <c r="U81" s="82">
        <v>0</v>
      </c>
      <c r="V81" s="82">
        <v>-845.73993661340126</v>
      </c>
      <c r="W81" s="82">
        <v>-3977.0343754878572</v>
      </c>
      <c r="X81" s="82">
        <v>-775.07579038609106</v>
      </c>
      <c r="Z81" s="82">
        <v>-4863.2533891727535</v>
      </c>
      <c r="AA81" s="82">
        <v>366.68468721881118</v>
      </c>
      <c r="AB81" s="82">
        <v>10.39800476178776</v>
      </c>
      <c r="AC81" s="82">
        <v>8223.3537540871785</v>
      </c>
      <c r="AF81" s="85">
        <v>396.20239698978929</v>
      </c>
      <c r="AG81" s="85">
        <v>8893.8568335097116</v>
      </c>
      <c r="AH81" s="85">
        <v>-5259.4557861625426</v>
      </c>
      <c r="AI81" s="85">
        <v>-670.50307942253312</v>
      </c>
      <c r="AK81" s="84">
        <v>396.20239698978929</v>
      </c>
      <c r="AL81" s="84">
        <v>203.91871208595504</v>
      </c>
      <c r="AM81" s="84">
        <v>10.520492445710117</v>
      </c>
      <c r="AO81" s="84">
        <v>-507.34562028859489</v>
      </c>
      <c r="AP81" s="84">
        <v>-5259.4557861625435</v>
      </c>
      <c r="AQ81" s="84">
        <v>158.79516414114391</v>
      </c>
      <c r="AR81" s="84">
        <v>0</v>
      </c>
    </row>
    <row r="82" spans="1:44" x14ac:dyDescent="0.35">
      <c r="A82" s="88">
        <v>2096</v>
      </c>
      <c r="B82" s="82">
        <v>396.20239698978929</v>
      </c>
      <c r="C82" s="82">
        <v>203.91871208595504</v>
      </c>
      <c r="D82" s="82">
        <v>10.520492445710117</v>
      </c>
      <c r="E82" s="82">
        <v>8893.8568335097116</v>
      </c>
      <c r="F82" s="82">
        <v>2675.2523812859063</v>
      </c>
      <c r="G82" s="82">
        <v>-3236.5440032498968</v>
      </c>
      <c r="H82" s="82">
        <v>1371.0847848801895</v>
      </c>
      <c r="I82" s="82">
        <v>158.79516414114391</v>
      </c>
      <c r="J82" s="82">
        <v>0</v>
      </c>
      <c r="K82" s="82">
        <v>5818.9119874036478</v>
      </c>
      <c r="M82" s="82">
        <v>5.0041340667122451</v>
      </c>
      <c r="N82" s="82">
        <v>3.810378673994739E-3</v>
      </c>
      <c r="O82" s="82">
        <v>141.12550421655146</v>
      </c>
      <c r="P82" s="82">
        <v>-54.383357980400682</v>
      </c>
      <c r="Q82" s="82">
        <v>-1.033323075</v>
      </c>
      <c r="R82" s="82">
        <v>-0.12629806259635165</v>
      </c>
      <c r="S82" s="82">
        <v>-116.78539066843386</v>
      </c>
      <c r="T82" s="82">
        <v>-779.32671625162561</v>
      </c>
      <c r="U82" s="82">
        <v>0</v>
      </c>
      <c r="V82" s="82">
        <v>-1144.5832397785623</v>
      </c>
      <c r="W82" s="82">
        <v>-4119.6951396179611</v>
      </c>
      <c r="X82" s="82">
        <v>-775.07579038609106</v>
      </c>
      <c r="Z82" s="82">
        <v>-4833.3586098766264</v>
      </c>
      <c r="AA82" s="82">
        <v>366.68468721881118</v>
      </c>
      <c r="AB82" s="82">
        <v>10.39800476178776</v>
      </c>
      <c r="AC82" s="82">
        <v>8253.2485333833083</v>
      </c>
      <c r="AF82" s="85">
        <v>396.20239698978929</v>
      </c>
      <c r="AG82" s="85">
        <v>8893.8568335097116</v>
      </c>
      <c r="AH82" s="85">
        <v>-5229.5610068664155</v>
      </c>
      <c r="AI82" s="85">
        <v>-640.60830012640326</v>
      </c>
      <c r="AK82" s="84">
        <v>396.20239698978929</v>
      </c>
      <c r="AL82" s="84">
        <v>203.91871208595504</v>
      </c>
      <c r="AM82" s="84">
        <v>10.520492445710117</v>
      </c>
      <c r="AO82" s="84">
        <v>-334.79007686236332</v>
      </c>
      <c r="AP82" s="84">
        <v>-5229.5610068664155</v>
      </c>
      <c r="AQ82" s="84">
        <v>158.79516414114391</v>
      </c>
      <c r="AR82" s="84">
        <v>0</v>
      </c>
    </row>
    <row r="83" spans="1:44" x14ac:dyDescent="0.35">
      <c r="A83" s="88">
        <v>2097</v>
      </c>
      <c r="B83" s="82">
        <v>396.20239698978929</v>
      </c>
      <c r="C83" s="82">
        <v>203.91871208595504</v>
      </c>
      <c r="D83" s="82">
        <v>10.520492445710117</v>
      </c>
      <c r="E83" s="82">
        <v>8893.8568335097116</v>
      </c>
      <c r="F83" s="82">
        <v>2760.5233441578316</v>
      </c>
      <c r="G83" s="82">
        <v>-3277.7695476079693</v>
      </c>
      <c r="H83" s="82">
        <v>1371.0847848801895</v>
      </c>
      <c r="I83" s="82">
        <v>158.79516414114391</v>
      </c>
      <c r="J83" s="82">
        <v>0</v>
      </c>
      <c r="K83" s="82">
        <v>5818.9119874036478</v>
      </c>
      <c r="M83" s="82">
        <v>5.0041340667122451</v>
      </c>
      <c r="N83" s="82">
        <v>3.810378673994739E-3</v>
      </c>
      <c r="O83" s="82">
        <v>141.12550421655146</v>
      </c>
      <c r="P83" s="82">
        <v>-54.383357980400682</v>
      </c>
      <c r="Q83" s="82">
        <v>-1.033323075</v>
      </c>
      <c r="R83" s="82">
        <v>-0.12629806259635165</v>
      </c>
      <c r="S83" s="82">
        <v>-116.78539066843386</v>
      </c>
      <c r="T83" s="82">
        <v>-780.12095431305977</v>
      </c>
      <c r="U83" s="82">
        <v>0</v>
      </c>
      <c r="V83" s="82">
        <v>-1109.4025518850608</v>
      </c>
      <c r="W83" s="82">
        <v>-4149.2707093302588</v>
      </c>
      <c r="X83" s="82">
        <v>-775.07579038609106</v>
      </c>
      <c r="Z83" s="82">
        <v>-4783.7080731815695</v>
      </c>
      <c r="AA83" s="82">
        <v>366.68468721881118</v>
      </c>
      <c r="AB83" s="82">
        <v>10.39800476178776</v>
      </c>
      <c r="AC83" s="82">
        <v>8302.8990700783652</v>
      </c>
      <c r="AF83" s="85">
        <v>396.20239698978929</v>
      </c>
      <c r="AG83" s="85">
        <v>8893.8568335097116</v>
      </c>
      <c r="AH83" s="85">
        <v>-5179.9104701713586</v>
      </c>
      <c r="AI83" s="85">
        <v>-590.95776343134639</v>
      </c>
      <c r="AK83" s="84">
        <v>396.20239698978929</v>
      </c>
      <c r="AL83" s="84">
        <v>203.91871208595504</v>
      </c>
      <c r="AM83" s="84">
        <v>10.520492445710117</v>
      </c>
      <c r="AO83" s="84">
        <v>-255.56397045500898</v>
      </c>
      <c r="AP83" s="84">
        <v>-5179.9104701713595</v>
      </c>
      <c r="AQ83" s="84">
        <v>158.79516414114391</v>
      </c>
      <c r="AR83" s="84">
        <v>0</v>
      </c>
    </row>
    <row r="84" spans="1:44" x14ac:dyDescent="0.35">
      <c r="A84" s="88">
        <v>2098</v>
      </c>
      <c r="B84" s="82">
        <v>396.20239698978929</v>
      </c>
      <c r="C84" s="82">
        <v>203.91871208595504</v>
      </c>
      <c r="D84" s="82">
        <v>10.520492445710117</v>
      </c>
      <c r="E84" s="82">
        <v>8893.8568335097116</v>
      </c>
      <c r="F84" s="82">
        <v>2754.6425753711646</v>
      </c>
      <c r="G84" s="82">
        <v>-3326.157394673427</v>
      </c>
      <c r="H84" s="82">
        <v>1371.0847848801895</v>
      </c>
      <c r="I84" s="82">
        <v>158.79516414114391</v>
      </c>
      <c r="J84" s="82">
        <v>0</v>
      </c>
      <c r="K84" s="82">
        <v>5818.9119874036478</v>
      </c>
      <c r="M84" s="82">
        <v>5.0041340667122451</v>
      </c>
      <c r="N84" s="82">
        <v>3.810378673994739E-3</v>
      </c>
      <c r="O84" s="82">
        <v>141.12550421655146</v>
      </c>
      <c r="P84" s="82">
        <v>-54.383357980400682</v>
      </c>
      <c r="Q84" s="82">
        <v>-1.033323075</v>
      </c>
      <c r="R84" s="82">
        <v>-0.12629806259635165</v>
      </c>
      <c r="S84" s="82">
        <v>-116.78539066843386</v>
      </c>
      <c r="T84" s="82">
        <v>-777.06893000730747</v>
      </c>
      <c r="U84" s="82">
        <v>0</v>
      </c>
      <c r="V84" s="82">
        <v>-1058.1203045026823</v>
      </c>
      <c r="W84" s="82">
        <v>-4154.2092345878082</v>
      </c>
      <c r="X84" s="82">
        <v>-775.07579038609106</v>
      </c>
      <c r="Z84" s="82">
        <v>-4791.6329669088655</v>
      </c>
      <c r="AA84" s="82">
        <v>366.68468721881118</v>
      </c>
      <c r="AB84" s="82">
        <v>10.39800476178776</v>
      </c>
      <c r="AC84" s="82">
        <v>8294.9741763510683</v>
      </c>
      <c r="AF84" s="85">
        <v>396.20239698978929</v>
      </c>
      <c r="AG84" s="85">
        <v>8893.8568335097116</v>
      </c>
      <c r="AH84" s="85">
        <v>-5187.8353638986546</v>
      </c>
      <c r="AI84" s="85">
        <v>-598.88265715864327</v>
      </c>
      <c r="AK84" s="84">
        <v>396.20239698978929</v>
      </c>
      <c r="AL84" s="84">
        <v>203.91871208595504</v>
      </c>
      <c r="AM84" s="84">
        <v>10.520492445710117</v>
      </c>
      <c r="AO84" s="84">
        <v>-258.55033892475512</v>
      </c>
      <c r="AP84" s="84">
        <v>-5187.8353638986546</v>
      </c>
      <c r="AQ84" s="84">
        <v>158.79516414114391</v>
      </c>
      <c r="AR84" s="84">
        <v>0</v>
      </c>
    </row>
    <row r="85" spans="1:44" x14ac:dyDescent="0.35">
      <c r="A85" s="88">
        <v>2099</v>
      </c>
      <c r="B85" s="82">
        <v>396.20239698978929</v>
      </c>
      <c r="C85" s="82">
        <v>203.91871208595504</v>
      </c>
      <c r="D85" s="82">
        <v>10.520492445710117</v>
      </c>
      <c r="E85" s="82">
        <v>8893.8568335097116</v>
      </c>
      <c r="F85" s="82">
        <v>1454.2551026181141</v>
      </c>
      <c r="G85" s="82">
        <v>-3371.1658496734976</v>
      </c>
      <c r="H85" s="82">
        <v>1371.0847848801895</v>
      </c>
      <c r="I85" s="82">
        <v>158.79516414114391</v>
      </c>
      <c r="J85" s="82">
        <v>0</v>
      </c>
      <c r="K85" s="82">
        <v>5818.9119874036478</v>
      </c>
      <c r="M85" s="82">
        <v>5.0041340667122451</v>
      </c>
      <c r="N85" s="82">
        <v>3.810378673994739E-3</v>
      </c>
      <c r="O85" s="82">
        <v>141.12550421655146</v>
      </c>
      <c r="P85" s="82">
        <v>-54.383357980400682</v>
      </c>
      <c r="Q85" s="82">
        <v>-1.033323075</v>
      </c>
      <c r="R85" s="82">
        <v>-0.12629806259635165</v>
      </c>
      <c r="S85" s="82">
        <v>-116.78539066843386</v>
      </c>
      <c r="T85" s="82">
        <v>-663.29892136399189</v>
      </c>
      <c r="U85" s="82">
        <v>0</v>
      </c>
      <c r="V85" s="82">
        <v>-305.72947420586206</v>
      </c>
      <c r="W85" s="82">
        <v>-3880.1078798628009</v>
      </c>
      <c r="X85" s="82">
        <v>-775.07579038609106</v>
      </c>
      <c r="Z85" s="82">
        <v>-5110.5367096401587</v>
      </c>
      <c r="AA85" s="82">
        <v>366.68468721881118</v>
      </c>
      <c r="AB85" s="82">
        <v>10.39800476178776</v>
      </c>
      <c r="AC85" s="82">
        <v>7976.070433619775</v>
      </c>
      <c r="AF85" s="85">
        <v>396.20239698978929</v>
      </c>
      <c r="AG85" s="85">
        <v>8893.8568335097116</v>
      </c>
      <c r="AH85" s="85">
        <v>-5506.7391066299479</v>
      </c>
      <c r="AI85" s="85">
        <v>-917.78639988993655</v>
      </c>
      <c r="AK85" s="84">
        <v>396.20239698978929</v>
      </c>
      <c r="AL85" s="84">
        <v>203.91871208595504</v>
      </c>
      <c r="AM85" s="84">
        <v>10.520492445710117</v>
      </c>
      <c r="AO85" s="84">
        <v>-851.5554363810561</v>
      </c>
      <c r="AP85" s="84">
        <v>-5506.7391066299488</v>
      </c>
      <c r="AQ85" s="84">
        <v>158.79516414114391</v>
      </c>
      <c r="AR85" s="84">
        <v>0</v>
      </c>
    </row>
    <row r="86" spans="1:44" x14ac:dyDescent="0.35">
      <c r="A86" s="88">
        <v>2100</v>
      </c>
      <c r="B86" s="82">
        <v>396.20239698978929</v>
      </c>
      <c r="C86" s="82">
        <v>203.91871208595504</v>
      </c>
      <c r="D86" s="82">
        <v>10.520492445710117</v>
      </c>
      <c r="E86" s="82">
        <v>8893.8568335097116</v>
      </c>
      <c r="F86" s="82">
        <v>663.60433393581877</v>
      </c>
      <c r="G86" s="82">
        <v>-3415.6794002967972</v>
      </c>
      <c r="H86" s="82">
        <v>1371.0847848801895</v>
      </c>
      <c r="I86" s="82">
        <v>158.79516414114391</v>
      </c>
      <c r="J86" s="82">
        <v>0</v>
      </c>
      <c r="K86" s="82">
        <v>5818.9119874036478</v>
      </c>
      <c r="M86" s="82">
        <v>5.0041340667122451</v>
      </c>
      <c r="N86" s="82">
        <v>3.810378673994739E-3</v>
      </c>
      <c r="O86" s="82">
        <v>141.12550421655146</v>
      </c>
      <c r="P86" s="82">
        <v>-54.383357980400682</v>
      </c>
      <c r="Q86" s="82">
        <v>-1.033323075</v>
      </c>
      <c r="R86" s="82">
        <v>-0.12629806259635165</v>
      </c>
      <c r="S86" s="82">
        <v>-116.78539066843386</v>
      </c>
      <c r="T86" s="82">
        <v>-578.98419776909236</v>
      </c>
      <c r="U86" s="82">
        <v>0</v>
      </c>
      <c r="V86" s="82">
        <v>229.46444794634965</v>
      </c>
      <c r="W86" s="82">
        <v>-3654.8586636871814</v>
      </c>
      <c r="X86" s="82">
        <v>-775.07579038609106</v>
      </c>
      <c r="Z86" s="82">
        <v>-5185.2578906179224</v>
      </c>
      <c r="AA86" s="82">
        <v>366.68468721881118</v>
      </c>
      <c r="AB86" s="82">
        <v>10.39800476178776</v>
      </c>
      <c r="AC86" s="82">
        <v>7901.3492526420114</v>
      </c>
      <c r="AF86" s="85">
        <v>396.20239698978929</v>
      </c>
      <c r="AG86" s="85">
        <v>8893.8568335097116</v>
      </c>
      <c r="AH86" s="85">
        <v>-5581.4602876077115</v>
      </c>
      <c r="AI86" s="85">
        <v>-992.5075808677002</v>
      </c>
      <c r="AK86" s="84">
        <v>396.20239698978929</v>
      </c>
      <c r="AL86" s="84">
        <v>203.91871208595504</v>
      </c>
      <c r="AM86" s="84">
        <v>10.520492445710117</v>
      </c>
      <c r="AO86" s="84">
        <v>-1151.5258335344392</v>
      </c>
      <c r="AP86" s="84">
        <v>-5581.4602876077124</v>
      </c>
      <c r="AQ86" s="84">
        <v>158.79516414114391</v>
      </c>
      <c r="AR86" s="84">
        <v>0</v>
      </c>
    </row>
    <row r="88" spans="1:44" x14ac:dyDescent="0.35">
      <c r="AE88" s="93"/>
      <c r="AG88" s="94"/>
      <c r="AI88" s="94"/>
    </row>
    <row r="89" spans="1:44" x14ac:dyDescent="0.35">
      <c r="AE89" s="93"/>
      <c r="AG89" s="94"/>
      <c r="AI89" s="94"/>
    </row>
    <row r="90" spans="1:44" x14ac:dyDescent="0.35">
      <c r="AE90" s="93"/>
      <c r="AG90" s="94"/>
      <c r="AI90" s="94"/>
    </row>
    <row r="91" spans="1:44" x14ac:dyDescent="0.35">
      <c r="AE91" s="93"/>
      <c r="AG91" s="94"/>
      <c r="AI91" s="94"/>
    </row>
  </sheetData>
  <mergeCells count="9">
    <mergeCell ref="AH4:AI4"/>
    <mergeCell ref="AK4:AM4"/>
    <mergeCell ref="AO4:AR4"/>
    <mergeCell ref="B4:E4"/>
    <mergeCell ref="H4:K4"/>
    <mergeCell ref="L4:O4"/>
    <mergeCell ref="P4:S4"/>
    <mergeCell ref="Z4:AC4"/>
    <mergeCell ref="AF4:AG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Figure S1</vt:lpstr>
      <vt:lpstr>Table S1</vt:lpstr>
      <vt:lpstr>Table S2</vt:lpstr>
      <vt:lpstr>Table S3</vt:lpstr>
      <vt:lpstr>S1-BAU</vt:lpstr>
      <vt:lpstr>S2a-SI</vt:lpstr>
      <vt:lpstr>S2b-SI_NZ</vt:lpstr>
      <vt:lpstr>S2c-SI_SG</vt:lpstr>
      <vt:lpstr>S3a-CN</vt:lpstr>
      <vt:lpstr>S3b-CN_NZ</vt:lpstr>
      <vt:lpstr>S3c-CN_SG</vt:lpstr>
      <vt:lpstr>S4a-DP</vt:lpstr>
      <vt:lpstr>S4b-DP_NZ</vt:lpstr>
      <vt:lpstr>S4c-DP_SG</vt:lpstr>
      <vt:lpstr>S5a-BE</vt:lpstr>
      <vt:lpstr>S5b-BE_NZ</vt:lpstr>
      <vt:lpstr>S5c-BE_SG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Styles, David</dc:creator>
  <cp:lastModifiedBy>Styles, David</cp:lastModifiedBy>
  <dcterms:created xsi:type="dcterms:W3CDTF">2015-06-05T18:17:20Z</dcterms:created>
  <dcterms:modified xsi:type="dcterms:W3CDTF">2025-12-03T17:02:31Z</dcterms:modified>
</cp:coreProperties>
</file>