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202300"/>
  <mc:AlternateContent xmlns:mc="http://schemas.openxmlformats.org/markup-compatibility/2006">
    <mc:Choice Requires="x15">
      <x15ac:absPath xmlns:x15ac="http://schemas.microsoft.com/office/spreadsheetml/2010/11/ac" url="https://leidenuniv1.sharepoint.com/sites/PhDJonas/Shared Documents/General/01_SIMPL Minerals approach/e_Manuscript/"/>
    </mc:Choice>
  </mc:AlternateContent>
  <xr:revisionPtr revIDLastSave="1442" documentId="8_{E7CCA15F-7104-46B0-B788-21121750AB37}" xr6:coauthVersionLast="47" xr6:coauthVersionMax="47" xr10:uidLastSave="{DDF61D95-22FB-4C53-98BC-E1200F2B3B5E}"/>
  <bookViews>
    <workbookView xWindow="-108" yWindow="-108" windowWidth="23256" windowHeight="12456" xr2:uid="{01C77DCC-4D79-4E6E-9BB8-1FF1892310EF}"/>
  </bookViews>
  <sheets>
    <sheet name="Title_page" sheetId="11" r:id="rId1"/>
    <sheet name="SI 1.1 - Parameters" sheetId="1" r:id="rId2"/>
    <sheet name="PESTEL_CLD" sheetId="5" state="hidden" r:id="rId3"/>
    <sheet name="SI 1.2 - Parameter examples" sheetId="4" r:id="rId4"/>
    <sheet name="SI 1.3 - List of interviewees" sheetId="10" r:id="rId5"/>
    <sheet name="SI 1.4 - LCI stages &amp; processes" sheetId="13" r:id="rId6"/>
    <sheet name="Connection factors parameters" sheetId="9" state="hidden" r:id="rId7"/>
    <sheet name="Abbreviations" sheetId="3" r:id="rId8"/>
    <sheet name="References" sheetId="2" r:id="rId9"/>
  </sheets>
  <definedNames>
    <definedName name="_xlnm._FilterDatabase" localSheetId="7" hidden="1">Abbreviations!$A$1:$B$1</definedName>
    <definedName name="_xlnm._FilterDatabase" localSheetId="6" hidden="1">'Connection factors parameters'!$A$1:$F$1</definedName>
    <definedName name="_xlnm._FilterDatabase" localSheetId="2" hidden="1">PESTEL_CLD!$A$1:$E$26</definedName>
    <definedName name="_xlnm._FilterDatabase" localSheetId="8" hidden="1">References!$A$1:$A$16</definedName>
    <definedName name="_xlnm._FilterDatabase" localSheetId="3" hidden="1">'SI 1.2 - Parameter examples'!$A$1:$K$115</definedName>
    <definedName name="_xlnm._FilterDatabase" localSheetId="4" hidden="1">'SI 1.3 - List of interviewees'!$A$1:$E$1</definedName>
    <definedName name="_xlnm._FilterDatabase" localSheetId="5" hidden="1">'SI 1.4 - LCI stages &amp; processes'!$A$1:$H$1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9" l="1"/>
  <c r="D21" i="9"/>
  <c r="C22" i="9"/>
  <c r="D22" i="9"/>
  <c r="D20" i="9"/>
  <c r="C20" i="9"/>
  <c r="C67"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D67" i="9"/>
  <c r="C68" i="9"/>
  <c r="D68" i="9"/>
  <c r="C69" i="9"/>
  <c r="D69" i="9"/>
  <c r="C70" i="9"/>
  <c r="D70" i="9"/>
  <c r="C71" i="9"/>
  <c r="D71" i="9"/>
  <c r="C72" i="9"/>
  <c r="D72" i="9"/>
  <c r="C73" i="9"/>
  <c r="D73" i="9"/>
  <c r="C74" i="9"/>
  <c r="D74" i="9"/>
  <c r="C75" i="9"/>
  <c r="D75" i="9"/>
  <c r="D35" i="9"/>
  <c r="C35" i="9"/>
  <c r="C24" i="9"/>
  <c r="D10" i="9"/>
  <c r="D24" i="9"/>
  <c r="D6" i="9"/>
  <c r="C6" i="9"/>
  <c r="C4" i="9"/>
  <c r="D4" i="9"/>
  <c r="D9" i="9"/>
  <c r="D8" i="9"/>
  <c r="D11" i="9"/>
  <c r="D13" i="9"/>
  <c r="D3" i="9"/>
  <c r="D5" i="9"/>
  <c r="D2" i="9"/>
  <c r="D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tc={B01EB41C-6514-40FA-8568-6D744DC3E4CE}</author>
    <author>tc={5C36802F-9B07-421E-A30F-6A118BC8146F}</author>
    <author>tc={E1D121A0-91DC-4CF5-ABA1-0530E2032BA7}</author>
  </authors>
  <commentList>
    <comment ref="D2" authorId="0" shapeId="0" xr:uid="{B01EB41C-6514-40FA-8568-6D744DC3E4CE}">
      <text>
        <t>[Threaded comment]
Your version of Excel allows you to read this threaded comment; however, any edits to it will get removed if the file is opened in a newer version of Excel. Learn more: https://go.microsoft.com/fwlink/?linkid=870924
Comment:
    See antoines comment;
Reply:
    Comment that I am making here, but that could apply more generally: I think it would be relevant to have some classification on the types of parameters. In this case here, Lines 21, 22 and 23 relate to Equipment (/Machineries). Lines 24-26 to Energy sources. Lines 14-16 relate to Process efficiency. Etc. 
-&gt; could be good to add, in this Table, some column with this Classification. Also this Classification could be useful in some graphical representation of your generic model.</t>
      </text>
    </comment>
    <comment ref="K2" authorId="1" shapeId="0" xr:uid="{5C36802F-9B07-421E-A30F-6A118BC8146F}">
      <text>
        <t>[Threaded comment]
Your version of Excel allows you to read this threaded comment; however, any edits to it will get removed if the file is opened in a newer version of Excel. Learn more: https://go.microsoft.com/fwlink/?linkid=870924
Comment:
    This can be historic data or current data that can be used to feed into regression analysis, models or assumptions</t>
      </text>
    </comment>
    <comment ref="F5" authorId="2" shapeId="0" xr:uid="{E1D121A0-91DC-4CF5-ABA1-0530E2032BA7}">
      <text>
        <t>[Threaded comment]
Your version of Excel allows you to read this threaded comment; however, any edits to it will get removed if the file is opened in a newer version of Excel. Learn more: https://go.microsoft.com/fwlink/?linkid=870924
Comment:
    Deposit can here be seen as the urban mine</t>
      </text>
    </comment>
  </commentList>
</comments>
</file>

<file path=xl/sharedStrings.xml><?xml version="1.0" encoding="utf-8"?>
<sst xmlns="http://schemas.openxmlformats.org/spreadsheetml/2006/main" count="2716" uniqueCount="1289">
  <si>
    <t>x</t>
  </si>
  <si>
    <t>Description</t>
  </si>
  <si>
    <t>Energy efficiency</t>
  </si>
  <si>
    <t>Mine depth</t>
  </si>
  <si>
    <t>Strip ratio</t>
  </si>
  <si>
    <t>Market</t>
  </si>
  <si>
    <t>Mining</t>
  </si>
  <si>
    <t>No</t>
  </si>
  <si>
    <t>Yes</t>
  </si>
  <si>
    <t>Haul trucks fleet mix</t>
  </si>
  <si>
    <t>Concentrate grade</t>
  </si>
  <si>
    <t>Electricity source</t>
  </si>
  <si>
    <t>Purification</t>
  </si>
  <si>
    <t>Electrification of equipment</t>
  </si>
  <si>
    <t>-</t>
  </si>
  <si>
    <t>Ore grade</t>
  </si>
  <si>
    <t>Mine type (open-pit/underground)</t>
  </si>
  <si>
    <t>Eckelman, Matthew J. “Facility-Level Energy and Greenhouse Gas Life-Cycle Assessment of the Global Nickel Industry.” Resources, Conservation and Recycling 54, no. 4 (February 2010): 256–66. https://doi.org/10.1016/j.resconrec.2009.08.008.</t>
  </si>
  <si>
    <t>Harpprecht, Carina, Brenda Miranda Xicotencatl, Sander van Nielen, Marc van der Meide, Chen Li, Zhijie Li, Arnold Tukker, and Bernhard Steubing. “Future Environmental Impacts of Metals: A Systematic Review of Impact Trends, Modelling Approaches, and Challenges.” Resources, Conservation and Recycling 205 (June 1, 2024): 107572. https://doi.org/10.1016/j.resconrec.2024.107572.</t>
  </si>
  <si>
    <t>Ambrose, Hanjiro, and Alissa Kendall. “Understanding the Future of Lithium: Part 2, Temporally and Spatially Resolved Life-Cycle Assessment Modeling.” Journal of Industrial Ecology 24, no. 1 (2020): 90–100. https://doi.org/10.1111/jiec.12942.</t>
  </si>
  <si>
    <t>Koppelaar, R. H. E. M., and H. Koppelaar. “The Ore Grade and Depth Influence on Copper Energy Inputs.” BioPhysical Economics and Resource Quality 1, no. 2 (November 22, 2016): 11. https://doi.org/10.1007/s41247-016-0012-x.</t>
  </si>
  <si>
    <t>Schneider, E., B. Carlsen, E. Tavrides, C. Van Der Hoeven, and U. Phathanapirom. “A Top-down Assessment of Energy, Water and Land Use in Uranium Mining, Milling, and Refining.” Energy Economics 40 (November 2013): 911–26. https://doi.org/10.1016/j.eneco.2013.08.006.</t>
  </si>
  <si>
    <t>Water in rock mass</t>
  </si>
  <si>
    <t>Lastra, German, Vladimir Jokovic, and Sarma Kanchibotla. “Understanding the Impact of Geotechnical Ore Properties and Blast Design on Comminution Circuits Using Simulations.” Minerals Engineering 170 (August 15, 2021): 107001. https://doi.org/10.1016/j.mineng.2021.107001.</t>
  </si>
  <si>
    <t>Nassar, Nedal T., Graham W. Lederer, Jamie L. Brainard, Abraham J. Padilla, and Joseph D. Lessard. “Rock-to-Metal Ratio: A Foundational Metric for Understanding Mine Wastes.” Environmental Science &amp; Technology 56, no. 10 (May 17, 2022): 6710–21. https://doi.org/10.1021/acs.est.1c07875.</t>
  </si>
  <si>
    <r>
      <t xml:space="preserve">Dunbar, W. Scott. </t>
    </r>
    <r>
      <rPr>
        <i/>
        <sz val="11"/>
        <color theme="1"/>
        <rFont val="Aptos Narrow"/>
        <family val="2"/>
        <scheme val="minor"/>
      </rPr>
      <t>How Mining Works</t>
    </r>
    <r>
      <rPr>
        <sz val="11"/>
        <color theme="1"/>
        <rFont val="Aptos Narrow"/>
        <family val="2"/>
        <scheme val="minor"/>
      </rPr>
      <t>. Society for Mining, Metallurgy &amp; Exploration Inc., 2016.</t>
    </r>
  </si>
  <si>
    <t>Northey, S., N. Haque, and G. Mudd. “Using Sustainability Reporting to Assess the Environmental Footprint of Copper Mining.” Journal of Cleaner Production, Special Volume: Sustainable consumption and production for Asia: Sustainability through green design and practice, 40 (February 1, 2013): 118–28. https://doi.org/10.1016/j.jclepro.2012.09.027.</t>
  </si>
  <si>
    <t>Reductants substitution</t>
  </si>
  <si>
    <t xml:space="preserve">Supply chain stage </t>
  </si>
  <si>
    <t>Mudd, Gavin M., and Simon M. Jowitt. “A Detailed Assessment of Global Nickel Resource Trends and Endowments.” Economic Geology 109, no. 7 (November 1, 2014): 1813–41. https://doi.org/10.2113/econgeo.109.7.1813.</t>
  </si>
  <si>
    <t>Mudd, Gavin M., Simon M. Jowitt, and Timothy T. Werner. “The World’s Lead-Zinc Mineral Resources: Scarcity, Data, Issues and Opportunities.” Ore Geology Reviews 80 (January 2017): 1160–90. https://doi.org/10.1016/j.oregeorev.2016.08.010.</t>
  </si>
  <si>
    <t>Mudd, Gavin M., Zhehan Weng, and Simon M. Jowitt. “A Detailed Assessment of Global Cu Resource Trends and Endowments*.” Economic Geology 108, no. 5 (August 1, 2013): 1163–83. https://doi.org/10.2113/econgeo.108.5.1163.</t>
  </si>
  <si>
    <t>Northey, S., S. Mohr, G.M. Mudd, Z. Weng, and D. Giurco. “Modelling Future Copper Ore Grade Decline Based on a Detailed Assessment of Copper Resources and Mining.” Resources, Conservation and Recycling 83 (February 2014): 190–201. https://doi.org/10.1016/j.resconrec.2013.10.005.</t>
  </si>
  <si>
    <t>Abbreviation</t>
  </si>
  <si>
    <t>Full</t>
  </si>
  <si>
    <t>RM</t>
  </si>
  <si>
    <t>Raw Material</t>
  </si>
  <si>
    <t>URR</t>
  </si>
  <si>
    <t>Ultimate Recoverable Resource</t>
  </si>
  <si>
    <t>Van der Voet, Ester, Lauran Van Oers, Miranda Verboon, and Koen Kuipers. “Environmental Implications of Future Demand Scenarios for Metals: Methodology and Application to the Case of Seven Major Metals.” Journal of Industrial Ecology 23, no. 1 (2019): 141–55. https://doi.org/10.1111/jiec.12722.</t>
  </si>
  <si>
    <t>Harpprecht, Carina, Lauran van Oers, Stephen A. Northey, Yongxiang Yang, and Bernhard Steubing. “Environmental Impacts of Key Metals’ Supply and Low-Carbon Technologies Are Likely to Decrease in the Future.” Journal of Industrial Ecology 25, no. 6 (2021): 1543–59. https://doi.org/10.1111/jiec.13181.</t>
  </si>
  <si>
    <t>Temporal relevance
(for environmental assessment)</t>
  </si>
  <si>
    <t>dMFA</t>
  </si>
  <si>
    <t>Concentration</t>
  </si>
  <si>
    <t>Connection to other parameters</t>
  </si>
  <si>
    <t>Parameter</t>
  </si>
  <si>
    <t>Data availability</t>
  </si>
  <si>
    <t>Model availability</t>
  </si>
  <si>
    <t>Source</t>
  </si>
  <si>
    <t>References</t>
  </si>
  <si>
    <t>Historical ore grade</t>
  </si>
  <si>
    <t>Cumulative grade-tonnage curves are applied to mines and their respective production determined by historical data and estimated URRs. The GeRs-DeMo model calculates the average ore grade based on lower ore grade deposits being mined first.</t>
  </si>
  <si>
    <t>Pb, Zn</t>
  </si>
  <si>
    <t>Ni</t>
  </si>
  <si>
    <t>Co</t>
  </si>
  <si>
    <t>Cu</t>
  </si>
  <si>
    <t>Van der Meide et al. (2022)</t>
  </si>
  <si>
    <t>Mudd et al. (2017)</t>
  </si>
  <si>
    <t>Mudd and Jowitt (2014)</t>
  </si>
  <si>
    <t>Mudd et al. (2013)</t>
  </si>
  <si>
    <t>Northey et al. (2014)</t>
  </si>
  <si>
    <t>Regression analysis</t>
  </si>
  <si>
    <t>Regression analysis on ore grade in relation to cumulative production based on historical data. Future production is assumed to meet final demand. Final demand is based on copper and nickel demand projections by Elshaki et al. (2016)</t>
  </si>
  <si>
    <t>Co, Ni, Pb, Zn</t>
  </si>
  <si>
    <t>Harpprecht et al. (2021)</t>
  </si>
  <si>
    <t>Regression analysis of ore grade over time based on historical data.</t>
  </si>
  <si>
    <t>Van der Voet at al. (2019)</t>
  </si>
  <si>
    <t>Elshaki et al. (2016)</t>
  </si>
  <si>
    <t>Al, Co, Fe, Mn, Ni, Pb, Zn</t>
  </si>
  <si>
    <t>Elshkaki, Ayman, T. E. Graedel, Luca Ciacci, and Barbara K. Reck. “Resource Demand Scenarios for the Major Metals.” Environmental Science &amp; Technology 52, no. 5 (March 6, 2018): 2491–97. https://doi.org/10.1021/acs.est.7b05154.</t>
  </si>
  <si>
    <t>Elshaki et al. (2018)</t>
  </si>
  <si>
    <t>GeRs-DeMo, regression analysis</t>
  </si>
  <si>
    <t>RMC</t>
  </si>
  <si>
    <t>Resource to Mid-Century</t>
  </si>
  <si>
    <t>?</t>
  </si>
  <si>
    <t>Stage</t>
  </si>
  <si>
    <t>Ag, As, B, C, Cd, Co, Cr, Cu, Dy, Ga, Ge, In, Li, Mn, Mo, Nd, Ni, Pb, Pt, Se, Si, Sn, Ta, Te, Ti, V, Zn</t>
  </si>
  <si>
    <t>Calderon, J.L., N.M. Smith, M.D. Bazilian, and E. Holley. “Critical Mineral Demand Estimates for Low-Carbon Technologies: What Do They Tell Us and How Can They Evolve?” Renewable and Sustainable Energy Reviews 189 (January 2024): 113938. https://doi.org/10.1016/j.rser.2023.113938.</t>
  </si>
  <si>
    <t>Calderon et al. (2024)</t>
  </si>
  <si>
    <t xml:space="preserve">Review study of RM demand projections. These usually work as follows: (1) Future Renewable Energy Deployment; (2) Current and Future Renewable Sub-Technologies; (3) Material Intensities of Sub-Technologies; and (4) Dynamic Model Variables </t>
  </si>
  <si>
    <t>Global</t>
  </si>
  <si>
    <t>Historical production, Historical ore grade, Demand projections</t>
  </si>
  <si>
    <t>Historical production, historical ore grade, URR estimates, Demand projections</t>
  </si>
  <si>
    <t>Historical demand, population projections</t>
  </si>
  <si>
    <t>Demand per capita is projected to grow exponentially at historic rates. This is multiplied with population projections.</t>
  </si>
  <si>
    <t>SD</t>
  </si>
  <si>
    <t>System Dynamics</t>
  </si>
  <si>
    <t>dynamic Material Flow Analysis</t>
  </si>
  <si>
    <t>Energy demand scenarios, energy supply scenarios, technolgies and subtechnolgies assumptions, material intensities, dynamic variables (recycling rates, technolgical efficiency improvements, policy changes, economic trends)</t>
  </si>
  <si>
    <t>SD, dMFA, regression analysis</t>
  </si>
  <si>
    <t>Global, regional, national</t>
  </si>
  <si>
    <t>Geographical coverage</t>
  </si>
  <si>
    <t>Technological coverage</t>
  </si>
  <si>
    <t>Renewable energy technologies</t>
  </si>
  <si>
    <t>Li</t>
  </si>
  <si>
    <t>Ambrose and Kendall (2020)</t>
  </si>
  <si>
    <t>Logistic growth model</t>
  </si>
  <si>
    <t>Lithium ion batteries</t>
  </si>
  <si>
    <t>Historic market data, projected market data</t>
  </si>
  <si>
    <t>Estimations</t>
  </si>
  <si>
    <t>Based on 1) planned  and commissioned LIB manufacturing capacity  2) improving LIB energy densities and 3) market  shares of LIB cathode types.</t>
  </si>
  <si>
    <t>Historical production, demand estimates</t>
  </si>
  <si>
    <t>Historical production is combined with demand estimates to derive future production</t>
  </si>
  <si>
    <t>Historical production costs, URR estimates per deposit, minimum design years of production facility estimates</t>
  </si>
  <si>
    <t>Regression analysis, economic resource model</t>
  </si>
  <si>
    <t>Cost of deposit types, ore/brine quality, and country combinations are derived by running a regression analysis on historical production cost. URR per deposit (per country) estimates and minimum desgn (operation) years of production facilites are used to derive a cost optimal production per year to satisfy demand.</t>
  </si>
  <si>
    <t>C, Co, Cu, Dy, Li, Nd, Ni, Pr, Tb</t>
  </si>
  <si>
    <t>Global, national</t>
  </si>
  <si>
    <t>IEA (2024)</t>
  </si>
  <si>
    <t>Based on current and announced projects: existing assets and those under construction, projects that have a high chance of moving ahead. This includes projects that have obtained necessary permits, secured financing, and established offtake contracts.</t>
  </si>
  <si>
    <t>Estimations/scenarios of future projects to come online</t>
  </si>
  <si>
    <t>Company reports, S&amp;P Global Market Intelligence, Wood Mackenzie, and Benchmark Mineral Intelligence</t>
  </si>
  <si>
    <t>nan</t>
  </si>
  <si>
    <t>Annual production by country on mine stage and processing stage level</t>
  </si>
  <si>
    <t>Ag, Al, As, Au, B, Ba, Be, Bi, Cd, Ce, Co, Cr, Cu, Dy, Er, Eu, Fe, Ga, Gd, Ge, Hf, Hg, Ho, In, Ir, La, Li, Lu, Mg, Mn, Mo, Nb, Nd, Ni, Os, Pb, Pd, Pr, Pt, Re, Rh, Ru, Sb, Sc, Se, Sm, Sn, Sr, Ta, Tb, Te, Th, Ti, Tl, U, V, W, Y, Yb, Zn, Zr</t>
  </si>
  <si>
    <t>Prospective</t>
  </si>
  <si>
    <t>EoL-RIR</t>
  </si>
  <si>
    <t>End of Life Recycling Input Rates</t>
  </si>
  <si>
    <t>Global shares of EoL-RIR  that express the share of material from old scraps recycling within the global production (primary + secondary)</t>
  </si>
  <si>
    <t>Lai et al. (2025) [SI2]</t>
  </si>
  <si>
    <t>Elshaki et al. (2017)</t>
  </si>
  <si>
    <t>Historic production, Historic ore grade, Demand projections</t>
  </si>
  <si>
    <t>Regression analysis on ore grade in relation to cumulative production based on Historic data. Future production is assumed to meet final demand.</t>
  </si>
  <si>
    <t>Historic demand, Historic and projected level of urbanization, Historic and projected per capita GDP</t>
  </si>
  <si>
    <t>Historic demand, Historic fractions of metal uses, population projections, GDP/cap projections, RMC estimates</t>
  </si>
  <si>
    <t>Historic secondary supply shares, life time &amp; in use dissipation &amp; recycling rate for different use categories of the metals</t>
  </si>
  <si>
    <t>Derives average annual secondary flow growth rates from Historic data and current parameters (life time, in use dissipation, recycling rate) for different metal use categories</t>
  </si>
  <si>
    <t>Elshkaki, Ayman, Barbara K. Reck, and T.E. Graedel. “Anthropogenic Nickel Supply, Demand, and Associated Energy and Water Use.” Resources, Conservation and Recycling 125 (October 2017): 300–307. https://doi.org/10.1016/j.resconrec.2017.07.002.</t>
  </si>
  <si>
    <t>Elshkaki, Ayman, T.E. Graedel, Luca Ciacci, and Barbara K. Reck. “Copper Demand, Supply, and Associated Energy Use to 2050.” Global Environmental Change 39 (July 2016): 305–15. https://doi.org/10.1016/j.gloenvcha.2016.06.006.</t>
  </si>
  <si>
    <t>Historic demand per sector, GDP/capita, urbanization levels, population</t>
  </si>
  <si>
    <t>Regression analysis based on per capita GDP, urbanization levels, population. Projections of per captia GDP, poulation and urbanization levels based on UNEP's GEO-4 scenarios.</t>
  </si>
  <si>
    <t>Regression analysis of Ni demand based on per capita GDP, urbanization levels, population. Projections of per captia GDP, poulation and urbanization levels based on UNEP's GEO-4 scenarios.</t>
  </si>
  <si>
    <t>Historic secondary supply shares, life time, recycling rates</t>
  </si>
  <si>
    <t>Growth rate assumptions</t>
  </si>
  <si>
    <t>1) Identification of uses of metals and the historic fractions. 2) Demand is disaggregated based on use in different final product sectors, including buildings and infrastructure, transportation, industrial machinery, appliances, electronics, metal goods, and chemicals. 3) Future metal demand based on GDP/capita combined with population projections. 4) Ajustments of grwoth raters for housing &amp; infrastrucutre, substitution of materials and technological developments. 5) Includes shares of secondary production.</t>
  </si>
  <si>
    <t>Growth rate assumptions based on historic shares, life time of products and recycling rates</t>
  </si>
  <si>
    <t>Historic secondary shares, lifetimes, recycling rates and efficiencies</t>
  </si>
  <si>
    <t>Substraction</t>
  </si>
  <si>
    <t>The primary supply is claculated through susbtracting the secondary supply form the total demand.</t>
  </si>
  <si>
    <t>Demand projections, secondary supply projections</t>
  </si>
  <si>
    <t>Built-in appliances, consumer EEE, instrustrial EEE, infrastructure, motor vehicles, wiring, plumbing, on-site waste, other transport</t>
  </si>
  <si>
    <t>Stock model used to extrapolate historic trends (data on lifetime, recycling rates and efficiencies not found)</t>
  </si>
  <si>
    <t>Li, Qiang, Wenjuan Zhang, Huiquan Li, and Peng He. “CO 2 Emission Trends of China’s Primary Aluminum Industry: A Scenario Analysis Using System Dynamics Model.” Energy Policy 105 (June 2017): 225–35. https://doi.org/10.1016/j.enpol.2017.02.046.</t>
  </si>
  <si>
    <t>Li et al. (2017)</t>
  </si>
  <si>
    <t>Al</t>
  </si>
  <si>
    <t>China</t>
  </si>
  <si>
    <t>Population projections, GDP/capita projections</t>
  </si>
  <si>
    <t>SD model determines final demand through population and GDP/capita projections and aluminium consumption per capita</t>
  </si>
  <si>
    <t>SD, stock and flow</t>
  </si>
  <si>
    <t>Recycling rates, lifetime</t>
  </si>
  <si>
    <t>Stock and flow model</t>
  </si>
  <si>
    <t>Demand (per use category), lifetime, recycling rates</t>
  </si>
  <si>
    <t>Appliances, cars, electricity generation from Deetman et al. (2018)</t>
  </si>
  <si>
    <t>Deetman, Sebastiaan, Stefan Pauliuk, Detlef P. van Vuuren, Ester van der Voet, and Arnold Tukker. “Scenarios for Demand Growth of Metals in Electricity Generation Technologies, Cars, and Electronic Appliances.” Environmental Science &amp; Technology 52, no. 8 (April 17, 2018): 4950–59. https://doi.org/10.1021/acs.est.7b05549.</t>
  </si>
  <si>
    <t>A dMFA model is fed with demand per use category and lifetime, recycling rate data</t>
  </si>
  <si>
    <t>Deetman et al. (2018)</t>
  </si>
  <si>
    <t>Co, Cu, Li, Nd, Ta</t>
  </si>
  <si>
    <t>pkm projections, no. of appliances projections,  power generation capacity, lifetime, material intensities</t>
  </si>
  <si>
    <t>Outputs of IMAGE (pkm, no. of appliances) is used as an input to a dMFA model using lifetimes. Then combined with IMAGE output (electricity generation capacity) to estimate total technology demand. Multiplied with material intesnties.</t>
  </si>
  <si>
    <t>Houshold appliances, cars, electricity generation</t>
  </si>
  <si>
    <t>Demand (per use category) projections, share secondary supply projections</t>
  </si>
  <si>
    <t>Elshkaki, Ayman, and T.E. Graedel. “Dynamic Analysis of the Global Metals Flows and Stocks in Electricity Generation Technologies.” Journal of Cleaner Production 59 (November 2013): 260–73. https://doi.org/10.1016/j.jclepro.2013.07.003.</t>
  </si>
  <si>
    <t>Elshaki et al. (2013)</t>
  </si>
  <si>
    <t>Al, Cd, Cr, Cu, Fe, Mg, Mn, Mo, Ni, Pb, Zn</t>
  </si>
  <si>
    <t>Electrcity sector</t>
  </si>
  <si>
    <t>Energy demand scenarios, energy supply scenarios, technolgies and subtechnolgies assumptions, material intensities, lifetime</t>
  </si>
  <si>
    <t>Stock and flow model based on final energy demand, using lifetime to derive demand for technoliges multiplied with material intensities</t>
  </si>
  <si>
    <t>Fe</t>
  </si>
  <si>
    <t>IEA (2020)</t>
  </si>
  <si>
    <t>Al, Cu, Fe</t>
  </si>
  <si>
    <t>Buildings sector</t>
  </si>
  <si>
    <t>Zhong, Xiaoyang, Mingming Hu, Sebastiaan Deetman, Bernhard Steubing, Hai Xiang Lin, Glenn Aguilar Hernandez, Carina Harpprecht, Chunbo Zhang, Arnold Tukker, and Paul Behrens. “Global Greenhouse Gas Emissions from Residential and Commercial Building Materials and Mitigation Strategies to 2060.” Nature Communications 12, no. 1 (October 21, 2021): 6126. https://doi.org/10.1038/s41467-021-26212-z.</t>
  </si>
  <si>
    <t>Zhong et al. (2021)</t>
  </si>
  <si>
    <t>Historical stock, projected demand, lifetimes, recovery rate</t>
  </si>
  <si>
    <t>Using a dMFA model to derive secondary supply</t>
  </si>
  <si>
    <t>Historic shares, URR</t>
  </si>
  <si>
    <t>Historic shares</t>
  </si>
  <si>
    <t>Regression analysis, GeRs-Mo</t>
  </si>
  <si>
    <t>Pyro/-hydrometallurgical</t>
  </si>
  <si>
    <t>Kuipers, Koen J. J., Lauran F. C. M. van Oers, Miranda Verboon, and Ester van der Voet. “Assessing Environmental Implications Associated with Global Copper Demand and Supply Scenarios from 2010 to 2050.” Global Environmental Change 49 (March 1, 2018): 106–15. https://doi.org/10.1016/j.gloenvcha.2018.02.008.</t>
  </si>
  <si>
    <t>Kuipers et al. (2018)</t>
  </si>
  <si>
    <t>Regression analysis of historic shares over time (approach also adapted by Harpprecht et al., 2021)</t>
  </si>
  <si>
    <t>Ernest Henry, Mt Isa, Mt Lyell, Olympic Dam, Osborne</t>
  </si>
  <si>
    <t>Memary et al. (2012)</t>
  </si>
  <si>
    <t>Memary, Reza, Damien Giurco, Gavin Mudd, and Leah Mason. “Life Cycle Assessment: A Time-Series Analysis of Copper.” Journal of Cleaner Production 33 (September 2012): 97–108. https://doi.org/10.1016/j.jclepro.2012.04.025.</t>
  </si>
  <si>
    <t>Historic production shares by technolgy</t>
  </si>
  <si>
    <t>S&amp;P Market Intelligence</t>
  </si>
  <si>
    <t>Istrate et al. (2025)</t>
  </si>
  <si>
    <t>Based on current and announced projects</t>
  </si>
  <si>
    <t>all</t>
  </si>
  <si>
    <t>S&amp;P provides information on the purification and refinign facilities</t>
  </si>
  <si>
    <t>Annual production shares of countries on a mine stage (from World Mining Data) and processing stage (from European Commission &amp; World Mining Data, USGS) incl. some other sources (also includes average market prices)</t>
  </si>
  <si>
    <t>Connection of use category to deposit tytpe/production pathway</t>
  </si>
  <si>
    <t>Deposit types are directly linked to specific production pathways. Use categories were connected to production pathways based on assumptions based on literature. Some production pathways were assumed as fixed shares. The secondary supply was substracted from the final demand and primary supply was split between the production routes.</t>
  </si>
  <si>
    <t>The deposit type is connected to a production pathway. Cost of deposit types, ore/brine quality, and country combinations are derived by running a regression analysis on historical production cost. URR per deposit (per country) estimates and minimum desgn (operation) years of production facilites are used to derive a cost optimal production per year to satisfy demand.</t>
  </si>
  <si>
    <t>Cu, Ni, Pb, Zn</t>
  </si>
  <si>
    <t>Historical shares</t>
  </si>
  <si>
    <t>Regression analysis of shares of pyro-/hydrometalurgical production over time</t>
  </si>
  <si>
    <t>Regression analysis (exponential)</t>
  </si>
  <si>
    <t>Regression analysis of historic shares over time</t>
  </si>
  <si>
    <t>Historic shares of deposit types combined with ultimate recoverable resource (URR) estimates per deposit type. Used to run GeRS-DeMo model.</t>
  </si>
  <si>
    <t>Deposit types</t>
  </si>
  <si>
    <t>Energy efficiency is determined via the energy/ore grade relation</t>
  </si>
  <si>
    <t xml:space="preserve">open-pit: Cu/Ni laterite, underground: Ni sulfide </t>
  </si>
  <si>
    <t>Regression analysis of ore grade/energy</t>
  </si>
  <si>
    <t>Ore grade projections, ore grade/energy data</t>
  </si>
  <si>
    <t>Mining, Concentration, Purification, Refining</t>
  </si>
  <si>
    <t>Mining, Concentration</t>
  </si>
  <si>
    <t xml:space="preserve">Global average energy requirements, best practice energy requirements, theoretical minimum energy requirements, </t>
  </si>
  <si>
    <t>U.S. DOE mining industry energy bandwidth</t>
  </si>
  <si>
    <t>Deriving energy efficiency improvments using a best practiice and theoretical minimum energy efficiency</t>
  </si>
  <si>
    <t>Purification, Refining</t>
  </si>
  <si>
    <t>Kulczycka, Joanna, Łukasz Lelek, Anna Lewandowska, Herbert Wirth, and Joseph D. Bergesen. “Environmental Impacts of Energy-Efficient Pyrometallurgical Copper Smelting Technologies: The Consequences of Technological Changes from 2010 to 2050.” Journal of Industrial Ecology 20, no. 2 (2016): 304–16. https://doi.org/10.1111/jiec.12369.</t>
  </si>
  <si>
    <t>Kulczycka et al. (2016)</t>
  </si>
  <si>
    <t>Shaft furnace, Outokumpu flash furnace</t>
  </si>
  <si>
    <t>Assumptions based on data sources</t>
  </si>
  <si>
    <t>NEEDS project</t>
  </si>
  <si>
    <t>International Copper Study Group (ICSG) projections</t>
  </si>
  <si>
    <t>Expected market shares of both technologies</t>
  </si>
  <si>
    <t>Water source</t>
  </si>
  <si>
    <t>Dong, Di, Lauran Van Oers, Arnold Tukker, and Ester Van Der Voet. “Assessing the Future Environmental Impacts of Copper Production in China: Implications of the Energy Transition.” Journal of Cleaner Production 274 (November 2020): 122825. https://doi.org/10.1016/j.jclepro.2020.122825.</t>
  </si>
  <si>
    <t>Dong et al. (2020)</t>
  </si>
  <si>
    <t>Regression analysis of ore grade over time using historic ore grade data from CN</t>
  </si>
  <si>
    <t>Historical energy efficiency data</t>
  </si>
  <si>
    <t>Pyro: regression analysis on historical data for mining/beneficiation, smelting/converting, and refining seperatly. Hydro: assumption of fixed yearly increase based on literature.</t>
  </si>
  <si>
    <t>Shares of pyro-/hydrometalugrical production projected via regression analysis on historic shares</t>
  </si>
  <si>
    <t>Koroma, Michael Samsu, Nils Brown, Giuseppe Cardellini, and Maarten Messagie. “Prospective Environmental Impacts of Passenger Cars under Different Energy and Steel Production Scenarios.” Energies 13, no. 23 (January 2020): 6236. https://doi.org/10.3390/en13236236.</t>
  </si>
  <si>
    <t>Koroma et al. (2020)</t>
  </si>
  <si>
    <t>Sinter/pig iron process</t>
  </si>
  <si>
    <t>Possible reductions in energy consumption and emissions from Fe production taken from NEEDS project</t>
  </si>
  <si>
    <t>Possible reductions in energy consumption and emissions from Cu production taken from NEEDS project</t>
  </si>
  <si>
    <t>Business plan</t>
  </si>
  <si>
    <t>Australia</t>
  </si>
  <si>
    <t>Caterpillar, Komatsu</t>
  </si>
  <si>
    <t>TRL</t>
  </si>
  <si>
    <t>BHP. “Operational Decarbonisation,” 2023. https://www.bhp.com/-/media/documents/media/reports-and-presentations/2023/230621_operationaldecarbonisationinvestorbriefing.pdf.</t>
  </si>
  <si>
    <t>BHP has the plan to have operational trails in 2025 and deploy the electric trucks from 2028</t>
  </si>
  <si>
    <t>BHP (2023)</t>
  </si>
  <si>
    <t>Liebherr excavators</t>
  </si>
  <si>
    <t>BHP has the plan to have operational trails in 2024 and deploy the electric excavators from 2027</t>
  </si>
  <si>
    <t>Mine - processing plant distances</t>
  </si>
  <si>
    <t>BHP has the plan to have operational trails in 2024 and deploy the electric locomotives from 2027</t>
  </si>
  <si>
    <t>Progress Rail, Wabtec locomotives</t>
  </si>
  <si>
    <t>Wind, Solar, Storage, Gas</t>
  </si>
  <si>
    <t>BHP wants to fulfill increasing enery demand (because of electrifcation of operations) with the installation of wind, solar, storage (+ using already existing gas plant) by 2030</t>
  </si>
  <si>
    <t>Weng, Zhehan, Nawshad Haque, Gavin M. Mudd, and Simon M. Jowitt. “Assessing the Energy Requirements and Global Warming Potential of the Production of Rare Earth Elements.” Journal of Cleaner Production 139 (December 2016): 1282–97. https://doi.org/10.1016/j.jclepro.2016.08.132.</t>
  </si>
  <si>
    <t>Au, Fe</t>
  </si>
  <si>
    <t>Kumar Katta, Anil, Matthew Davis, and Amit Kumar. “Assessment of Greenhouse Gas Mitigation Options for the Iron, Gold, and Potash Mining Sectors.” Journal of Cleaner Production 245 (February 2020): 118718. https://doi.org/10.1016/j.jclepro.2019.118718.</t>
  </si>
  <si>
    <t>Kumar et al. (2020)</t>
  </si>
  <si>
    <t>Canada</t>
  </si>
  <si>
    <t>Test trials</t>
  </si>
  <si>
    <t>Pebbles addition in grinding</t>
  </si>
  <si>
    <t>Nkwanyana, Sandile, and Brian Loveday. “Addition of Pebbles to a Ball-Mill to Improve Grinding Efficiency.” Minerals Engineering, SI: Comminution ’16, 103–104 (April 1, 2017): 72–77. https://doi.org/10.1016/j.mineng.2016.09.004.</t>
  </si>
  <si>
    <t>Assumptions based on test trials by Nkwanyana and Loveday (2017)</t>
  </si>
  <si>
    <t>Khakmardan, Shayan, Robert H. Crawford, Damien Giurco, and Wen Li. “Constructing a Life Cycle Inventory of Spodumene Concentrate Production: Greenbushes Case, Western Australia.” Journal of Cleaner Production, February 2025, 145123. https://doi.org/10.1016/j.jclepro.2025.145123.</t>
  </si>
  <si>
    <t>High pressure grinding roll</t>
  </si>
  <si>
    <t>High pressure grinding roll, stirr milled curcuits</t>
  </si>
  <si>
    <t>HPRG</t>
  </si>
  <si>
    <t>HPGR and and stirr mill circuits can significantly reduce energy consumption</t>
  </si>
  <si>
    <t>Economic viability, lifetime of diesel haul trucks</t>
  </si>
  <si>
    <t>Lifetime of diesel haul trucks is 10 year, 2031 diesel hybrid and electric fleet mix, 2041 electric fleet mix. Market shares claculated based on capital cost, operating and maintainance cost, energy cost. For underground mining additional savings in the reduction of ventialation need is considered.</t>
  </si>
  <si>
    <t>Diesel hybrid and electric trucks, ventilation system</t>
  </si>
  <si>
    <t>Gleeson, Daniel. “Future Mining Equipment Demand and a Move to Electric Power.” International Mining, 2018. https://im-mining.com/2018/12/10/future-mining-equipment-demand-move-electric-power/.</t>
  </si>
  <si>
    <t>Gleeson (2018)</t>
  </si>
  <si>
    <t>Industry experts</t>
  </si>
  <si>
    <t>Estimations of experts from International Mining, Team Publishing Ltd, see a &gt;40% market share of electric mining equipment in 2030 adopted first by underground mining operations</t>
  </si>
  <si>
    <t>Case study</t>
  </si>
  <si>
    <t>Haul trucks, excavators, ventilation on demand systems</t>
  </si>
  <si>
    <t>VOD</t>
  </si>
  <si>
    <t>Ventilation on demand</t>
  </si>
  <si>
    <t>Estimations based on a case studies 1) assume a 3.6% saving in fuel use haul trucks when eliminating one stop (empty haul truck) per payload cycle. 2) 8% fuel saving with improved thermal energy management sytem for haul trucks. 3) Shovel operation efficiency improvment resulting in 10.2% energy reduction. 4) Itroduction of VOD systems can result in energy reductions of 30% for ventialtion.</t>
  </si>
  <si>
    <t>Ga, Ge, In, Co, Cu, Li, Pd, Pt, Re, Sc, REE, Ag, Ta, Ti, Sn</t>
  </si>
  <si>
    <r>
      <t xml:space="preserve">Marscheider-Weidemann, Frank, Torsten Hummen, Lorenz Erdmann, Luis Alberto Tercero Espinoza, Gerhard Angerer, Max Marwede, Stephan Benecke, and Fraunhofer-Institut für Zuverlässigkeit und Mikrointegration. </t>
    </r>
    <r>
      <rPr>
        <i/>
        <sz val="11"/>
        <color theme="1"/>
        <rFont val="Aptos Narrow"/>
        <family val="2"/>
        <scheme val="minor"/>
      </rPr>
      <t>Rohstoffe für Zukunftstechnologien 2016: Auftragsstudie</t>
    </r>
    <r>
      <rPr>
        <sz val="11"/>
        <color theme="1"/>
        <rFont val="Aptos Narrow"/>
        <family val="2"/>
        <scheme val="minor"/>
      </rPr>
      <t>. DERA Rohstoffinformationen 28. Hannover: DERA researched by Fraunhofer-Institut für System- und Innovationsforschung, 2016.</t>
    </r>
  </si>
  <si>
    <t>42 selected technolgies with future importance from the sectors "vehicle construction, aerospace, traffic technology", "information and communication technology, optic technology, microtechnology", "energy, eletric and propulsion technology", "chemical, process, manufacturing technology and mechanical engineering", "medicin", "materials engineering"</t>
  </si>
  <si>
    <t>see Marscheider-Weidemann et al. (2021)</t>
  </si>
  <si>
    <t>Langkau and Erdmann (2021)</t>
  </si>
  <si>
    <t>S&amp;P Market Intelligence, annual reports, feasibility studies</t>
  </si>
  <si>
    <t>Nd, Pr, Dy, Pb (REE)</t>
  </si>
  <si>
    <t>Langkau, Sabine, and Luis A. Tercero Espinoza. “Technological Change and Metal Demand over Time: What Can We Learn from the Past?” Sustainable Materials and Technologies 16 (July 2018): 54–59. https://doi.org/10.1016/j.susmat.2018.02.001.</t>
  </si>
  <si>
    <t>Langkau and Espinoza (2018)</t>
  </si>
  <si>
    <t>Cu, Li</t>
  </si>
  <si>
    <t>Use category historic growth</t>
  </si>
  <si>
    <t>Assumptions based on data sources, own estimates</t>
  </si>
  <si>
    <t xml:space="preserve">Projections taken from two Frauenhofer studies on Li and Cu. Projections based on hsitroic trends in specific use categories. These are estimated into the future. </t>
  </si>
  <si>
    <t>Marscheider-Weidemann et al. (2021)</t>
  </si>
  <si>
    <t>Current market shares, current material intensities, industry data, regulations, expert opinions</t>
  </si>
  <si>
    <t>For the selected product categories, future projections of material demand are estimated. Starting point are the current demand numbers, material intensities and recycling quotas. Those are then projected to 2040 to using industry data/company reports/roadmaps, (announced) regulations, and expert opinions, depending on the product category.</t>
  </si>
  <si>
    <t>SCREEN project. “Report on the Future Use of Critical Raw Materials,” 2016. https://publica-rest.fraunhofer.de/server/api/core/bitstreams/4d608185-71b6-4ca6-a27b-19b6660fe1c6/content.</t>
  </si>
  <si>
    <t>SCREEN project (2016)</t>
  </si>
  <si>
    <t>Co, Ga, In, Mg, Ni, Pa, Rh, Ph, Nd, Dy, Ta, Tu</t>
  </si>
  <si>
    <t>Current demand per use category</t>
  </si>
  <si>
    <t>Estimations based on data availability</t>
  </si>
  <si>
    <t>most important use applications for each RM</t>
  </si>
  <si>
    <t>The report estimates developments of RM demand based on estimations of the use category demand</t>
  </si>
  <si>
    <t>Factor category</t>
  </si>
  <si>
    <t>Specific factor</t>
  </si>
  <si>
    <t>Impact description</t>
  </si>
  <si>
    <t>Importance</t>
  </si>
  <si>
    <t>Economic</t>
  </si>
  <si>
    <t>RM demand</t>
  </si>
  <si>
    <t>Legal</t>
  </si>
  <si>
    <t>Climate policy</t>
  </si>
  <si>
    <t>Social</t>
  </si>
  <si>
    <t>Climate change awareness</t>
  </si>
  <si>
    <t>Political</t>
  </si>
  <si>
    <t>R&amp;D policy</t>
  </si>
  <si>
    <t>Mining policy</t>
  </si>
  <si>
    <t>Technological</t>
  </si>
  <si>
    <t>Substitutability</t>
  </si>
  <si>
    <t>Acceptance of mining</t>
  </si>
  <si>
    <t>Environmental</t>
  </si>
  <si>
    <t>Mining impacts</t>
  </si>
  <si>
    <t>Recycling policy</t>
  </si>
  <si>
    <t>Recycling cost</t>
  </si>
  <si>
    <t>Extraction cost</t>
  </si>
  <si>
    <t>Consumer behaviour</t>
  </si>
  <si>
    <t>Climat change mitigation legeslation</t>
  </si>
  <si>
    <t>Mining legeslation</t>
  </si>
  <si>
    <t>Trade policies &amp; tariffs</t>
  </si>
  <si>
    <t>Import/export restrictions affect supply chains</t>
  </si>
  <si>
    <t>Geopolitical conflicts</t>
  </si>
  <si>
    <t>Commodity price</t>
  </si>
  <si>
    <t>Currency exchange rates</t>
  </si>
  <si>
    <t>Affects the cost of imports and exports for raw materials</t>
  </si>
  <si>
    <t>High</t>
  </si>
  <si>
    <t>Medium</t>
  </si>
  <si>
    <t>Supply chain disruptions</t>
  </si>
  <si>
    <t>Low</t>
  </si>
  <si>
    <t>Mining &amp; extraction technologies</t>
  </si>
  <si>
    <t>Recycling &amp; circular economy innovations</t>
  </si>
  <si>
    <t>Climate change</t>
  </si>
  <si>
    <t>Encourages circular economy and reduces reliance on primary raw materials</t>
  </si>
  <si>
    <t>Societal attitudes affect the expansion of mining operations</t>
  </si>
  <si>
    <t>Climate change influences how society deals with extraction processes</t>
  </si>
  <si>
    <t>Product material efficiency</t>
  </si>
  <si>
    <t>Environmental impacts of mining projects determine the sustainablility of the raw material</t>
  </si>
  <si>
    <t>Social impacts of mining projects affecting marginal groups in the mining area and workers</t>
  </si>
  <si>
    <t>Feedback to other specific factors (+ reinforcing, - balancing)</t>
  </si>
  <si>
    <t>Extraction costs (-)</t>
  </si>
  <si>
    <t>RM demand (-)</t>
  </si>
  <si>
    <t>RM supply</t>
  </si>
  <si>
    <t>RM supply (-)</t>
  </si>
  <si>
    <t>Commodity price (+), Mining impacts (+), Substitutability (-)</t>
  </si>
  <si>
    <t>Commodity price (-), Mining impacts (+)</t>
  </si>
  <si>
    <t>Commodity price (+), Trade policies &amp; tariffs (+)</t>
  </si>
  <si>
    <t xml:space="preserve">	Climate change (+), Acceptance of mining (-)</t>
  </si>
  <si>
    <t>Mining impacts (-), Extraction cost (+)</t>
  </si>
  <si>
    <t>RM demand (+), R&amp;D policy (+)</t>
  </si>
  <si>
    <t>Mining impacts (-), Extraction cost (+), Mining legislation (+)</t>
  </si>
  <si>
    <t>Currency exchange rates (+), RM supply (-)</t>
  </si>
  <si>
    <t>Supply chain disruptions (+)</t>
  </si>
  <si>
    <t>Climate change mitigation legislation (+), RM demand (+), Consumer behaviour (+)</t>
  </si>
  <si>
    <t>Mining policy (+)</t>
  </si>
  <si>
    <t>RM demand (-), RM supply (+), Consumer behaviour (+), Substitutability (+), Product material efficiency (+)</t>
  </si>
  <si>
    <t>Recycling cost (-), Climate change mitigation legislation (+)</t>
  </si>
  <si>
    <t>Climate change awareness (+), Climate policy (+)</t>
  </si>
  <si>
    <t>Norhtey et al. (2023)</t>
  </si>
  <si>
    <t>Northey, S.A., S. Klose, S. Pauliuk, M. Yellishetty, and D. Giurco. “Primary Exploration, Mining and Metal Supply Scenario (PEMMSS) Model: Towards a Stochastic Understanding of the Mineral Discovery, Mine Development and Co-Product Recovery Requirements to Meet Demand in a Low-Carbon Future.” Resources, Conservation &amp; Recycling Advances 17 (May 2023): 200137. https://doi.org/10.1016/j.rcradv.2023.200137.</t>
  </si>
  <si>
    <t>PEMMSS</t>
  </si>
  <si>
    <t>The PEMMSS model projects what mine sites will supply a certain demand. Necessary inputs to the model are: model setup parameters (e.g., scenarios, time frame), RM specific parameters (e.g., co-production, net value, demand). Then the model runs for each scenario for the specified time frame. The model tries to satisfy the demand with the mines with highest net present value first (mines with highest revenue go first). If the demand can not be fulfilled (also with setting passive mines to active) greenfield/brownfield explorations are added.</t>
  </si>
  <si>
    <t>Recycling share</t>
  </si>
  <si>
    <t xml:space="preserve">Mining impacts (-), </t>
  </si>
  <si>
    <t>Commodity price (+), Recycling &amp; circular economy innovations (+), Recycling share (+)</t>
  </si>
  <si>
    <t>Commodity price (+), Recycling &amp; circular economy innovations (-), Recycling share (-)</t>
  </si>
  <si>
    <t>Recycling cost (-), Recycling share (+)</t>
  </si>
  <si>
    <t>Acceptance of mining (-)</t>
  </si>
  <si>
    <t>Changes in prices influence the profitability and attractiveness of resource extraction</t>
  </si>
  <si>
    <t xml:space="preserve">	Variations in costs affect the financial viability of mining operations</t>
  </si>
  <si>
    <t>Fluctuations in demand affect market stability</t>
  </si>
  <si>
    <t>Changes in supply availability impact market dynamics and operational decisions</t>
  </si>
  <si>
    <t>Higher shares from secondary sources reduce reliance on primary raw materials</t>
  </si>
  <si>
    <t>Economic feasibility of recycling depends on associated costs</t>
  </si>
  <si>
    <t>Interruptions in logistics affect material availability and operational continuity</t>
  </si>
  <si>
    <t xml:space="preserve">	Sets legal frameworks for safety, environmental management, and operational practices</t>
  </si>
  <si>
    <t>Imposes legal obligations to reduce emissions and adopt cleaner technologies</t>
  </si>
  <si>
    <t>Influences innovation and technological advancement in mining and recycling</t>
  </si>
  <si>
    <t xml:space="preserve">	Governs resource access, permitting, and environmental obligations</t>
  </si>
  <si>
    <t>Political instability can restrict access to critical regions and resources</t>
  </si>
  <si>
    <t>Public awareness influences perceptions and support for mining activities</t>
  </si>
  <si>
    <t>Acceptance of mining (-), Consumer behaviour (+)</t>
  </si>
  <si>
    <t>Consumer choices influence demand patterns for raw materials and products</t>
  </si>
  <si>
    <t xml:space="preserve">		Availability of alternatives reduces reliance on specific materials</t>
  </si>
  <si>
    <t>Enhances resource efficiency and reduces extraction pressure</t>
  </si>
  <si>
    <t>Advances improve performance, reduce costs, and minimize environmental impacts</t>
  </si>
  <si>
    <t>Material optimization reduces raw material needs and waste</t>
  </si>
  <si>
    <t>Shapes national and international approaches to climate change mitigation and expansion of renewable energy</t>
  </si>
  <si>
    <t xml:space="preserve">Current (2017, 2018, 2019) strip ratios </t>
  </si>
  <si>
    <t>Nassar et al. (2022)</t>
  </si>
  <si>
    <t>Ag, Al, Au, Co, Cr, Cu, Fe, Ga, Ir, Li, Mg, Mo, Ni, Pd, Pt, Rh, Ru, Si, Sn, Ta, Ti, V, W, Zn, Zr</t>
  </si>
  <si>
    <t>Current (2017, 2018, 2019) ore grades</t>
  </si>
  <si>
    <t>Current (2017, 2018, 2019) concentration recovery efficiency</t>
  </si>
  <si>
    <t>Current (2017, 2018, 2019) refining efficiency</t>
  </si>
  <si>
    <t>Representation of current state with reference year of 2018 (2017 and 2019 used to fill data gaps) based on company reports (also S&amp;P)</t>
  </si>
  <si>
    <t>Mines in aquifers have to use more pumps to keep the water table below the mining depth (Dunbar, 2016).</t>
  </si>
  <si>
    <t>from steel products</t>
  </si>
  <si>
    <t>Eckelman (2010)</t>
  </si>
  <si>
    <t>Current recycling rates</t>
  </si>
  <si>
    <t>Maximum technological feasibility</t>
  </si>
  <si>
    <t>Based on current shares, assumptions are made for current status, maximumn technological feasibility and no recycling at all scenarios</t>
  </si>
  <si>
    <t>Engels, Philipp, Felipe Cerdas, Tina Dettmer, Christoph Frey, Jan Hentschel, Christoph Herrmann, Tina Mirfabrikikar, and Maximilian Schueler. “Life Cycle Assessment of Natural Graphite Production for Lithium-Ion Battery Anodes Based on Industrial Primary Data.” Journal of Cleaner Production 336 (February 2022): 130474. https://doi.org/10.1016/j.jclepro.2022.130474.</t>
  </si>
  <si>
    <t>Al, Fe</t>
  </si>
  <si>
    <t>Historic data</t>
  </si>
  <si>
    <t>Energy efficiency in the production of aluminum and iron extrapolated into the future using historic data</t>
  </si>
  <si>
    <t>Sacchi et al. (2022)</t>
  </si>
  <si>
    <t>Sacchi, R., T. Terlouw, K. Siala, A. Dirnaichner, C. Bauer, B. Cox, C. Mutel, V. Daioglou, and G. Luderer. “PRospective EnvironMental Impact asSEment (Premise): A Streamlined Approach to Producing Databases for Prospective Life Cycle Assessment Using Integrated Assessment Models.” Renewable and Sustainable Energy Reviews 160 (May 1, 2022): 112311. https://doi.org/10.1016/j.rser.2022.112311.</t>
  </si>
  <si>
    <t>Wang et al. (2021)</t>
  </si>
  <si>
    <t>Normative scenario for efficiency development to reach climat targets</t>
  </si>
  <si>
    <t>IAM model</t>
  </si>
  <si>
    <t>premise uses IAM projections on production volume and energy used to calculate efficiency improvments</t>
  </si>
  <si>
    <t>SD model combines with stock and flow to estimate secondary supply</t>
  </si>
  <si>
    <t>Historic trend is projected to continue into the future</t>
  </si>
  <si>
    <t>Moya, J. A., A. Boulamati, S. Slingerland, R. van der Veen, M. Gancheva, K. M. Rademaekers, J. J. P. Kuenen, and A. J. H. Visschedijk. Energy Efficiency and GHG Emissions: Prospective Scenarios for the Aluminium Industry. Publications Office of the European Union, 2015. https://data.europa.eu/doi/10.2790/263787.</t>
  </si>
  <si>
    <t>Moya et al. (2015)</t>
  </si>
  <si>
    <t>Li et al. (2021)</t>
  </si>
  <si>
    <t>European Union</t>
  </si>
  <si>
    <t>Exisiting plants, BAT</t>
  </si>
  <si>
    <t>Return on investment model at plant level</t>
  </si>
  <si>
    <t>BAT</t>
  </si>
  <si>
    <t>Best available technology</t>
  </si>
  <si>
    <t>IT</t>
  </si>
  <si>
    <t>Innovative technology</t>
  </si>
  <si>
    <t>The model takes information on current processing sites in the EU and checks per plant if BAT or innovative technoliges (ITs) can be installed (from technoligcal standpoint). Then economic viability of such installation is checked via payback periods &lt;5 years based on initial investment and return on investment from savings in energy use, co2 emissions and potential operation costs (reduced labour). BATs/ITs are analyzed and technolgical &amp; economic improvements assessed beforehand. The model assumes that the total alumina production in Europe corresponds to the maximum use of the current installed capacity. Based on a inaccessble report from Fraunehofer they assume a increase of 1% in aluminum recycling.</t>
  </si>
  <si>
    <t>Histroric data on GDP/cap, urbanization rate</t>
  </si>
  <si>
    <t>Regressions analysis on the aluminim consumption over time explained by GDP/cap and urbanization levels</t>
  </si>
  <si>
    <t>Lifetime of different products</t>
  </si>
  <si>
    <t>MFA</t>
  </si>
  <si>
    <t>unknown</t>
  </si>
  <si>
    <t>MFA using stock and unifrom lifetime distribution</t>
  </si>
  <si>
    <t>Şahbaz, Oktay, Ali Uçar, Çağrı Emer, and Cengiz Karagüzel. “Advanced Techniques on Fine and Coarse Particle Flotation.” In Advances in Minerals Research, edited by Shadia Jamil Ikhmayies, 55–76. Cham: Springer Nature Switzerland, 2024. https://doi.org/10.1007/978-3-031-49175-7_3.</t>
  </si>
  <si>
    <t>Calvo et al. (2016)</t>
  </si>
  <si>
    <t>Calvo, Guiomar, Gavin Mudd, Alicia Valero, and Antonio Valero. “Decreasing Ore Grades in Global Metallic Mining: A Theoretical Issue or a Global Reality?” Resources 5, no. 4 (December 2016): 36. https://doi.org/10.3390/resources5040036.</t>
  </si>
  <si>
    <t>Historic ore grade</t>
  </si>
  <si>
    <t>The study establishes energy/ore grade relations for Cu, Zn/Pb, Au. For Cu it analysis historic trends of energy and ore grade.</t>
  </si>
  <si>
    <t>Norgate, Terry, and Sharif Jahanshahi. “Reducing the Greenhouse Gas Footprint of Primary Metal Production: Where Should the Focus Be?” Minerals Engineering 24, no. 14 (November 2011): 1563–70. https://doi.org/10.1016/j.mineng.2011.08.007.</t>
  </si>
  <si>
    <t>Grinding size</t>
  </si>
  <si>
    <t>Ball mill</t>
  </si>
  <si>
    <t>Norgate and Jahanshahi (2011)</t>
  </si>
  <si>
    <t>Current estimate of grind size</t>
  </si>
  <si>
    <t>Future estimate of grind size</t>
  </si>
  <si>
    <t>The bond equation (for a ball mill) was used to calculate the grinding energy consumption for current and future estimates of grinding sizes (based on literature)</t>
  </si>
  <si>
    <t>Co, Ni, Pb, Zn, Fe, Al</t>
  </si>
  <si>
    <t>Based on the application of HPGRs in the cement indsutry, assumptions of potential reductions are applied to metalliferous ores.</t>
  </si>
  <si>
    <t>Stirred mill</t>
  </si>
  <si>
    <t>For fine grind size stirred mills could replace tradidtional ball mills making the grinding process more efficient.</t>
  </si>
  <si>
    <t>Drained cathodes</t>
  </si>
  <si>
    <t>Assumtions of energy savings based on reported possible energy savings from switching a conventional cell of the Hall-Heroult electrolytic process to include drained cathodes.</t>
  </si>
  <si>
    <t>DRI</t>
  </si>
  <si>
    <t>Mudd (2010)</t>
  </si>
  <si>
    <t>Historic ore grades</t>
  </si>
  <si>
    <t>Historic ore grades over time</t>
  </si>
  <si>
    <t>Mudd, Gavin M. “The Environmental Sustainability of Mining in Australia: Key Mega-Trends and Looming Constraints.” Resources Policy 35, no. 2 (June 2010): 98–115. https://doi.org/10.1016/j.resourpol.2009.12.001.</t>
  </si>
  <si>
    <t>Cu, Ni, U, Pb, Zn, Ag, Al, Fe, Mn</t>
  </si>
  <si>
    <t>Cu, Ni, Pb, Zn, Ag, U</t>
  </si>
  <si>
    <t>Historic shares openpit/underground mines</t>
  </si>
  <si>
    <t>Historic shares of open-pit vs. udnergorund mines</t>
  </si>
  <si>
    <t>Ore density/refractory</t>
  </si>
  <si>
    <t>Northey, Stephen A., Gavin M. Mudd, and T. T. Werner. “Unresolved Complexity in Assessments of Mineral Resource Depletion and Availability.” Natural Resources Research 27, no. 2 (April 1, 2018): 241–55. https://doi.org/10.1007/s11053-017-9352-5.</t>
  </si>
  <si>
    <t>Bioleaching</t>
  </si>
  <si>
    <t>Current SotA</t>
  </si>
  <si>
    <t>SotA</t>
  </si>
  <si>
    <t>State of the Art</t>
  </si>
  <si>
    <t>Bioflotation</t>
  </si>
  <si>
    <t>Bioflocculation</t>
  </si>
  <si>
    <t>Mishra, Srabani, Panda ,Sandeep, Akcil ,Ata, and Seydou and Dembele. “Biotechnological Avenues in Mineral Processing: Fundamentals, Applications and Advances in Bioleaching and Bio-Beneficiation.” Mineral Processing and Extractive Metallurgy Review 44, no. 1 (January 2, 2023): 22–51. https://doi.org/10.1080/08827508.2021.1998043.</t>
  </si>
  <si>
    <t>Mishira et al. (2023)</t>
  </si>
  <si>
    <t>Description of advancements in the field of bio-metallurgy</t>
  </si>
  <si>
    <t>TRLs, industry information, costs</t>
  </si>
  <si>
    <t>bottom-up energy systems model taking into account costs</t>
  </si>
  <si>
    <t>Hydrogen, bioenergy</t>
  </si>
  <si>
    <t>The model aligns substiution of reductants with broader climate change scenarios, based on current TRLs and costs</t>
  </si>
  <si>
    <t>Electrolysis</t>
  </si>
  <si>
    <t>The model aligns the implementation of electrolysis with broader climate change scenarios, based on current TRLs and costs</t>
  </si>
  <si>
    <t>The model aligns the application of CCUS with broader climate change scenarios, based on current TRLs and costs</t>
  </si>
  <si>
    <t>CCUS</t>
  </si>
  <si>
    <t>Application of CCUS</t>
  </si>
  <si>
    <t>Madeddu, Silvia, Falko Ueckerdt, Michaja Pehl, Juergen Peterseim, Michael Lord, Karthik Ajith Kumar, Christoph Krüger, and Gunnar Luderer. “The CO2 Reduction Potential for the European Industry via Direct Electrification of Heat Supply (Power-to-Heat).” Environmental Research Letters 15, no. 12 (November 2020): 124004. https://doi.org/10.1088/1748-9326/abbd02.</t>
  </si>
  <si>
    <t>Current technology</t>
  </si>
  <si>
    <t>Current available technology</t>
  </si>
  <si>
    <t>Low-/medium-temperature processes</t>
  </si>
  <si>
    <t>Watari, Takuma, Stephen Northey, Damien Giurco, Sho Hata, Ryosuke Yokoi, Keisuke Nansai, and Kenichi Nakajima. “Global Copper Cycles and Greenhouse Gas Emissions in a 1.5 °C World.” Resources, Conservation and Recycling 179 (April 2022): 106118. https://doi.org/10.1016/j.resconrec.2021.106118.</t>
  </si>
  <si>
    <t>Watari et al. (2022)</t>
  </si>
  <si>
    <t>Based on current available technologies the study assumes a emission reduction combining electrification with a decarbonisation of the electricity supply.</t>
  </si>
  <si>
    <t>IAMs: bottom-up energy systems model taking into account costs</t>
  </si>
  <si>
    <t>IAM specific assumptions</t>
  </si>
  <si>
    <t>IAM models calcualte the necessary share of CCUS to comply with emission reduction targets.</t>
  </si>
  <si>
    <t>Zhang, Yan, Mingyao Cui, Jianguo Wang, Xiaoliang Liu, and Xianjun Lyu. “A Review of Gold Extraction Using Alternatives to Cyanide: Focus on Current Status and Future Prospects of the Novel Eco-Friendly Synthetic Gold Lixiviants.” Minerals Engineering 176 (January 2022): 107336. https://doi.org/10.1016/j.mineng.2021.107336.</t>
  </si>
  <si>
    <t>Ag</t>
  </si>
  <si>
    <t>Cyanide leaching</t>
  </si>
  <si>
    <t>Zhang et al. (2022)</t>
  </si>
  <si>
    <t>Leaching of cyanide can already be substiuted with alternatives</t>
  </si>
  <si>
    <t>Depends on …</t>
  </si>
  <si>
    <t>Technology</t>
  </si>
  <si>
    <t xml:space="preserve">Geography </t>
  </si>
  <si>
    <t>Concentration, Purification, Refining</t>
  </si>
  <si>
    <t>Strip ratio
Mine type</t>
  </si>
  <si>
    <t>Trucks and excavator size</t>
  </si>
  <si>
    <t>Transport infrastructure at mine site</t>
  </si>
  <si>
    <t>Khakmardan et al. (2025)</t>
  </si>
  <si>
    <t>No
(not explicitly for haul trucks but as an overall fuel mix)</t>
  </si>
  <si>
    <t>Calculations based on data source</t>
  </si>
  <si>
    <t>High pressure grinding rolls</t>
  </si>
  <si>
    <t>For Greenbushes (Western Australia) case study a HPGR was implemented comparing it to tradidtional ball mill operation and calculating emission reductions.</t>
  </si>
  <si>
    <t>GlobalData. “Mine-Site Technology Adoption Survey, 2024 Update.” Market Research Reports &amp; Consulting | GlobalData UK Ltd. (blog), 2024. https://www.globaldata.com/store/report/mine-site-technology-adoption-survey-analysis/.</t>
  </si>
  <si>
    <t>Li, Xuexian, Qinghua Gu, Qian Wang, Jiale Luo, Di Liu, and Yu Chang. “Renewable Energy in the Mining Industry: Status, Opportunities and Challenges.” Energy Strategy Reviews 56 (November 2024): 101597. https://doi.org/10.1016/j.esr.2024.101597.</t>
  </si>
  <si>
    <t>De Lima, João Pedro Machado, Miriam Cristina Santos Amaral, and Sonaly Cristina Rezende Borges De Lima. “Sustainable Water Management in the Mining Industry: Paving the Way for the Future.” Journal of Water Process Engineering 71 (March 2025): 107239. https://doi.org/10.1016/j.jwpe.2025.107239.</t>
  </si>
  <si>
    <t>Binnemans, Koen, and Peter Tom Jones. “The Twelve Principles of Circular Hydrometallurgy.” Journal of Sustainable Metallurgy 9, no. 1 (March 1, 2023): 1–25. https://doi.org/10.1007/s40831-022-00636-3.</t>
  </si>
  <si>
    <t>IAM</t>
  </si>
  <si>
    <t>Integrated Assessment Model</t>
  </si>
  <si>
    <t>all energy sources</t>
  </si>
  <si>
    <t>Through the integration of IAM scenarios with LCI databases, the prospective electricity mix per IAM region can be determined.</t>
  </si>
  <si>
    <t>Heat source
Reductant substitution</t>
  </si>
  <si>
    <t>Li, Co, REEs</t>
  </si>
  <si>
    <t>Recovery from mine tailings</t>
  </si>
  <si>
    <t>Sarker et al. (2022)</t>
  </si>
  <si>
    <t>The study reviews hydrometallurgical and bio-hydrometallurgical techniques that are used to extract materials from tailings.</t>
  </si>
  <si>
    <t>Recovery efficiency improvement of existing technology</t>
  </si>
  <si>
    <t>Energy efficiency improvement of existing technology</t>
  </si>
  <si>
    <t>McKinley, Caitlyn, and Ahmad Ghahreman. “Hydrochloric Acid Regeneration in Hydrometallurgical Processes: A Review.” Mineral Processing and Extractive Metallurgy 127, no. 3 (September 1, 2018): 157–68. https://doi.org/10.1080/03719553.2017.1330839.</t>
  </si>
  <si>
    <t>Primary production share</t>
  </si>
  <si>
    <t>Secondary production share</t>
  </si>
  <si>
    <t>Demand</t>
  </si>
  <si>
    <t>Primary/Secondary production type share: purification/refining sites</t>
  </si>
  <si>
    <t>Primary production type share: purification/refining technology</t>
  </si>
  <si>
    <t>Primary production type share: purification/refining technology, deposit type</t>
  </si>
  <si>
    <t>Primary production type share: mining/concentration sites</t>
  </si>
  <si>
    <t>Primary production type share: country/region</t>
  </si>
  <si>
    <t>Primary production type share: deposit type</t>
  </si>
  <si>
    <t>Primary production type share: deposit type, ore grade</t>
  </si>
  <si>
    <t>Bednarek, Patrycja S., Jan Zawala, and Przemyslaw B. Kowalczuk. “Polymer-Based Collectors in Flotation: A Review.” Advances in Colloid and Interface Science 335 (January 2025): 103351. https://doi.org/10.1016/j.cis.2024.103351.</t>
  </si>
  <si>
    <t>Recycled Vegetable Oil (RVO) as collector in flotation using seawater</t>
  </si>
  <si>
    <t>Arcos and Uribe (2021)</t>
  </si>
  <si>
    <t>Arcos, Felipe, and Lina Uribe. “Evaluation of the Use of Recycled Vegetable Oil as a Collector Reagent in the Flotation of Copper Sulfide Minerals Using Seawater.” Recycling 6, no. 1 (March 2021): 5. https://doi.org/10.3390/recycling6010005.</t>
  </si>
  <si>
    <t>RVO</t>
  </si>
  <si>
    <t>Recycled Vegetable Oil</t>
  </si>
  <si>
    <t>The study demonstrates the feasibility of using RVO as acollector in the flotation application using seawater (instead of freshwater).</t>
  </si>
  <si>
    <t>Lifetime of different products, recycling rate, collection rate</t>
  </si>
  <si>
    <t>The study assumes different increasing collection rates in line with scenarion storylines.</t>
  </si>
  <si>
    <t>TRLs, industry information</t>
  </si>
  <si>
    <t>DRI (H2 or CH4)</t>
  </si>
  <si>
    <t>Direct Reduced Iron</t>
  </si>
  <si>
    <t>The study assumes different adoption rates of DRI technology based on hydrogen and natural gas.</t>
  </si>
  <si>
    <t>Deposit characteristics</t>
  </si>
  <si>
    <t>Supply chain stage</t>
  </si>
  <si>
    <t>Iventory flows</t>
  </si>
  <si>
    <t>Input to market</t>
  </si>
  <si>
    <t>Reference flow</t>
  </si>
  <si>
    <t>Energy input</t>
  </si>
  <si>
    <t>Higher commodity prices allow higher enrgy consumption per concentrate</t>
  </si>
  <si>
    <t>Lower extraction costs allow higher energy consumption per concentrate</t>
  </si>
  <si>
    <t>tbd: underground prefered in policy making due to lower environmental impacts?</t>
  </si>
  <si>
    <t>Ore output</t>
  </si>
  <si>
    <t>Cumulative production decreases ore grade for some commodities</t>
  </si>
  <si>
    <t>Recycling cost (-), Ectraction cost (-), Substitutability (+), Recycling &amp; circular economy innovations (+), Mining &amp; extraction technologies (+)</t>
  </si>
  <si>
    <t>Collection</t>
  </si>
  <si>
    <t>Other machinery fleet mix</t>
  </si>
  <si>
    <t>Adjust all energy and material inputs for concentration stage in relation to ore grade</t>
  </si>
  <si>
    <t>Adjust electricity input amount in grinding/milling processes in relation to grinding size</t>
  </si>
  <si>
    <t>Switch and adjust energy and material inputs depending on type</t>
  </si>
  <si>
    <t>Adjust energy inputs (and potentially material inputs e.g., capital goods) in relation to the strip ratio and mine type in mining stage</t>
  </si>
  <si>
    <t>Switch and adjust energy and material inputs for transportation processes</t>
  </si>
  <si>
    <t>Adjust CO2 outflow and add CCUS process as input to purification and refining stage</t>
  </si>
  <si>
    <t>Alternative grinding balls material</t>
  </si>
  <si>
    <t xml:space="preserve"> Material choice for the ball mills can reduce environmental impacts e.g., by choosing carbon steel or ferromanganese alloy steel instead of chromium steel</t>
  </si>
  <si>
    <t>Affected by modelling granularity</t>
  </si>
  <si>
    <t>Crowson, Phillip. “Some Observations on Copper Yields and Ore Grades.” Resources Policy 37, no. 1 (March 1, 2012): 59–72. https://doi.org/10.1016/j.resourpol.2011.12.004.</t>
  </si>
  <si>
    <t>Power regression (apperently from Crowson (2020) but not findable): G=a*y^-b
Energy/ore grade relation (apparently from Northey et al. (2014) but could not be found) : E =c*G^-d
Relation is applied to all economic inflows related to energy (LCI is represented only as one unit process)</t>
  </si>
  <si>
    <t>Foreground/Background</t>
  </si>
  <si>
    <t>Power regression: Ore grade over time: G = a*y^-b; Energy ore grade relation: E = c*G^-d (See SI1 for variable quantification); Equation used to adapt all energy inuts to inventory</t>
  </si>
  <si>
    <t>Regression analysis of ore grade over time based on historical data from Mudd et al. (2017), Mudd (2013), Mudd and Jowitt (2014)</t>
  </si>
  <si>
    <t>Same approach as Van der Voet et al. (2019)</t>
  </si>
  <si>
    <t>Van der Voet et al. (2019)</t>
  </si>
  <si>
    <t>Unclear how ore is projected but propably: Regression analysis on ore grade in relation to cumulative production based on Historic data. Future production is assumed to meet final demand.</t>
  </si>
  <si>
    <t>Ore grade energy relation: E_pyro(t)=169.53*g^-0.067; E_hydro(t)=199.51*g-0.844</t>
  </si>
  <si>
    <t>Assumption based on data</t>
  </si>
  <si>
    <t>Assumption of ore grade decline of 1% per year based on historical data from Mudd (2007)</t>
  </si>
  <si>
    <t>Energy ore grade relation not available</t>
  </si>
  <si>
    <t>Connection with inventory</t>
  </si>
  <si>
    <t>G(t)=1.88*e^(-1.13*10-9*Q(t)); with Q(t) cumulative production; E_pyro(t) 199*e^(-0.67*G(t)), E_hydro(t)=264*e^(-0.61*G(t))</t>
  </si>
  <si>
    <t>See Figure 3 for E to G relation</t>
  </si>
  <si>
    <t>E to G relation from Calvo et al. (2016); connection to inventory via identifying all energy related flows from mining and concentration; linear link of tailings increase with reduction of ore grade (100%/(100%-percentage of ore grade decline)*tailings amount; also linking to captial good consumption; see Table 1 in SI for data on regression analysis of ore grade per cumulative production</t>
  </si>
  <si>
    <t>Demand is the quantified functional unit</t>
  </si>
  <si>
    <t>E=WI*(10/sqr(P_80)-10/Sqr(F_80)); WI=15kWh h_e/t, Product and Feed 80% passing size = P_80, F_80</t>
  </si>
  <si>
    <t>Addition of CCU LCI and reduction of emission output of respective process</t>
  </si>
  <si>
    <t>Changes in background electrcity datasets and markets. Electricity market used as input of electricity flow to foreground.</t>
  </si>
  <si>
    <t>premise uses IAM projections on energy sources and demand as well as production volumes</t>
  </si>
  <si>
    <t>IAM efficiency changes are applied to all unit process inventory flows</t>
  </si>
  <si>
    <t>Share of inflows in market processes</t>
  </si>
  <si>
    <t>Share of inflows in market processes; unclear how share of secondary pyro- vs hydrometallurgical treatment was derived</t>
  </si>
  <si>
    <t>Multiply yearly reduction rates (1.5% for Fe, 0.5% for Al) with energy inputs</t>
  </si>
  <si>
    <t>Addition of HPGR LCI to the ivnentory and adjustment of material/energy flows</t>
  </si>
  <si>
    <t>Exchanginge the material flow associated with the grinding balls</t>
  </si>
  <si>
    <t>Enrgy efficiency adjsutment multiplied with energy flows in material supply processes</t>
  </si>
  <si>
    <t>Share of inflows in market process</t>
  </si>
  <si>
    <t>Modeled as share of global production</t>
  </si>
  <si>
    <t>Reagent substitution</t>
  </si>
  <si>
    <t>Regents substitution</t>
  </si>
  <si>
    <t>Au</t>
  </si>
  <si>
    <t>Organosolv lignin partially replacing sodium isoprpyl xanthate (SPIX)</t>
  </si>
  <si>
    <t>16.8% reduction of GWP impacts due to collector alternative</t>
  </si>
  <si>
    <t>Change of collector and material/energy requirements of process</t>
  </si>
  <si>
    <t>Peppas et al. (2024)</t>
  </si>
  <si>
    <t>Peppas, A., C. Politi, E. Pantazakou, and D. Skenderas. “New Generation of Ecofriendly Reagents Based on Organosolv Lignin Nanoparticles: Environmental Assessment for an Au Flotation Circuit.” Journal of Mining and Metallurgy A: Mining 60, no. 1 (2024): 33–40. https://doi.org/10.5937/JMMA2401033P.</t>
  </si>
  <si>
    <t>Koizhanova, Aigul, David Magomedov, Nurgali Abdyldayev, Maria Yerdenova, and Akbota Bakrayeva. “The Effect of Biochemical Oxidation on the Hydrometallurgical Production of Copper.” Teknomekanik 6, no. 1 (June 1, 2023): 12–20. https://doi.org/10.24036/teknomekanik.v6i1.16072.</t>
  </si>
  <si>
    <t>Biomchemical oxidation + acid vs. sulfuric acid</t>
  </si>
  <si>
    <t>Reduction of sulfuric acid need (-40%) due to biochemical oxidation</t>
  </si>
  <si>
    <t>Koizhanova et al. (2023)</t>
  </si>
  <si>
    <t>Data availability for future projections/ assumptions</t>
  </si>
  <si>
    <t>Foreground/ Background</t>
  </si>
  <si>
    <t>Qualitative description of connection to inventory</t>
  </si>
  <si>
    <t>Temporal relevance</t>
  </si>
  <si>
    <t>LCI connection</t>
  </si>
  <si>
    <t>Modelling Granularity</t>
  </si>
  <si>
    <t>Adjust inputs to market process</t>
  </si>
  <si>
    <t>Yes, depending on the granularity of the supply chain representation different market process are necessary</t>
  </si>
  <si>
    <t>Foreground</t>
  </si>
  <si>
    <t>Co-/by-products</t>
  </si>
  <si>
    <t>Dehoust, Günter, Andreas Manhart, Peter Dolega, Regine Vogt, Claudia Kemper, Andreas Auberger, Fiona Becker, Christina Scholl, Aissa Rechlin, and Michael Priester. “Environmental Ciritcality or Raw Materials,” 2020. https://www.umweltbundesamt.de/sites/default/files/medien/1410/publikationen/2020-06-17_texte_80-2020_oekoressii_environmentalcriticality-report_.pdf.</t>
  </si>
  <si>
    <t>Classification</t>
  </si>
  <si>
    <t>Effect of change in parameter</t>
  </si>
  <si>
    <t>Future change of parameter</t>
  </si>
  <si>
    <t>Definition of parameter</t>
  </si>
  <si>
    <t>Ore impurities</t>
  </si>
  <si>
    <t>Beylot, Antoine, Françoise Bodénan, Anne-Gwénaëlle Guezennec, and Stéphanie Muller. “LCA as a Support to More Sustainable Tailings Management: Critical Review, Lessons Learnt and Potential Way Forward.” Resources, Conservation and Recycling 183 (August 2022): 106347. https://doi.org/10.1016/j.resconrec.2022.106347.</t>
  </si>
  <si>
    <t>Charpentier Poncelet, Alexandre, Christoph Helbig, Philippe Loubet, Antoine Beylot, Stéphanie Muller, Jacques Villeneuve, Bertrand Laratte, Andrea Thorenz, Axel Tuma, and Guido Sonnemann. “Losses and Lifetimes of Metals in the Economy.” Nature Sustainability 5, no. 8 (August 2022): 717–26. https://doi.org/10.1038/s41893-022-00895-8.</t>
  </si>
  <si>
    <t>Share of secondary production</t>
  </si>
  <si>
    <t>Higher collection rates affect absolute but not relative energy consumption for the process of collection.</t>
  </si>
  <si>
    <t>Langkau, Sabine, and Martin Erdmann. “Environmental Impacts of the Future Supply of Rare Earths for Magnet Applications.” Journal of Industrial Ecology 25, no. 4 (2021): 1034–50. https://doi.org/10.1111/jiec.13090.</t>
  </si>
  <si>
    <t>Mining sites are grouped by deposits. Future supply equals demand (taken from Marscheider-Weidemenn et al., 2016). Supply by site differes per scenario and is based on: development stage, approved mining &amp; processing techniques as well as exisiting infrastrucutre or the expenditures for its construction, RE content (as well as ratios of REEs) in deposit and how this fits to the demand for different REEs, Potential annual production/measured resoruces, and Th/U contamination as well as environmental burdens. Production share also consider illegal ASM.</t>
  </si>
  <si>
    <t xml:space="preserve"> The share of primary production will change as primary and secondary production will try to satisfy demand (Harpprecht et al., 2024).</t>
  </si>
  <si>
    <t xml:space="preserve"> The share of secondary production will change as primary and secondary production will try to satisfy demand. The share of secondary production can increase as more material becomes available for recycling. (Harpprecht et al., 2021)</t>
  </si>
  <si>
    <t>Secondary production can occur through different production types. These can be represented at different levels of aggregation: feedstock-, technology-, geography-specific or a combination of both.</t>
  </si>
  <si>
    <t>Different secondary production routes can have different environmental impacts due to different technologies used, different feedstocks (i.e. wastes) processed and different regional energy mixes.</t>
  </si>
  <si>
    <t>Market shares of primary production routes can change over time as some deposit types in specific regions have lower potential for increasing production as others (IEA, 2024), or are more economic due to lower extraction costs (Ambrose and Kendall, 2020).</t>
  </si>
  <si>
    <t>Mine depth influences the energy requirement to extract the ore (Koppelaar and Koppelaar, 2016).</t>
  </si>
  <si>
    <t>Mine depth is the average depth at which the ore is extracted.</t>
  </si>
  <si>
    <t>Hauling fleet mix</t>
  </si>
  <si>
    <t>Bao, Haiming, Peter Knights, Mehmet Kizil, and Micah Nehring. “Electrification Alternatives for Open Pit Mine Haulage.” Mining 3, no. 1 (March 2023): 1–25. https://doi.org/10.3390/mining3010001.</t>
  </si>
  <si>
    <t>ABB. “The Electric Mine Report 2024 - Mining Magazine and Australia’s Mining Monthly,” 2024. https://search.abb.com/library/Download.aspx?DocumentID=9AKK108469A8630.</t>
  </si>
  <si>
    <t>Electrification of mining equipment can reduce GHG emissions (ABB, 2024). Upstream emissions from e.g., battery production need to be considered.</t>
  </si>
  <si>
    <t xml:space="preserve"> For the case of Australia it has been observed that more refractory types of ores have been developed over the last decades (Mudd, 2010).</t>
  </si>
  <si>
    <t>The water table is specific to each deposit and mine site. Future changes depend on new discoveries of deposits.</t>
  </si>
  <si>
    <t>Depending on the infrastructure at site the energy and material demand may vary (Khakmardan et al., 2025).</t>
  </si>
  <si>
    <t>It can be assumed that efforts are made to optimize transport infrastructure at site to reduce costs/energy/emissions but the implementation depends on site specific characteristics.</t>
  </si>
  <si>
    <t>Shorter distances reduce environmental impacts.</t>
  </si>
  <si>
    <t>Transport mode/type</t>
  </si>
  <si>
    <t>The modes  and types of transport influence environmental impacts e.g., reducing GHG emissions but increasing other impact categories.</t>
  </si>
  <si>
    <t>Ore density or hardness refers to the property of the ore that determines how easy/hard it is to break apart and separate large ore objects into smaller ones as well as liberating minerals containing valuable materials.</t>
  </si>
  <si>
    <t>Grinding size is size of ore particles needed for further processing after the grinding and milling processes.</t>
  </si>
  <si>
    <t xml:space="preserve"> The concentrate grade may be increased with technology shifts but may also decrease with changes in the ore grade and the impurities.</t>
  </si>
  <si>
    <t xml:space="preserve"> The concentrate determines the energy and material inputs in the proceeding purification processes.</t>
  </si>
  <si>
    <t xml:space="preserve">The concentrate grade (% metal content in the concentrate) can vary depending on the ore grade and impurities, technology, etc. For example, graphite concentrate grade can vary between 85% and 98% carbon content (Engels et al., 2022). The concentrate grade is indirectly considered in the recovery efficiency of the beneficiation stage. </t>
  </si>
  <si>
    <t>CO2 emissions can be reduced at the expense of operating a CCUS system.</t>
  </si>
  <si>
    <t>Poncelet, Alexandre Charpentier, Christoph Helbig, Philippe Loubet, Antoine Beylot, Stéphanie Muller, Jacques Villeneuve, Bertrand Laratte, Andrea Thorenz, Axel Tuma, and Guido Sonnemann. “Losses and Lifetimes of Metals in the Economy.” Nature Sustainability 5, no. 8 (August 2022): 717–26. https://doi.org/10.1038/s41893-022-00895-8.</t>
  </si>
  <si>
    <t>Istrate, Robert, Aina Mas-Fons, Antoine Beylot, Stephen Northey, Ketan Vaidya, Guido Sonnemann, René Kleijn, and Bernhard Steubing. “Decarbonizing Lithium-Ion Battery Primary Raw Materials Supply Chain.” Joule 8, no. 11 (November 20, 2024): 2992–3016. https://doi.org/10.1016/j.joule.2024.10.003.</t>
  </si>
  <si>
    <t>Background</t>
  </si>
  <si>
    <t>The production of chemicals consumed for e.g., flotation, leaching, and other hydrometallurgical processes can be decarbonized.</t>
  </si>
  <si>
    <t>This will reduce GWP impacts associated with the chemical production.</t>
  </si>
  <si>
    <t>Jankovic, A., C. Ozer, W. Valery, and K. Duffy. “Evaluation of HPGR and VRM for Dry Comminution of Mineral Ores.” Journal of Mining and Metallurgy A: Mining 52, no. 1 (2016): 11–25. https://doi.org/10.5937/JMMA1601011J.</t>
  </si>
  <si>
    <t>Jankovic et al. (2016)</t>
  </si>
  <si>
    <t>Pilot scale testing</t>
  </si>
  <si>
    <t>HPGR</t>
  </si>
  <si>
    <t>10-30% energy reduction is reported</t>
  </si>
  <si>
    <t>HPGR, and Vertical roller mill (VRM)</t>
  </si>
  <si>
    <t>Saramak, Daniel. “Optimizing the Performance of High-Pressure Grinding Roll Based Ore Enrichment Circuits.” Gospodarka Surowcami Mineralnymi - Mineral Resources Management; 2012; Vol. 28; No 4; 87-99, 2012. https://journals.pan.pl/dlibra/publication/99455/edition/85752.</t>
  </si>
  <si>
    <t>Saramak (2012)</t>
  </si>
  <si>
    <t>up to 50% reduction in energy consumption</t>
  </si>
  <si>
    <t>Asgari, Kaveh, Qingqing Huang, Rick Honaker, and Edward Sabolsky. “Investigating the Effect of Microwave Pretreatment on Bastnasite Grinding for Comminution Energy Reduction and Rare Earth Recovery.” Processes 12, no. 11 (November 2024): 2468. https://doi.org/10.3390/pr12112468.</t>
  </si>
  <si>
    <t>Asgari et al. (2024)</t>
  </si>
  <si>
    <t>Demonstrates a 27% comminution energy reduction via microwave pretreatment</t>
  </si>
  <si>
    <t>Microwave pretreatment</t>
  </si>
  <si>
    <t>Experimental data</t>
  </si>
  <si>
    <t>Batchelor, A. R., A. J. Buttress, D. A. Jones, J. Katrib, D. Way, T. Chenje, D. Stoll, C. Dodds, and S. W. Kingman. “Towards Large Scale Microwave Treatment of Ores: Part 2 – Metallurgical Testing.” Minerals Engineering 111 (September 1, 2017): 5–24. https://doi.org/10.1016/j.mineng.2017.05.003.</t>
  </si>
  <si>
    <t>Batchelor et al. (2017)</t>
  </si>
  <si>
    <t>Demonstrates a pilot-scale, continuous microwave pretreatment of run-of-mine ore with energy reductions between 9% and 24% for the grinding process</t>
  </si>
  <si>
    <t>Adewuyi, Sefiu O., Hussin A. M. Ahmed, and Haitham M. A. Ahmed. “Methods of Ore Pretreatment for Comminution Energy Reduction.” Minerals 10, no. 5 (May 2020): 423. https://doi.org/10.3390/min10050423.</t>
  </si>
  <si>
    <t>Zn</t>
  </si>
  <si>
    <t>XRT + laser sorting increased gold recovery from refractory ore to 88% in 50% of the original mass, with up to 1.75–1.8× upgrade in feed grade. The plant achieved ~89.9% overall gold recovery after implementing SBS—an improvement attributable directly to this recent technology.</t>
  </si>
  <si>
    <t>Dense-medium separation removed 30% mass with &gt;97% Zn recovery. XRT sorting achieved ~93% Zn recovery while discarding 30% mass. Both approaches show robust, quantified step changes in recovery versus conventional approaches.</t>
  </si>
  <si>
    <t>Sensore-based ore sorting</t>
  </si>
  <si>
    <t>Sensor-based ore sorting + dense-medium separation</t>
  </si>
  <si>
    <t>Assis, Vinicius Moreira, Andréia Bicalho Henriques, Mariana Gazire Lemos, and Jose Augusto Dumont. “Technological Innovation in Córrego Do Sítio Mineração - A Study of Technical and Economic Aspects by Using Sensor-Based Sorting for Refractory Gold Ore.” REM - International Engineering Journal 74 (January 13, 2021): 117–25. https://doi.org/10.1590/0370-44672020740097.</t>
  </si>
  <si>
    <t>Assis et al. (2021)</t>
  </si>
  <si>
    <t>José, Dimas, Maurício Guimaraes Bergerman, Aaron Samuel Young, and Carlos Otávio Petter. “Pre-Concentration Potential Evaluation for a Silicate Zinc Ore by Density and Sensor-Based Sorting Methods.” REM - International Engineering Journal 72 (June 2019): 335–43. https://doi.org/10.1590/0370-44672018720155.</t>
  </si>
  <si>
    <t>José et al. (2019)</t>
  </si>
  <si>
    <t>Energy efficiency improvement</t>
  </si>
  <si>
    <t>Recovery efficiency improvement</t>
  </si>
  <si>
    <t>Material efficiency improvement</t>
  </si>
  <si>
    <t>Considered in pLCA studies (Harpprecht et al., 2024)</t>
  </si>
  <si>
    <t>Adjust material inputs</t>
  </si>
  <si>
    <t>Change fossil fuel energy for electric energy and adjust capital good in-/outputs</t>
  </si>
  <si>
    <r>
      <rPr>
        <sz val="11"/>
        <rFont val="Aptos Narrow"/>
        <family val="2"/>
        <scheme val="minor"/>
      </rPr>
      <t>Ore impurities</t>
    </r>
    <r>
      <rPr>
        <sz val="11"/>
        <color rgb="FFFF0000"/>
        <rFont val="Aptos Narrow"/>
        <family val="2"/>
        <scheme val="minor"/>
      </rPr>
      <t xml:space="preserve">
</t>
    </r>
    <r>
      <rPr>
        <sz val="11"/>
        <color theme="1"/>
        <rFont val="Aptos Narrow"/>
        <family val="2"/>
        <scheme val="minor"/>
      </rPr>
      <t xml:space="preserve">Ore grade
</t>
    </r>
    <r>
      <rPr>
        <sz val="11"/>
        <rFont val="Aptos Narrow"/>
        <family val="2"/>
        <scheme val="minor"/>
      </rPr>
      <t>Recovery efficiency</t>
    </r>
  </si>
  <si>
    <t>Adjust energy/material input , potentially add new material input that is needed to extract impurities</t>
  </si>
  <si>
    <t>Exchange reagent type and adjust input amount</t>
  </si>
  <si>
    <t>Single sites might not have secondary feed</t>
  </si>
  <si>
    <t>Adjust electricity input for water pumps</t>
  </si>
  <si>
    <t>Change water input (incl. associated back/foreground unit process modelling its supply)</t>
  </si>
  <si>
    <t>Adjust/change material inputs</t>
  </si>
  <si>
    <t>Change unit process for tailings management</t>
  </si>
  <si>
    <t>Adjust transport distance (tkm) input</t>
  </si>
  <si>
    <t>Ore impurities
Concentrate grade</t>
  </si>
  <si>
    <t>Lyashenko, V. I., V. I. Golik, and R. V. Klyuev. “Evaluation of the Efficiency and Environmental Impact (on Subsoil and Groundwater) of Underground Block Leaching (UBL) of Metals from Ores.” Mining Science and Technology (Russia) 7, no. 1 (April 12, 2022): 5–17. https://doi.org/10.17073/2500-0632-2022-1-5-17.</t>
  </si>
  <si>
    <t>Sapsford, D. J., R. A. Crane, and D. Sinnett. “An Exploration of Key Concepts in Application of In Situ Processes for Recovery of Resources from High-Volume Industrial and Mine Wastes,” 2019. https://books.rsc.org/books/edited-volume/786/chapter/519993/An-Exploration-of-Key-Concepts-in-Application-of.</t>
  </si>
  <si>
    <t>Yunita, F. E., and M. Z. Mubarok. “Nickel Leaching from Laterite Ores by Combination of Organic and Sulfuric Acid.” AIP Conference Proceedings 2382, no. 1 (August 10, 2021): 050003. https://doi.org/10.1063/5.0060750.</t>
  </si>
  <si>
    <t>Roberto, Francisco F., and Axel Schippers. “Progress in Bioleaching: Part B, Applications of Microbial Processes by the Minerals Industries.” Applied Microbiology and Biotechnology 106, no. 18 (September 1, 2022): 5913–28. https://doi.org/10.1007/s00253-022-12085-9.</t>
  </si>
  <si>
    <t>Recycling rate</t>
  </si>
  <si>
    <t>Adjust ratio of input (of waste)  to output (of valuable material) for the recycling chain</t>
  </si>
  <si>
    <t>Gaines, Linda, Jingyi Zhang, Xin He, Jessey Bouchard, and Hans Eric Melin. “Tracking Flows of End-of-Life Battery Materials and Manufacturing Scrap.” Batteries 9, no. 7 (July 2023): 360. https://doi.org/10.3390/batteries9070360.</t>
  </si>
  <si>
    <t>Increase in secondary supply that can come at the cost of increased material/energy demand.</t>
  </si>
  <si>
    <t>Share secondary supply, Treatment efficiency, Post-/Pre-consumer collection rate</t>
  </si>
  <si>
    <t>Flues, Florens, Dirk T. G. Rübbelke, and Stefan Vögele. “Energy Efficiency and Industrial Output: The Case of the Iron and Steel Industry.” SSRN Scholarly Paper. Rochester, NY: Social Science Research Network, December 3, 2013. https://doi.org/10.2139/ssrn.2362797.</t>
  </si>
  <si>
    <t>Schleich, Joachim. “Determinants of Structural Change and Innovation in the German Steel Industry an Empirical Investigation.” International Journal of Public Policy 2, no. 1/2 (2007): 109. https://doi.org/10.1504/IJPP.2007.012278.</t>
  </si>
  <si>
    <t>Collection, Pre-treatment, Purification, Refining</t>
  </si>
  <si>
    <t>Aksoy, Derya Öz, Özdemir ,Serhat, Aytar Çelik ,Pınar, Koca ,Sabiha, Çabuk ,Ahmet, Koca ,Hüseyin, and Pablo and Brito-Parada. “Fusion of the Microbial World into the Flotation Process.” Mineral Processing and Extractive Metallurgy Review 43, no. 8 (November 17, 2022): 1068–82. https://doi.org/10.1080/08827508.2021.2023518.</t>
  </si>
  <si>
    <t>Cocnentration</t>
  </si>
  <si>
    <t>Technology switch</t>
  </si>
  <si>
    <t>(Aksoy et al., 2022)</t>
  </si>
  <si>
    <t>There is an extensive research body on using bio-reagents (biofrother, biocollector, biodepressant, bioactivator etc.) in flotation experiments, with the consensus that these come less environmentally harming impacts compared to conventional alternatives, but LCA studies quanitfying these effects are lacking. Bioflotation has the potential to decrease environmental impacts as it reduces energy requirements.</t>
  </si>
  <si>
    <t>In-situ leaching</t>
  </si>
  <si>
    <t>Effects of in -situ leaching especially on underground water need further studies across minerals types and LCA studies do not exist.</t>
  </si>
  <si>
    <t>U</t>
  </si>
  <si>
    <t>Review of bioleachig uranium. Bioleaching refers to the dissolution of metals from its ores/ concentrates and/or other metal bearing resources through the aid of microorganisms.</t>
  </si>
  <si>
    <t>Lyashenko et al. (2022), Sapsford et al. (2019)</t>
  </si>
  <si>
    <t>Abhilash and Pandey (2013)</t>
  </si>
  <si>
    <t>Flake and Höck (2019)</t>
  </si>
  <si>
    <t>Villares et al. (2017)</t>
  </si>
  <si>
    <t>In</t>
  </si>
  <si>
    <t>Performs ex-ante (lab-scale, low-TRL) LCA for bioleaching and benchmarks against two existing chemical leaching processes across four impact categories</t>
  </si>
  <si>
    <t>Applies cradle-to-gate LCA to lab-scale bioleaching of e-waste versus industrial pyrometallurgical (smelter-refinery) process, using 1 kg Cu as functional unit. High electricity use leads to higher impact categories of bio vs conventional leaching.</t>
  </si>
  <si>
    <t>Energy efficiency is the amount of energy input in relation to the amount of product output of a process.
Efficiency improvements refer to small, incremental changes in sub-technologies leading to higher efficiencies without adopting a new technology.</t>
  </si>
  <si>
    <t>Higher energy efficiency decreases relative energy consumption.</t>
  </si>
  <si>
    <t>Higher material efficiency decreases relative material consumption.</t>
  </si>
  <si>
    <t>Higher recovery efficiency increases relative valuable material yield.</t>
  </si>
  <si>
    <t>Recovery efficiency is the amount of valuable material entering the process in relation to the amount of valuable material leaving the process.
Efficiency improvements refer to small, incremental changes in sub-technologies leading to higher efficiencies without adopting a new technology.
Recovery efficiency is not only dependent on the technology used but also on the ore grade (Nassar et al., 2022).</t>
  </si>
  <si>
    <t>The adaption of sensor-based ore sorting can significantly increase recovery rates</t>
  </si>
  <si>
    <t>Sensor-based sorting</t>
  </si>
  <si>
    <t>Adjust energy input</t>
  </si>
  <si>
    <t>Adjust process output</t>
  </si>
  <si>
    <t>Yes 
(as part of the background)</t>
  </si>
  <si>
    <t>Concentration, Purification</t>
  </si>
  <si>
    <t>It is assumed that more sites move towards electrification but actual decarbonization potential especially in the concentration stage is rather small  (Istrate et al., 2024).</t>
  </si>
  <si>
    <t>Electrification reduces the need for fuels.</t>
  </si>
  <si>
    <t>Adjust energy required for grinding/milling processes, adjust explosive input for mining processes</t>
  </si>
  <si>
    <t>The ore density influences energy consumption in the grinding and milling processes (Eckelman, 2009) as well as the explosive requirements and quantity (Khakmardan et al., 2025). Usually higher density comes with higher energy requirements (Lastra et al., 2021).</t>
  </si>
  <si>
    <t>Mining, Concentration, Pre-treatment, Purification, Refining</t>
  </si>
  <si>
    <t>Yes
(as part of fuel mix)</t>
  </si>
  <si>
    <t>Energy/material/recovery efficiency improvement</t>
  </si>
  <si>
    <t>A technology switch describes the switch from an older technology/process to a new technology/process. This change is not part of the efficiency improvement parameters as it affects the inventory to a larger extend, not only making existing inputs more efficient but changing them significantly. Such new technologies/processes could be bioflotation, bioleaching, high pressure grinding rolls, in-situ leaching, sensor based sorting, microwave treatment etc. For further examples please refer to the tab Parameter_data.</t>
  </si>
  <si>
    <t>Concentration of co/by-products associated with base metals can change (i.e., changing compositions of minerals).</t>
  </si>
  <si>
    <t>Single sites might not have primary feed e.g., recycling facilities</t>
  </si>
  <si>
    <t>Recycling rates are expected to increase over time due to regulatory pressure.</t>
  </si>
  <si>
    <t>Mine depth
Strip ratio</t>
  </si>
  <si>
    <t>Product quality</t>
  </si>
  <si>
    <t>Market shares</t>
  </si>
  <si>
    <t>Material inputs</t>
  </si>
  <si>
    <t>Process efficiency</t>
  </si>
  <si>
    <t>New technology</t>
  </si>
  <si>
    <t>Energy inputs</t>
  </si>
  <si>
    <t>Infrastructure</t>
  </si>
  <si>
    <t>Other</t>
  </si>
  <si>
    <t>Exchange heat input</t>
  </si>
  <si>
    <t>It is expected that renewable heat sources will be increasingly adopted.</t>
  </si>
  <si>
    <t>Product purity</t>
  </si>
  <si>
    <t>Adjust the content of valuable material in concentrate
Adjust respective inputs that need to increase to realize change in concentration</t>
  </si>
  <si>
    <t>Product purity refers to the concentration of valuable material within the intermediate or final product.</t>
  </si>
  <si>
    <t>Higher purity levels might require higher energy/material inputs.</t>
  </si>
  <si>
    <t>As product purities are directly related to the application of the product, they are not expected to change much.</t>
  </si>
  <si>
    <t>Participant ID</t>
  </si>
  <si>
    <t>Field / Area of Expertise</t>
  </si>
  <si>
    <t>Interview Date</t>
  </si>
  <si>
    <t>E01</t>
  </si>
  <si>
    <t>Environmental impacts of mining</t>
  </si>
  <si>
    <t>E02</t>
  </si>
  <si>
    <t>E03</t>
  </si>
  <si>
    <t>E04</t>
  </si>
  <si>
    <t>Life cycle assessment (focus on primary and secondary supply)</t>
  </si>
  <si>
    <t>Primary mineral commodity market and mining exploration</t>
  </si>
  <si>
    <t>E05</t>
  </si>
  <si>
    <t>E06</t>
  </si>
  <si>
    <t>Primary mineral commodity supply in the EU</t>
  </si>
  <si>
    <t>Sustainable mining, mine economics</t>
  </si>
  <si>
    <t>E07</t>
  </si>
  <si>
    <t>E08</t>
  </si>
  <si>
    <t>Life cycle assessment/environmental impact assessment in primary mineral commodity supply</t>
  </si>
  <si>
    <t>Role</t>
  </si>
  <si>
    <t>Researcher</t>
  </si>
  <si>
    <t>Academia</t>
  </si>
  <si>
    <t>Project manager</t>
  </si>
  <si>
    <t>Project leader</t>
  </si>
  <si>
    <t>Collection rate</t>
  </si>
  <si>
    <t>Share of product waste generated that is collected through the formal waste management system (Poncelet et al., 2022). The parameter can be further differentiated into pre- and post-consumer collection rate.</t>
  </si>
  <si>
    <t>The secondary production includes all production from secondary material sources i.e., material that extracted in a previous life cycle. The share of secondary production will change as primary and secondary production will try to satisfy demand. The shares can be analyzed and projected  at different geographical scales e.g., local, national, regional or global. Depending on the scope of the analysis one may consider separate secondary and primary markets or a share of inflow from primary and secondary sources to purification/refining stages.</t>
  </si>
  <si>
    <t>Ore grade
Ore impurities
Technology switch
Material efficiency
Energy efficiency</t>
  </si>
  <si>
    <t>Mine type</t>
  </si>
  <si>
    <t>There are two major mine types: 1) open-pit (also called surface mining) where the ore body is extracted via excavating a large pit, and 2) underground where shafts and tunnels are used to reach and extract the ore body. A single mine site can also use a combination of both. Other mine types can also be deep sea mining where nodules are collected and pumped to the surface. Pytho mining or tailings reprocessing can also represent different mine types.</t>
  </si>
  <si>
    <t>Cut-off grade within a mine declines (or increases if high grade ore was not mined yet due to economic reasons), but general ore grade decline trends exist only when considering multiple mines.</t>
  </si>
  <si>
    <t>Ore grade/Cut-off grade</t>
  </si>
  <si>
    <t>E09</t>
  </si>
  <si>
    <t>Minerals process engineering</t>
  </si>
  <si>
    <t>E10</t>
  </si>
  <si>
    <t>Professor</t>
  </si>
  <si>
    <t>Mining technology and economics</t>
  </si>
  <si>
    <t>Material efficiency is the amount of material input in relation to the amount of product  output of a process.
Efficiency improvements refer to small, incremental changes in sub-technologies leading to higher efficiencies without adopting a new technology.
In the beneficiation stage this mainly influences the use of frothers and collectors in the floatation process.</t>
  </si>
  <si>
    <t>Yang, Hang, Wei Feng, Hongli Diao, and Shibin Xia. “Artificial Intelligence Transforming Minerals Engineering: Key Trends in Literature and Applications.” Minerals Engineering 234 (December 2025): 109741. https://doi.org/10.1016/j.mineng.2025.109741.</t>
  </si>
  <si>
    <t>Fuel source/mix</t>
  </si>
  <si>
    <t>Heat source/mix</t>
  </si>
  <si>
    <t>Heat source is the technology type or grid mix of technologies that is used for heat production/supply for on site usage. This can be a fuel for combustion (e.g., coal vs LNG in rotary kilns), electricity conversion into thermal energy (electrification of low heat processes), connection to a heat supply grid or alternative thermal energy source like concentrated solar power or geothermal energy. Furthermore this parameter also includes heat recovery.</t>
  </si>
  <si>
    <t>Water circularity</t>
  </si>
  <si>
    <t>Waste</t>
  </si>
  <si>
    <t>Decrease water inputs to processes</t>
  </si>
  <si>
    <t>Chemical reagent decarbonization</t>
  </si>
  <si>
    <t>Chemical reagent substitution</t>
  </si>
  <si>
    <t>Mineralogy</t>
  </si>
  <si>
    <t>Primary production pathway share</t>
  </si>
  <si>
    <t>Secondary production pathway share</t>
  </si>
  <si>
    <t>Supplementary Information 1</t>
  </si>
  <si>
    <t>International Journal of Life Cycle Assessment</t>
  </si>
  <si>
    <t>1 Institute of Environmental Sciences (CML), Leiden University, 2333 CC Leiden, The Netherlands</t>
  </si>
  <si>
    <t>* Correspondence: j.b.j.klimt@cml.leidenuniv.nl</t>
  </si>
  <si>
    <t>SI 1.1 - Parameters</t>
  </si>
  <si>
    <t>SI 1.2 - Parameters example</t>
  </si>
  <si>
    <t>SI 1.3 - List of interviewees</t>
  </si>
  <si>
    <t>Abbreviations</t>
  </si>
  <si>
    <t>Sheets</t>
  </si>
  <si>
    <t>Content</t>
  </si>
  <si>
    <t>List of parameters identified, including detailed information on parameters and opinions from expert interviews.</t>
  </si>
  <si>
    <t>Examples of parameter examples application in literature</t>
  </si>
  <si>
    <t>Anonymized lsit of interviees and their expertise</t>
  </si>
  <si>
    <t>Overview of used abbreviations</t>
  </si>
  <si>
    <t>List of cited references</t>
  </si>
  <si>
    <t>Input</t>
  </si>
  <si>
    <t>Output</t>
  </si>
  <si>
    <t>Process Category</t>
  </si>
  <si>
    <t>Process</t>
  </si>
  <si>
    <t>Desciption</t>
  </si>
  <si>
    <t>Technology examples</t>
  </si>
  <si>
    <t>Ore, Gangue, Overburden</t>
  </si>
  <si>
    <t>Ore</t>
  </si>
  <si>
    <t>Fragmentation</t>
  </si>
  <si>
    <t>Drilling</t>
  </si>
  <si>
    <t>Drills are used to make holes in rock into which explosives are installed. Together with blasting, this is the first fragmentation of in situ minerals, and it is the starting point for most mineral processes</t>
  </si>
  <si>
    <t>Air rotary drill (open-pit)</t>
  </si>
  <si>
    <t>Air pressure poweres drill, lifts the cuttings up the dril stem and cools the drill at the same time</t>
  </si>
  <si>
    <t>Mechanical drill (underground) (remotley operated longhole dril/drill jumbo)</t>
  </si>
  <si>
    <t>Powered by electricity or fuel, uses water as lubricant and cooling</t>
  </si>
  <si>
    <t>Blasting</t>
  </si>
  <si>
    <t>The blast should just lift up the rock mass and fracture it, after which the 
fractured rock settles.</t>
  </si>
  <si>
    <t>Ammonium nitrate crystals &amp; fuel oil (ANFO)</t>
  </si>
  <si>
    <t>Common bulk explosive, stable and cost-effective; detonated by booster charge</t>
  </si>
  <si>
    <t>Tovex (water gels)</t>
  </si>
  <si>
    <t>Aqueous solution of ammonium nitrate and methylammonium nitrate, fuels</t>
  </si>
  <si>
    <t>Dynamite</t>
  </si>
  <si>
    <t>High-energy explosive, used in controlled applications; sensitive and powerful</t>
  </si>
  <si>
    <t>Material handling</t>
  </si>
  <si>
    <t>Excavation &amp; Loading</t>
  </si>
  <si>
    <t>Excavators dig out the blasted rock and load it onto the hauling trucks</t>
  </si>
  <si>
    <t>Electric rope shovel</t>
  </si>
  <si>
    <t>Electrically powered, efficient for large-scale excavation</t>
  </si>
  <si>
    <t>Hydraulic shovel</t>
  </si>
  <si>
    <t>Uses hydraulic power for flexible and precise digging</t>
  </si>
  <si>
    <t>Transportation</t>
  </si>
  <si>
    <t>The blasted rock (or brine) has to be transported to the beneficiation facilities</t>
  </si>
  <si>
    <t>Hauling truck</t>
  </si>
  <si>
    <t>Used in open-pit mining for long-distance hauling of large volumes. Electric trucks can include trolley assist systems.</t>
  </si>
  <si>
    <t>Conveyer belt</t>
  </si>
  <si>
    <t>Continuous transport system ideal for fixed paths</t>
  </si>
  <si>
    <t>Pipe</t>
  </si>
  <si>
    <t>Often used in slurry transport or for brine in solution mining</t>
  </si>
  <si>
    <t>Supporting infrastructure</t>
  </si>
  <si>
    <t>This includes lights, ventilation systems, rock support systems, pumps for keeping the water table low, buildings for machinery maintainance/refueling, operation controls, etc… for either open-pit oder underground mining</t>
  </si>
  <si>
    <t>Open pit</t>
  </si>
  <si>
    <t>Includes surface access systems like ramps, dewatering, lighting</t>
  </si>
  <si>
    <t>Underground</t>
  </si>
  <si>
    <t>Includes ventilation shafts, lifts, pumping systems, and communication networks</t>
  </si>
  <si>
    <t>Concentrate</t>
  </si>
  <si>
    <t>Size reduction</t>
  </si>
  <si>
    <t>Crushing</t>
  </si>
  <si>
    <t>Controlled size reduction stage. The rock is crushed to a (for conveyer belts) transportable size</t>
  </si>
  <si>
    <t>Gyratory crusher</t>
  </si>
  <si>
    <t>for high throughput operations &gt;500 t/h</t>
  </si>
  <si>
    <t>Cone crusher</t>
  </si>
  <si>
    <t>Jaw crusher</t>
  </si>
  <si>
    <t>&lt; 500 t/h</t>
  </si>
  <si>
    <t>In-pit crusher</t>
  </si>
  <si>
    <t>In-pit crushers are used in combination with conveyer belts as an alternative to conventional hauling with consecutive crushing.</t>
  </si>
  <si>
    <t>Grinding/Milling</t>
  </si>
  <si>
    <t>The crushed ore is further grinded/milled to reduce particle size. This is the size reduction stage where the value minerals are liberated from the host rock (i.e., the liberation size is reached)</t>
  </si>
  <si>
    <t>AG mill</t>
  </si>
  <si>
    <t>ore (mostly wet) itself breaks down material, for very hard ores, coarse feed size</t>
  </si>
  <si>
    <t>SAG mill</t>
  </si>
  <si>
    <t>ore (mostly wet) and added media (most commonly steel balls) break down ore, primary grinding, medium to coars feed size</t>
  </si>
  <si>
    <t>ball mills</t>
  </si>
  <si>
    <t>only added media breaks down ore (mostly wet), secondary/tertiary grinding, fine feed size</t>
  </si>
  <si>
    <t>Size control</t>
  </si>
  <si>
    <t>Screening</t>
  </si>
  <si>
    <t>Crushed and ground ore enter a screening/filtering process where coarse particles are recirculated to crushing/grinding steps and fine particles get to the next processing step</t>
  </si>
  <si>
    <t>Trommel screens</t>
  </si>
  <si>
    <t>Inclined tube rotating with different sized mesh walls to sort material</t>
  </si>
  <si>
    <t>Vibrating screens</t>
  </si>
  <si>
    <t>Inclined plate vibrating with different sized mesh bottom</t>
  </si>
  <si>
    <t>Dewatering</t>
  </si>
  <si>
    <t>The slurry undergoes processes to separate the liquid from the solid components.</t>
  </si>
  <si>
    <t>Hydrocyclones</t>
  </si>
  <si>
    <t>Slurry as feed, overflow = fines, underflow = coarse, uses centrifugal force to speed up separation (at high pressure), also used fro dewatering</t>
  </si>
  <si>
    <t>Thickener</t>
  </si>
  <si>
    <t>I.e. tank to give time to solids to settle on ground</t>
  </si>
  <si>
    <t>Drying (Evaporation)</t>
  </si>
  <si>
    <t>The slurry is heated so that water evaporates. This can be done using solar heat in outdoor evaporation ponds or heat generation using fossil fuels/electricity.</t>
  </si>
  <si>
    <t>Filtration</t>
  </si>
  <si>
    <t>The slurry is forced through a filter medium to separate solid particles from the liquid. Different filtration techniques can apply, like pressure filter, tube press and vacuum press.</t>
  </si>
  <si>
    <t>Froth flotation</t>
  </si>
  <si>
    <t>Slurry from ginding = input (then called pulp), a collector is added to the slurry to to make particles hydrophobic, air is blow in from the bottom so that particles (mixture of collector and slurry) bind to air bubbles, they are collected in a froth on top where a frother is added to make it stiff and stable, the froth is taken off (concentrate) and the remains flow to the next flotation cell (1st flotation cell = rougher cell, 2nd flotation cell = (rougher) scavenger cell to clean rougher tailings,3rd flotation cell = cleaners imporve concentrate grade of rougher output, 4th flotation = cleaner-scavengers); remains where no further valuable material can be extracted is called gangue and goes to tailings; most commonly used for sulfide minerals; collector = organic chemical; frother = alcohol</t>
  </si>
  <si>
    <t>Mechanical flotation</t>
  </si>
  <si>
    <t>Uses mechanical agitation to mix slurry and introduce air bubbles</t>
  </si>
  <si>
    <t>Column flotation</t>
  </si>
  <si>
    <t>Tall, cylindrical flotation cell where air is introduced at bottom, creating counter current flow of bubbles rising and slurry descending</t>
  </si>
  <si>
    <t>Pneumatic flotation</t>
  </si>
  <si>
    <t>Only compressed air and no mechanical agitation</t>
  </si>
  <si>
    <t>Separation</t>
  </si>
  <si>
    <t>Gravity separation: Uses different weights of materials to separate them.
Magnetic separation: Seperates materials with different magnetic properties.</t>
  </si>
  <si>
    <t>Jig concentrators</t>
  </si>
  <si>
    <t>uses pulsating water currents</t>
  </si>
  <si>
    <t>Shaking tables</t>
  </si>
  <si>
    <t>inclined surface with virbations moves heavier particles to one side</t>
  </si>
  <si>
    <t>Spiral concentrators</t>
  </si>
  <si>
    <t>Helical trough allows heavy minerals to move inward and lighter ones outward</t>
  </si>
  <si>
    <t>Dense media separation (DMS)</t>
  </si>
  <si>
    <t>Uses a dense liquid (ferrofluid) where heavier minerals sink and lighter ones float</t>
  </si>
  <si>
    <t>Centrifugal concentrators</t>
  </si>
  <si>
    <t>Uses spinning motion to enhance gravity effect, concentrating heavy minerals</t>
  </si>
  <si>
    <t>Dry/wet magnetic sperations</t>
  </si>
  <si>
    <t>High/low intentsity magnetic seperation</t>
  </si>
  <si>
    <t>Waste management</t>
  </si>
  <si>
    <t>Tailings disposal</t>
  </si>
  <si>
    <t>Tailings storage facility (TSF)</t>
  </si>
  <si>
    <t>Ponds</t>
  </si>
  <si>
    <t>Dry-stacking</t>
  </si>
  <si>
    <t>Backfill</t>
  </si>
  <si>
    <t>Common practice in underground mines</t>
  </si>
  <si>
    <t>Reprocessing</t>
  </si>
  <si>
    <t>Intermediate</t>
  </si>
  <si>
    <t>Hydrometallugrical</t>
  </si>
  <si>
    <t>Leaching</t>
  </si>
  <si>
    <t>Ore is dissolved in acid to extract metal</t>
  </si>
  <si>
    <t>Heap leaching</t>
  </si>
  <si>
    <t>Crushed/ground concetrate is stacked on a heap and leach solution is prayed/irrigated on top</t>
  </si>
  <si>
    <t>Dump leaching</t>
  </si>
  <si>
    <t>Concentrate dumped after drilling and blasting and then ripped by bulldozers; leach solutions prayed on top</t>
  </si>
  <si>
    <t>Leach solution direclty applied where rock is mined, for low grade minerals as this reduces transportation costs. The leach solution is transported through a pipe to further processing steps.</t>
  </si>
  <si>
    <t>Vat leaching</t>
  </si>
  <si>
    <t>Concentrate into vessel and leach solution enters from below, preganant leach solution is collected at the top</t>
  </si>
  <si>
    <t>Tank leaching</t>
  </si>
  <si>
    <t>Concentrate in tank with leach solution, solution in tank is mechanically agitated</t>
  </si>
  <si>
    <t>Pressure leaching</t>
  </si>
  <si>
    <t>Reactor vessel with high temperature and pressure</t>
  </si>
  <si>
    <t>Microorganisms are used at catalysts to produce chemical lixiviant which is used for leaching sulfide minerals</t>
  </si>
  <si>
    <t>Neutralisation</t>
  </si>
  <si>
    <t>Adding of neutralising agent to  increase pH from acid leaching</t>
  </si>
  <si>
    <t>Nautralisation with lime stone</t>
  </si>
  <si>
    <t>Solvent extraction</t>
  </si>
  <si>
    <t>Metal from aqueous solution to organic solvent</t>
  </si>
  <si>
    <t>Cationic</t>
  </si>
  <si>
    <t>Metal ion exchanges cations with protons from a protonated solvent/extractant</t>
  </si>
  <si>
    <t>Solvation</t>
  </si>
  <si>
    <t>Neutral metal salt in organic solvent</t>
  </si>
  <si>
    <t>Anionic</t>
  </si>
  <si>
    <t>Metal ion extracted as anionic compleses (only effective when strong anionic ligands are present)</t>
  </si>
  <si>
    <t>Chelation</t>
  </si>
  <si>
    <t>Metal ion form chelation compand with organic anion (chelation agent)</t>
  </si>
  <si>
    <t>Ionic Liquid</t>
  </si>
  <si>
    <t>in exploration</t>
  </si>
  <si>
    <t>Crystallization</t>
  </si>
  <si>
    <t>Recovers solids in crystalline form from solutions</t>
  </si>
  <si>
    <t>Evaporation</t>
  </si>
  <si>
    <t>Heating to evaporate solvent</t>
  </si>
  <si>
    <t>Cooling</t>
  </si>
  <si>
    <t>Colling to crystallize minerals/metals</t>
  </si>
  <si>
    <t>Eutectic freeze crystallization (EFC)</t>
  </si>
  <si>
    <t>Precipitation</t>
  </si>
  <si>
    <t>Solid particles form from solution vie chemical reaction (crystallization)</t>
  </si>
  <si>
    <t>Hydrolysis</t>
  </si>
  <si>
    <t>Water used to break down metal bonds</t>
  </si>
  <si>
    <t>Electrochemical reduction</t>
  </si>
  <si>
    <t>Cementation or 
metal displacement is described as the electrochemical pre
Also called cementation or metal displacement is the electrochemical cipitation of a metal from solution by another more electro
positive metal</t>
  </si>
  <si>
    <t>Ionic precipitation</t>
  </si>
  <si>
    <t>Uses Ions to bind together and precipitate out of the solution</t>
  </si>
  <si>
    <t>Hydroxide precipitation</t>
  </si>
  <si>
    <t>Add alkaline agent (pH&gt;7) increases pH and removes metal as hydroxide</t>
  </si>
  <si>
    <t>Sulfide precipitation</t>
  </si>
  <si>
    <t>Addition of sulfide source agent to precipitate the metal as a sulfide salt</t>
  </si>
  <si>
    <t>Reduction of metal ions to metallic form in a solution using electric current</t>
  </si>
  <si>
    <t>Electrolytic reduction</t>
  </si>
  <si>
    <t>Reduction of metal in solution via electrodes and electric current</t>
  </si>
  <si>
    <t>Electrowinning</t>
  </si>
  <si>
    <t>Depositing of metals to electrodes from solution</t>
  </si>
  <si>
    <t>Ion exchange</t>
  </si>
  <si>
    <t>Exchange of ions between solution (w/ RM) and exchange resin</t>
  </si>
  <si>
    <t>Pyrometallurgical</t>
  </si>
  <si>
    <t>Agglomeration</t>
  </si>
  <si>
    <t>Fine particles into larger shapes + binding them together to give agglomerates mechanical strengh for further processing.</t>
  </si>
  <si>
    <t>Sintering</t>
  </si>
  <si>
    <t>Fine particles are heated without melting them, so that they fuse together. This process does not use a binder (and is sometimes also categorized under roasting)</t>
  </si>
  <si>
    <t>Pelletization</t>
  </si>
  <si>
    <t>Binder (incl. moisture) is added to roll fine particles into a "green ball"to be then heated/dryied to sinter together</t>
  </si>
  <si>
    <t>Briquetting</t>
  </si>
  <si>
    <t>Binder is added to press fine particles mechanically together</t>
  </si>
  <si>
    <t>Calcination</t>
  </si>
  <si>
    <t>Heating with limited oxygen, to remove substances (e.g., decomposition of hydrates to remove water and/or carbonates to oxides to remove carbon dioxide)</t>
  </si>
  <si>
    <t>Rotary klin</t>
  </si>
  <si>
    <t>Rotating horizontal "tube" where material is moved throught the kiln by rotation at high temperatures</t>
  </si>
  <si>
    <t>Shaft kiln</t>
  </si>
  <si>
    <t>Stationary vertical "tube" where meterial is fed from the top and undergoes heating, calcination and cooling at high temperatures. Shaft kilns are usually less efficient than rotary kilns.</t>
  </si>
  <si>
    <t>Flash calciners</t>
  </si>
  <si>
    <t>The input feed has to be finley ground to be fed into a hot gas stream. The particels are suspended in the gass (also called entrainment) and almost instantly heated. After heating and reacting, the material is cooled and collected using cyclones or filters.</t>
  </si>
  <si>
    <t>Rotary hearth</t>
  </si>
  <si>
    <t>A circular hearth rotates moving the material from inside to outside. The rotary hearth furnace can be heated by electricty or carbon sources that are combusted.</t>
  </si>
  <si>
    <t>Electric resistance furnace</t>
  </si>
  <si>
    <t>Electric current goes through resistive heating elements like graphite that heat up and transfer the heat to their enviornment.</t>
  </si>
  <si>
    <t>Fluidized-bed</t>
  </si>
  <si>
    <t>A bed of solid particles is suspended in a upward flow of gas/liquid making the solid behave like a  fluid.</t>
  </si>
  <si>
    <t>Multiple-hearth calciner (vertical calciner)</t>
  </si>
  <si>
    <t>Multiple horizontal circular hearths are vertically stacked on top of each other. Material drops down through hearths. Burners or electr heaters suplly heat.</t>
  </si>
  <si>
    <t>Pressure oxidation</t>
  </si>
  <si>
    <t>Slurry preheated and pressureized in autoclave to achieve specific oxidation for furher processing (also leaching)</t>
  </si>
  <si>
    <t>Autoclave</t>
  </si>
  <si>
    <t>Pressureized vessel at elevated temperatures usually by the use of steam or other gases.</t>
  </si>
  <si>
    <t xml:space="preserve">Roasting (oxidation) </t>
  </si>
  <si>
    <t>Replaces all or part of the sulfur from sulfide metal with oxide producing metal oxides. Product oft called calcine. Oxidation of sulfides with injected oxygen to prepare for smelting (purpose is to obtain optimal sulfur content for smelters or remove sulfur and replace it by oxide).</t>
  </si>
  <si>
    <t>Multiple-hearth roaster</t>
  </si>
  <si>
    <t>Flash roasters</t>
  </si>
  <si>
    <t>Hot gas is introduced into the feed almost instantly heating it.</t>
  </si>
  <si>
    <t>Roasting (sulfation)</t>
  </si>
  <si>
    <t>Converts sulfides (S) to sulfates (SO4)</t>
  </si>
  <si>
    <t>Roasting (reduction)</t>
  </si>
  <si>
    <t>Lower oxide states or completely reduce oxide to metal</t>
  </si>
  <si>
    <t>Roasting (chlorination)</t>
  </si>
  <si>
    <t>Metallic oxides to chlorides by heating with chlorine source</t>
  </si>
  <si>
    <t>Rotary kiln</t>
  </si>
  <si>
    <t>Roasting (volatination)</t>
  </si>
  <si>
    <t>Eliminates easily volatilized oxides by converting them to gases</t>
  </si>
  <si>
    <t>Smelting (reduction)</t>
  </si>
  <si>
    <t>Reduction of oxide using carbon to remove oxygen</t>
  </si>
  <si>
    <t>Blast furnace</t>
  </si>
  <si>
    <t>Uses coke as both a fuel and reducing agent.</t>
  </si>
  <si>
    <t>Electric arc furnace</t>
  </si>
  <si>
    <t>Heat is generated by electric arcs between electrodes, passing through the charge and heating it.</t>
  </si>
  <si>
    <t>Flash furnace</t>
  </si>
  <si>
    <t>The charge is heated in a short amount of time via the introduction of hot gas (mostly oxygen enriched air and sometimes fuel).</t>
  </si>
  <si>
    <t>Smelting (oxidation)</t>
  </si>
  <si>
    <t>Oxidation of e.g., sulfides with injected oxygen</t>
  </si>
  <si>
    <t>Converter furnace</t>
  </si>
  <si>
    <t>Hot oxygen is blown in the molten metal.</t>
  </si>
  <si>
    <t xml:space="preserve">Smelting (matte) </t>
  </si>
  <si>
    <t>Reduction of sulfids using carbon to homogonize sulfide to matte</t>
  </si>
  <si>
    <t xml:space="preserve">Reverberatory furnace </t>
  </si>
  <si>
    <t>Fuel is combusted and reflected of the furnace roof to transfer the heat to the charge, slowly heating it.</t>
  </si>
  <si>
    <t>Refining</t>
  </si>
  <si>
    <t>Refined product</t>
  </si>
  <si>
    <t>Smelting</t>
  </si>
  <si>
    <t>Oxidation</t>
  </si>
  <si>
    <t>Reduction of molten metal ions to metallic form using electric current</t>
  </si>
  <si>
    <t>Electrorefining</t>
  </si>
  <si>
    <t>A impure anode is dissolved in e electrolyte solution and the metal is deposited in its purified form onto the cathode.</t>
  </si>
  <si>
    <t>Metal ions in an aqueous solution are reduced and deposited onta a cothode.</t>
  </si>
  <si>
    <t>Scrap</t>
  </si>
  <si>
    <t>Collected scrap</t>
  </si>
  <si>
    <t>Collection from consumer</t>
  </si>
  <si>
    <t>Curbside collection</t>
  </si>
  <si>
    <t>Collection of personal bins from single-family homes or shared bins from apartment blocks</t>
  </si>
  <si>
    <t>Drop-off collection points</t>
  </si>
  <si>
    <t>Producers organize collection</t>
  </si>
  <si>
    <t>Deposit-return</t>
  </si>
  <si>
    <t>Consumer pay a deposit when buying an item</t>
  </si>
  <si>
    <t>Collection from industry</t>
  </si>
  <si>
    <t>Direct</t>
  </si>
  <si>
    <t>Pre-processing</t>
  </si>
  <si>
    <t>Sorted scrap</t>
  </si>
  <si>
    <t>Dismantling</t>
  </si>
  <si>
    <t>Manual</t>
  </si>
  <si>
    <t>Often possible and desirable, especially for large products (e.g., cars)</t>
  </si>
  <si>
    <t>Shredding/comminution</t>
  </si>
  <si>
    <t>Oversized materials are reduced to proper size for sorting. Scrap material is usually turn or cut into pieces.</t>
  </si>
  <si>
    <t>Hammer mill shredders</t>
  </si>
  <si>
    <t>Material moving on a conveyor belt is fed onto a series of wire screens</t>
  </si>
  <si>
    <t>Vibrating deck screens</t>
  </si>
  <si>
    <t>Roller screens</t>
  </si>
  <si>
    <t>Gyratory screens</t>
  </si>
  <si>
    <t>Cylindrical screens</t>
  </si>
  <si>
    <t>Eddy current separation</t>
  </si>
  <si>
    <t>Induce eddy current in conducting particle producing a magnetic field. To separate materials with high conductivity, such as Al</t>
  </si>
  <si>
    <t>Sorting</t>
  </si>
  <si>
    <t>Sorting of material to have homogenous enough feed for the further processing.</t>
  </si>
  <si>
    <t>Manual sorting</t>
  </si>
  <si>
    <t>Continue to be a popular metho</t>
  </si>
  <si>
    <t>Dual X-ray transmission</t>
  </si>
  <si>
    <t>Relatively new to increase the recovery of valuable materials</t>
  </si>
  <si>
    <t>Laser-induced breakdown spectroscopy</t>
  </si>
  <si>
    <t>not considered:</t>
  </si>
  <si>
    <t>Planning &amp; Evaluation</t>
  </si>
  <si>
    <t>Rehabilitation &amp; Reclamation</t>
  </si>
  <si>
    <t>Norgate, T.E., S. Jahanshahi, and W.J. Rankin. “Assessing the Environmental Impact of Metal Production Processes.” Journal of Cleaner Production 15, no. 8–9 (January 2007): 838–48. https://doi.org/10.1016/j.jclepro.2006.06.018.</t>
  </si>
  <si>
    <t>Nuss, Philip, and Matthew J. Eckelman. “Life Cycle Assessment of Metals: A Scientific Synthesis.” PLOS ONE 9, no. 7 (July 7, 2014): e101298. https://doi.org/10.1371/journal.pone.0101298.</t>
  </si>
  <si>
    <t>Segura-Salazar, Juliana, Francisco Mariano Lima, and Luís Marcelo Tavares. “Life Cycle Assessment in the Minerals Industry: Current Practice, Harmonization Efforts, and Potential Improvement through the Integration with Process Simulation.” Journal of Cleaner Production 232 (September 20, 2019): 174–92. https://doi.org/10.1016/j.jclepro.2019.05.318.</t>
  </si>
  <si>
    <t>SI 1.4 - LCI stages &amp; processes</t>
  </si>
  <si>
    <t>This forms the basis of the invnetory model blueprint, as processes are mapped to stages within the mineral value chain</t>
  </si>
  <si>
    <t>Purified metal into acid to further leach out impurities</t>
  </si>
  <si>
    <t>Topography</t>
  </si>
  <si>
    <t>Haul truck fleet mix
Other machinery fleet mix
Topography</t>
  </si>
  <si>
    <t>Climate conditions</t>
  </si>
  <si>
    <t>E11</t>
  </si>
  <si>
    <t>E12</t>
  </si>
  <si>
    <t>E13</t>
  </si>
  <si>
    <t>E14</t>
  </si>
  <si>
    <t>E15</t>
  </si>
  <si>
    <t>E16</t>
  </si>
  <si>
    <t>Manager</t>
  </si>
  <si>
    <t>Hydrometallurgical process engineering</t>
  </si>
  <si>
    <t>Primary and secondary metal commodity market</t>
  </si>
  <si>
    <t>Mining/processing company</t>
  </si>
  <si>
    <t>Sustainability department</t>
  </si>
  <si>
    <t>Secondary mineral commodity market</t>
  </si>
  <si>
    <t>Chemical reagent circularity</t>
  </si>
  <si>
    <t>Adjust material inputs and energy inputs needed to reprocess and recirculate the reagent</t>
  </si>
  <si>
    <t>Zhang, Chengyi, Wen Zhang, and Yuxin Wang. “Diffusion Dialysis for Acid Recovery from Acidic Waste Solutions: Anion Exchange Membranes and Technology Integration.” Membranes 10, no. 8 (2020): 169. https://doi.org/10.3390/membranes10080169.</t>
  </si>
  <si>
    <t>Rezende Moreira, Victor, Yuri Abner Rocha Lebron, Débora Gontijo, and Míriam Cristina Santos Amaral. “Membrane Distillation and Dispersive Solvent Extraction in a Closed-Loop Process for Water, Sulfuric Acid and Copper Recycling from Gold Mining Wastewater.” Chemical Engineering Journal 435 (May 2022): 133874. https://doi.org/10.1016/j.cej.2021.133874.</t>
  </si>
  <si>
    <t>Lower consumption of reagent, with potential increase in other material and energy consumption used for recirculating reagent.</t>
  </si>
  <si>
    <t>Experts mentioned that desalination will only be adopted for sites in water scarce regions close to the sea, and if economics of building an operating desalination plants allow for it. One expert stated that projects at mine sites also look into reducing water consumption, spraying  foam onto roads for dust prevention.</t>
  </si>
  <si>
    <t>Trends of increasing waste rock have been observed by Mudd (2010). This can be due to ore bodies being harder to reach i.e., more overburden to remove when open-pit mining is used. A transition to more underground mining could counter this trend as underground mining has lower waste-to-ore ratios</t>
  </si>
  <si>
    <t>Experts pointed out the connection to other parameters, like mine depth and type. With some experts expecting an increase in waste-to-re ratios.</t>
  </si>
  <si>
    <t>Ore body shape</t>
  </si>
  <si>
    <t>If ore body shapes become increasingly complex (i.e., harder to reach) more energy is consumed and waste generated to reach the ore body.</t>
  </si>
  <si>
    <t>Adjust energy inputs and waste output in mining stage.</t>
  </si>
  <si>
    <t>While experts from mining companies think a trend in increase of ore body shape complexity is possible, experts from academia emphasized that this is highly uncertain and depends on new deposit discoveries.</t>
  </si>
  <si>
    <t>The source of electricity was highlighted by the majority of experts as one of the most important parameters. Mining company experts highlight that as mining sites move to more electrification the supply of electricity becomes of high concern. Remote site have to rely on on-site generation and storage, potentially hindering electrification efforts, while other sites can be connected to the grid, making on-site storage redundant.</t>
  </si>
  <si>
    <t>All experts from mining and processing companies mentioned that closed-loop improving water recycling is of high concern for the company and that improvement opportunities exists. Multiple experts mentioned that the improvement of water circularity is highly dependent regional water scarcity.</t>
  </si>
  <si>
    <t>Some experts highlighted the importance of the refractory properties of the ore, as this determines the energy needed to liberate the valuable material from the ore. Experts did not see any clear trends in in-/decreasing ore refractory properties.</t>
  </si>
  <si>
    <t xml:space="preserve">Company experts expect improvements in energy efficiency due to process integration, automatization, implementation of monitoring systems and more integration of heat exchange processes. </t>
  </si>
  <si>
    <t>ABB. “Mining Moment Report.” News, October 28, 2024. https://new.abb.com/news/detail/120642/abb-study-reveals-70-percent-of-mining-leaders-believe-significant-decarbonisation-can-be-achieved-with-existing-technologies.</t>
  </si>
  <si>
    <t>Electricity source/mix</t>
  </si>
  <si>
    <t>Air temperature determines the need for cooling processes (e.g., dissolution of Li2CO3) (Schenker et al., 2022). Mining operations can be affected by climate change (Savige et al., 2025).</t>
  </si>
  <si>
    <t>Water source
Water circularity</t>
  </si>
  <si>
    <t>Adjust thermal or electric energy input</t>
  </si>
  <si>
    <t>Not part of interviews</t>
  </si>
  <si>
    <t>The amount of material that makes it back into productive use when the original product is no longer functional (Gaines et al., 2023). This parameter is often used in literature, which represents an aggregation of the collection rate and the recovery efficiency of pre-treatment, purification and refining steps, in our definition.</t>
  </si>
  <si>
    <t>(x)</t>
  </si>
  <si>
    <t>indirectly considered via recovery efficiencies and collection rates</t>
  </si>
  <si>
    <t>Experts mentioned that this can be implemented for low thermal energy processes but implementation depends highly on on-site  electricity availability.</t>
  </si>
  <si>
    <t>Topography describes the surface above the deposit and ore body. This includes surface cover as well as elevation properties.</t>
  </si>
  <si>
    <t>Topography can influence energy requirements for excavation and  transport processes.</t>
  </si>
  <si>
    <t>Dependent on new discoveries.</t>
  </si>
  <si>
    <t>Mining companies outline in sustainability reports that they intend to shift their haul truck fleets from diesel to electric trucks or hydrogen powered trucks (BHP, 2023; Gleeson, 2018). This will not be a complete shift but in the future the fleets will be a mix of diesel and electric trucks (and maybe other fuels based on hydrogen or biomass) (Antonini et al., 2025; Istrate et al., 2024).</t>
  </si>
  <si>
    <t>Amount of chemical reagent that can be recirculated within the process, describing describes a closed-loop recycling system (Istrate et al., 2024).</t>
  </si>
  <si>
    <t>Pyrometallurgical processes that reduce the ore, rely on reductants, often in the form of coal or charcoal. Alternatives like bio-based or hydrogen reductants exist.</t>
  </si>
  <si>
    <t>Alternative reducing agents such as natural gas or hydrogen can reduce these direct emissions, and bio-based reductants sequester later emitted carbon during their production (IEA, 2020).</t>
  </si>
  <si>
    <t>More sustainable reductants gained traction in recent years, with hydrogen and bio-based reductants being considered a viable alternative, although facing some challenges (Istrate et al., 2024).</t>
  </si>
  <si>
    <t>Key parameter</t>
  </si>
  <si>
    <t>Tailings management</t>
  </si>
  <si>
    <t>Mine depth
Mine type
Ore body shape</t>
  </si>
  <si>
    <t>Technology switch
Application of CCUS</t>
  </si>
  <si>
    <t>Concentrate grade
Recovery efficiency improvement</t>
  </si>
  <si>
    <t>Electrification of equipment
Fuel mix
Application of CCUS</t>
  </si>
  <si>
    <t>Technology switch
Recovery efficiency improvement</t>
  </si>
  <si>
    <t>Transport type/mode</t>
  </si>
  <si>
    <t>Scenario-based Inventory Modelling for Prospective Life Cycle Assessment of Mineral Raw Materials (SIMPL-Minerals)</t>
  </si>
  <si>
    <t>2 BRGM, F-45060 Orléans, France</t>
  </si>
  <si>
    <t>Jonas Klimt (1),*, Robert Istrate (1), Valerio Barbarossa (1), Antoine Beylot (2), Frederic Lai (2), Bernhard Steubing (1)</t>
  </si>
  <si>
    <t>Metso. “Basics in Minerals Processing Handbook.” Metso, 2011. https://www.metso.com/insights/e-books/basics-in-minerals-processing-handbook/.</t>
  </si>
  <si>
    <t xml:space="preserve">     European Parlament. “Regulation (EU) 2023/ of the European Parliament and of the Council of 12 July 2023 Concerning Batteries and Waste Batteries, Amending Directive 2008/98/EC and Regulation (EU) 2019/1020 and Repealing Directive 2006/66/EC,” 2023.</t>
  </si>
  <si>
    <r>
      <t xml:space="preserve">     Dunne, Robert C., Kwatra, S. Komar, Young, Courtney A. (2019). SME - Mineral Processing &amp; Extractive Metallurgy Handbook. </t>
    </r>
    <r>
      <rPr>
        <i/>
        <sz val="11"/>
        <color theme="1"/>
        <rFont val="Aptos Narrow"/>
        <family val="2"/>
        <scheme val="minor"/>
      </rPr>
      <t>Society for Mining, Metallugry &amp; Exploration.</t>
    </r>
  </si>
  <si>
    <t xml:space="preserve">     Abhilash, and B. D. Pandey. 2013. Microbially assisted leaching of uranium—a review. Mineral Processing and Extractive Metallurgy Review 34 (2):81–113.</t>
  </si>
  <si>
    <t>IEA. Global Critical Minerals Outlook 2024. 2024. https://www.iea.org/reports/global-critical-minerals-outlook-2024.</t>
  </si>
  <si>
    <t>IEA. “Iron and Steel Technology Roadmap – Analysis.” IEA, October 8, 2020. https://www.iea.org/reports/iron-and-steel-technology-roadmap.</t>
  </si>
  <si>
    <t>Wills, Barry A., and James A. Finch, eds. “Wills’ Mineral Processing Technology.” In Wills’ Mineral Processing Technology (Eighth Edition). Butterworth-Heinemann, 2016. https://doi.org/10.1016/B978-0-08-097053-0.00018-2.</t>
  </si>
  <si>
    <t>Engh, Thorvald Abel, Geoffrey K. Sigworth, and Anne Kvithyld, eds. “Principles of Metal Refining and Recycling.” In Principles of Metal Refining and Recycling. Oxford University Press, 2021. https://doi.org/10.1093/oso/9780198811923.002.0004.</t>
  </si>
  <si>
    <t>Synthesis of expert interview results</t>
  </si>
  <si>
    <t>The source of water influences environmental impacts associated with its withdrawal. Water can be withdrawn from different water bodies/sources, with future developments including the use of desalinated seawater or treated wastewater, depending on the geography of the mine (De Lima et al., 2025). Climate change also affects water availability at mining sites which may force companies to change water management strategies Northey et al., 2017).</t>
  </si>
  <si>
    <t>The source of water influences environmental impacts associated with its withdrawal. This mainly refers to energy and material requirements for preparing water to be used.</t>
  </si>
  <si>
    <t>Water can be withdrawn from different water bodies/sources, with future developments including the use of desalinated seawater or treated wastewater, depending on the geography of the mine (De Lima et al., 2025). Climate change also affects water availability at mining sites which may force companies to change water management strategies (Northey et al., 2017).</t>
  </si>
  <si>
    <t>Water in rock mass refers to the amount of water that is within or surrounding the ore body and which needs to be managed in order to extract the ore.</t>
  </si>
  <si>
    <t>nan
(collection rate defines absolute secondary material availability; inventory connection through share of secondary supply production)</t>
  </si>
  <si>
    <t>It is assumed that collection rates will be increased due to stricter circularity policy regulations. Losses in the use and EoL phase of products are still high (Poncelet et al., 2022) suggesting room for improvements. Furthermore policy regulations are aimed at increasing collection rates e.g., like the EU regulation 2023/1542 (European Parliament, 2023).</t>
  </si>
  <si>
    <t>One expert commented on collection rates. Pre-consumer collections rates are already high and recycled within closed-loop systems. Post-consumer collection rates are mostly legally defined and with targets in place. Mid-term increases of these targets are unlikely. Much more important than collection rates is the put-on-market quantity (EoL waste availability), which might limit future recycling shares.</t>
  </si>
  <si>
    <t>Transport infrastructure at mine site
Mine-processing plant distances</t>
  </si>
  <si>
    <t>Modes/types of transport of ore from the mine/concentration site to the purification/refining site. This includes the modes e.g., via rail, road or water as well as types (of powertrains) e.g., electricity, renewable fuels, fossil fuels.</t>
  </si>
  <si>
    <t>Mining companies claim that they want to move e.g., from diesel to electric locomotives for transportation (BHP, 2023). Future developments will also see a decarbonization in road and water vessel transport, through electrification and alternative shipping fuels (Antonini et al., 2025).</t>
  </si>
  <si>
    <t>The transport infrastructure at site can differ e.g., roads, rails, conveyer systems, distances to concentration plants, etc.…</t>
  </si>
  <si>
    <t>One mining company expert mentioned that distances should be considered but highly depend on the region of operation.</t>
  </si>
  <si>
    <t>Geography/deposit characteristics</t>
  </si>
  <si>
    <t>If topography complexity increases so do energy requirements for excavation and transport processes.</t>
  </si>
  <si>
    <t>This parameter was identified during the experts interviews as it has major influence on energy demand for excavation and transportation processes. Trends about future changes were not identified as these highly depend on the interplay of ore body type and quantity, as well as topography. All three determine if the mining operation is economic or not.</t>
  </si>
  <si>
    <t>Electricity source is the technology type or grid mix of technologies that is used for electricity production/supply for on site usage.
Electricity used at the mining and concentration site is either supplied via a connection to the regional grid, or more commonly for remote mine sites a on-site electricity generation, using renewable or non-renewable resources (Istrate et al., 2024).
In the case of purification/refining facilities, it is less likely to have on-site renewable electricity generation. These facilities are more reliant on the grid or they have their own large natural gas power plant. The share of renewables/fossil fuels/grid will look different than for mining/beneficiation.</t>
  </si>
  <si>
    <t>Renewable energy employment reduces GHG emission but can lead to higher impacts in other impact categories due to higher material requirements of renewable energy generation and storage.</t>
  </si>
  <si>
    <t>The switch of electricity sources or mix used at site is of high relevance for mining/processing companies (Antonini et al., 2025). Mines are increasingly shifting towards hybrid systems based on on-site renewable power generation combined with diesel generator or electricity from the grid i.e., shares of renewable/fossil fuels/grid at mining/beneficiation sites, while remote mining regions like in Australia rely more on off-grid energy supply (Li et al., 2024; GlobalData, 2024). Purification and Refining sites connected with the grid rely on the decarbonization of the supply which are explored by macroeconomic scenarios from IAMs (Sacchi et al., 2022).</t>
  </si>
  <si>
    <t xml:space="preserve">The type of management chosen to handle tailings which includes additional processing steps applied to tailings as well as their storage. Sulfidic tailings are responsible for emissions to environment, while non-sulfidic tailings are considered inert (no emissions). </t>
  </si>
  <si>
    <t>Additional steps in tailings management can reduce the direct emissions from tailings to the environment which affects human toxicity, ecotoxicity (marine and freshwater) and eutrophication impact categories, which comes at the expense of increasing other impact categories due to higher energy consumption required by the additional steps (Beylot et al., 2022).</t>
  </si>
  <si>
    <t xml:space="preserve">Tailings management increasingly shifts from traditional tailings management to dewatering and dry stacking to increase safety (Furnell et al., 2022). </t>
  </si>
  <si>
    <t>Experts mentioned two emerging management routes here. First dry stacking, which will be increasingly integrated to increase tailings dam security. Dry stacking increases energy demand for dewatering the tailings and comes with other challenges. Dry-stacking does not prevent leaching of tailings and can oxidize as they are not submerged under water. Dewatered tailings can also be used for backfilling. Second, tailings may be reprocessed using novel technology like bioleaching to extract valuable materials or may be reprocessed to create cement as a by-product.</t>
  </si>
  <si>
    <t>Strip ratio/ dilution</t>
  </si>
  <si>
    <t>The strip ratio (or waste-to-ore ratio for open-pit mining) is defined as the mass of overburden (waste material) relative to the mass of ore extracted (Nassar et al., 2022). The term for describing waste-to-ore ratio in underground mining is dilution</t>
  </si>
  <si>
    <t>A higher strip ratio/dilution equals more overburden or waste rock to remove, which increase energy/material consumption per ton of mined ore.</t>
  </si>
  <si>
    <t>Electrification of processes refers to the switch from thermal energy generated by fuel combustion to generation via electricity. Low- and medium-temperature processes can be electrified with already existing technology (Antonini et al., 2025; Madeddu et al., 2020; Wattari et al., 2022) reducing the use of fossil fuels.  Furthermore, Li et al. (2024) analyses the use of  concentrated solar power (CSP) for medium- to high-temperature processes, or geothermal energy sources for low- to medium-temperature processes.</t>
  </si>
  <si>
    <t>Energy efficiency can increase e.g., in the  concentration stage as ore preparation techniques improve for grinding/milling and reduce the energy needed (Adewuyi et al., 2020). Energy efficiency at the mining level can be improved e.g., through automatization of some processes, digitalization, AI, etc. (ABB, 2025; Antonini et al., 2025; GlobalData, 2024; Istrate et al., 2024; Yang et al., 2025). In the purification and refining stage efficiency increases mainly due to process integration, heat recovery, improved combustion control (Flues et al., 2013; Schleich, 2007).
But also economy of scale effects play a role as e.g., findings from Northey et al. (2013) suggest that higher ore throughput leads to a reduction of inputs required per ton of ore milled. Larger equipment e.g., in hauling can reduce emissions compared to smaller equipment (Khakmardan et al., 2025) although physical and economic limitations exist.</t>
  </si>
  <si>
    <t xml:space="preserve">Fuel combustion for thermal heat generation. Fuels can be fossil based, synthetic fuels from renewables, or biobased, or blends of those. This relates to substitutable fuels that do not require major technological changes for combustion e.g., diesel and bio-diesel.
</t>
  </si>
  <si>
    <t>Fossil based carbon sources for heat can be exchanged for alternatives like hydrogen or bio-based carbon sources (Harvey et al., 2022).</t>
  </si>
  <si>
    <t>It is more likely that process will be electrified if possible. Constrains like remote location of the site and low availability of renewables could lead to the adoption of alternative fuels instead of fossil fuels. Existing infrastructure is likely to be used with the alternative fuel.  Alternative fuels can also be used to decarbonize the process heat (Antonini et al., 2025).</t>
  </si>
  <si>
    <t>Experts mentioned that bio-based fuels might become an alternative to fossil-based fuels but applicability might be limited due to land use and biomass availability concerns.</t>
  </si>
  <si>
    <t>This fleet mix is the share of different technologies used for hauling the mined ore. This includes technology like in-pit crushing and conveying, but also shares of powertrain technologies used for hauling trucks like BEV, trolley assist, diesel, hydrogen or hybrids of those (Bao et al., 2023).</t>
  </si>
  <si>
    <t>Novel powertrain technologies like BEV, or electric trolley-assist systems can reduce direct GHG emissions (Bao et al., 2023). Upstream emissions from e.g., electric batteries in trucks need to be considered therefore a simple fuel mix approach is not feasible. Energy demand in underground mines is reduced due to reduced need for ventilation.</t>
  </si>
  <si>
    <t xml:space="preserve">Experts expect a strong push for electrification (especially in underground mines) of hauling trucks in the coming years. Although there is a clear push for electrification the technologies used are not clear yet. Most mining company experts expect a mix of technologies like hybrid, trolley assist, battery and green fuels vehicles, as heavy duty batteries required for hauling trucks are currently too expensive, making battery electric operations economically not viable. </t>
  </si>
  <si>
    <t>Adjust the content of valuable material in intermediate/final product
Adjust respective inputs that need to increase to realize change in purity</t>
  </si>
  <si>
    <t>Renewable energy employment and fuel substitution reduces (direct) GHG emissions but can lead to higher indirect emissions and shifts to other impact categories.</t>
  </si>
  <si>
    <t>Experts mentioned bio-based alternatives like biomethane (which is technically feasible but economically unfeasible) could become viable alternatives in the future. Alternatively hydrogen can be used as a heat source but market penetration depends highly on future hydrogen grid availability. While electrification can be an option for low thermal processes.</t>
  </si>
  <si>
    <t>Material efficiencies can be assumed to increase over time but there is no to limited evidence in literature for this trend. Some studies suggest improvements as e.g., Yunita and Mubarok (2021) that showed that a combination of sulfuric acid and citric acid can decrease material consumption. Furthermore, the efficiency of the flotation process is likely to increase over time (Sahbaz et al., 2024).</t>
  </si>
  <si>
    <t xml:space="preserve">Two experts from mining/processing companies mentioned that material efficiency is likely to increase due to optimization of, e.g., flotation plants. They also highlight that this requires new technology investment. </t>
  </si>
  <si>
    <t xml:space="preserve">Ore grade is the concentration of economic mineral or metal in an ore deposit (Dunbar, 2016). What is more important for the environmental performance of a mine is the cut-off grade i.e., the ore grade of the extracted ore that is being processes due to economic reasons. </t>
  </si>
  <si>
    <t>Ore grade majorly influences energy and material requirements in the concentration stage as more ore needs to be concentrated to reach the desired amount of concentrate. A declining ore grad results in higher energy and material requirements (van der Voet et al., 2019; Harpprecht et al., 2021)). Ore grades only influence the energy consumption of mining and concentration stage as constant concentrate grade is produced for purification and refining (Norgate &amp; Jahanshahi, 2011).</t>
  </si>
  <si>
    <t>For some minerals decreasing ore grades have been observed over time (van der Voet et al., 2019). But it should be considered that future ore grade predictions are complex as multiple factors (e.g., economics, regulations, deposit characteristics, …) (Northey et al., 2018).</t>
  </si>
  <si>
    <t>All experts agreed on the importance of ore grade as parameter as declining ore grade trends are expected to continue into the future.  One expert also highlighted that this is of relevance for host commodities but not for by-co-product commodities.  Furthermore, most experts emphasized that ore grade development depends on new discoveries.</t>
  </si>
  <si>
    <t>Loaders, drillers and other machinery and mining equipment and their powertrain types represent the other machinery fleet mix.</t>
  </si>
  <si>
    <t>Mining companies outline in sustainability reports that they intend to electrify mining machinery and equipment (BHP, 2023; Gleeson, 2018).</t>
  </si>
  <si>
    <t>Will likely follow trends of general mine electrification trends.</t>
  </si>
  <si>
    <t>Strip ratio/dilution
Mine type</t>
  </si>
  <si>
    <t>Ore body shape is the  form that the ore body takes underground, and if it follows a horizontal or vertical alignment. This influences how much waste rock has to be removed to reach the ore body and what kind of mine type is used.</t>
  </si>
  <si>
    <t>Ore body shapes might become increasingly complex as easier to mine shapes are mined first. This does not necessarily have to be true due to mine economics (Northey et al., 2018). Furthermore, this development highly depends on new deposit discoveries that are highly uncertain.</t>
  </si>
  <si>
    <t>The type of deposit mineralogy, e.g., sulfide vs laterite ores but also the impurities that are waste materials/dilutions that are part of the ore mineral but don't have economic value. Their quantity depends on the ore grade (lower ore grade leads to higher impurities/dilution levels) but also the type of impurities play a role.</t>
  </si>
  <si>
    <t xml:space="preserve">Impurities like heavy metals or radioactive substances pose a threat in mining waste and have to be addressed (Günter et al., 2020). The quantify and type of impurities directly affect the amount of energy, material and technology requirements in concentration and purification (Weng et al., 2016; Schenker et al., 2022). </t>
  </si>
  <si>
    <t>It is assumed that impurity levels will increase over time as purer ores are economically more viable and extracted first (depending on the market situation) (Northey et al., 2018). No data is available to quantify a potential increase.</t>
  </si>
  <si>
    <t>The deposit specific mineralogy determines environmental impacts relating to waste (e.g., leaking of substances, tailings management, recoverability). This can be relevant for sulfur, uranium, arsenic containing deposits. There is the possibility of a trend towards more difficult mineralogy deposits being mined, as purer ores are being mined earlier, but it should be considered that this also strongly depends on new discoveries.</t>
  </si>
  <si>
    <r>
      <t>Mine type (open-pit/underground) influences the energy requirement to extract the ore.</t>
    </r>
    <r>
      <rPr>
        <sz val="11"/>
        <color theme="1"/>
        <rFont val="Aptos Narrow"/>
        <family val="2"/>
        <scheme val="minor"/>
      </rPr>
      <t xml:space="preserve"> Underground mining requires more energy than surface mining due to greater requirements for hauling, ventilation, water pumping and other operations, while energy sources i.e., electricity and fossil fuel liquids differ as well (Norgate et al.,  2013; Schneider et al., 2013; Eckelmann, 2010).</t>
    </r>
  </si>
  <si>
    <t>Experts agreed that the type of mine primarily depends on the ore body shape and depth. Nevertheless, through societal pressure a shift towards underground mining could be forced, as those.  This is hindered by the higher economic cost of underground mining compared to open-cut. Tailings reprocessing are expected to have little contribution to global supply but experts pointed out that projects assessing the potential are still ongoing. Pythomining is also expected to have a rather small potential for supplying significant quantities to global supply markets and overlaps with tailings reprocessing. Deep sea mining can have the potential to displace conventional mining but this depends on the market situations. Some experts mentioned that there could be a trend towards more small scale operations as these are less invasive that bigger operations.</t>
  </si>
  <si>
    <t>Adjust energy input associated with transportation of the ore out of the mine</t>
  </si>
  <si>
    <t>The mine depth for a single site are increasing over time (Mudd, 2010), but general trends in mine depth are dependent on the depth of the ore body. Depth of ore bodies might be increasing as increasing strip ratios could suggest (Mudd, 2010).</t>
  </si>
  <si>
    <t>Experts agreed that mine depths are likely to increase in the future as deposits near the surface are mined first, and due to technology allowing for deeper extraction operations while staying economically viable. Multiple experts also mentioned that this is highly dependent on new discoveries, as major deposits near the surface can still be found. One expert mentioned that the mining depth is dependent on the volume rather than the concentration found at depth, as well as on the value of the ore, therefore the expert considers deeper mines for bulk commodities unrealistic.</t>
  </si>
  <si>
    <t>The distance and infrastructure between the mine and the processing plant (purification and refining).</t>
  </si>
  <si>
    <t xml:space="preserve"> It can be assumed that distances are further optimized in the future to reduce costs but distances are dependent on the geography of the mineral extraction and later processing sites, as well as the different technological and economic circumstances of the respective region(s).</t>
  </si>
  <si>
    <t>Primary production can occur through different production types. These can be represented at different levels of aggregation: site-, technology-, deposit-, ore grade-, geography-specific or a combination of those (e.g., Ambrose and Kendall, 2020), which can also include unconventional/novel production pathways like ASM (Langkau and Erdman, 2021)  or tailings reprocessing (Roy et al., 2025). Furthermore they can be disaggregated by life cycle stages: mining, concentration, purification, refining or a combination of those. I.e. each life cycle stage can be represented by a different level of aggregation.</t>
  </si>
  <si>
    <t>Different primary production routes can have different environmental impacts due to different deposit and ore characteristics that require different processing technologies (Harpprecht et al., 2024).</t>
  </si>
  <si>
    <t>The primary production includes all production that starts with the extraction of the mineral from geological feedstock types. This includes deposits but also tailings that are being reprocessed.
The shares can be analyzed and projected  at different geographical scales e.g., local, national, regional or global. Depending on the scope of the analysis one may consider separate secondary and primary markets or a share of inflow from primary and secondary sources to purification/refining stages.</t>
  </si>
  <si>
    <t xml:space="preserve">Primary production in most cases is associated with higher environmental impacts than secondary production (Harpprecht et al., 2024). </t>
  </si>
  <si>
    <t>Potential for improvement exists in the concentration stage (Istrate et al., 2024). The recovery efficiency for the refining stage is already quite high in many processes (&gt;90%) (Nassar et al., 2022; Istrate et al., 2024). Future improvements will be small. Recovery efficiency for some purification stages like leaching is still low (below 60%), suggesting potential for improvement (Metso, 2011). Moreover, for some metals recovered as co/by-product, recovery has been low since the recovery of other main products has been favored (e.g., the case of cobalt and copper). These efficiencies may increase in the future.</t>
  </si>
  <si>
    <t>Experts agreed that recovery efficiencies can increase over time, although the overall potential might be rather small. Improvement opportunities are highly case specific. Recovery efficiency increases are also expected with some transition from pyro- to hydrometallurgical processing, as hydrometallurgy allows for a more selective recovery of valuable materials. Furthermore, the integration of processes coupled with new technologies like improved ore sorting can increase recovery efficiencies.</t>
  </si>
  <si>
    <t>Finer grinding sizes increase energy consumption for grinding/milling (Norgate &amp; Jahanshahi, 2011).</t>
  </si>
  <si>
    <t>Assuming increasing ore complexity in future extractions due to the priorization of the extraction of low-complexity ores in earlier years, the energy (electrical) consumption  for concentration (mainly crushing/grinding/milling) will increase, due to finer grind/liberation sizes necessary to extracted the valuable material (Norgate &amp; Jahanshahi, 2011).</t>
  </si>
  <si>
    <t>Most experts mentioned that reductant substitution is of high concern for them and alternatives like hydrogen- or bio-based alternatives will become important in the future to reduce direct emissions. But experts also pointed out that currently multiple barriers to the adoption of these alternatives exist. While Hydrogen alternatives need massive up front investments and investment in infrastructure which is only partially controllable by mining/processing companies, bio-based alternative sources potentially need more land use and general availability and prices are uncertain.</t>
  </si>
  <si>
    <t>Market shares of secondary production routes can change over time as some production routes might be economically favorable or less environmentally harming.</t>
  </si>
  <si>
    <t xml:space="preserve">Secondary production in most cases is associated with lower environmental impacts than primary production  (Harpprecht et al., 2024). </t>
  </si>
  <si>
    <t>Adoption of new technology likely focusses on reducing the most harmful environmental impacts of current practices. But impact changes can be diverse and depend on the respective new technology employed.</t>
  </si>
  <si>
    <t>It is expected that new technologies will be implemented in the future (Istrate et al., 2024). This depends on their economic viability or environmental regulations require the adoption of new technology.</t>
  </si>
  <si>
    <t>Experts mentioned the following technology switches that they expect to see over the next years and decades: sensor technologies (e.g., for ore sorting), reduction in carbon and nitrate explosives in blasting, replacement of blasting with mechanical processes, in-pit crushing, in-situ leaching, directional drilling, bioleaching as an additional process step or for very low ore grades, high pressure grinding rolls, direct recycling (for secondary supply). Experts highlighted that new technology switches only occur in existing plants if they do not disturb the already existing process integration. Therefore uptake of new technology is assumed to be rather limited.</t>
  </si>
  <si>
    <t>Mining, Concentration, Purification</t>
  </si>
  <si>
    <t>Amount of water that can be recirculated within the process without adding additional freshwater from external sources.</t>
  </si>
  <si>
    <t>Reduces freshwater water consumption, but can increase other material or energy consumption for prepare the wastewater for re-use.</t>
  </si>
  <si>
    <t>Might increase, but highly dependent on are of the plants and their respective water scarcity. Propositions and solutions for increasing water circularity exist, e.g., through tailings dewatering (Hamraoui et al.2024) or re-use in flotation circuits (Lin et al., 2020).</t>
  </si>
  <si>
    <t>Multifunctionality needs to be addressed</t>
  </si>
  <si>
    <t>Co-/by-products according to the ISO 14044 are defined as two products coming from the same unit process or production system. Co-products are defined here as products which are intentionally produced, with significant economic value. By-products are defined here as products which are not intentionally produced and are of lower economic value.</t>
  </si>
  <si>
    <t>The type and amount of valuable and economically recoverable elements in the ore determine what kind of technologies and reagents are used. E.g., an ore containing not only one but two valuable materials would go through more extraction steps and different reagents are used in order to extract both materials until they can be separated and further purified and refined (Dunbar, 2016).</t>
  </si>
  <si>
    <t>Ratios of co-/by-products are expected to change in the future but are highly dependent on new deposit discoveries. Experts did not mention any trends. Experts expect co-by-product valorization and recovery to increase.</t>
  </si>
  <si>
    <t>Increased cooling requirements increase energy consumption. Climate change can lead to water scarcity requiring more energy to access water sources or increase water circularity.</t>
  </si>
  <si>
    <t>Air temperature can be predicted in accordance with climate change scenarios. Only slight future changes in air temperature make it likely that this does not influence changes in the need for cooling processes. Water scarcity can be predicted using climate change scenarios.</t>
  </si>
  <si>
    <t>Experts mentioned that water scarcity due to climate change may become a pressing issue for operations in water scarce regions.</t>
  </si>
  <si>
    <t xml:space="preserve">Reagents substitution refers to alternatives to be used as reagents with less environmental harming impacts (Istrate et al., 2024).
Reagents in the concentration stage refer to reagents used in the leaching and flotation process which include frothers, collectors or depressants.
Reagents in the purification stage refer to those used in hydrometallurgical processes e.g., leaching reagents.
This parameter does not include the switch to bio-based approaches.
</t>
  </si>
  <si>
    <t>Reagents can be substituted through alternatives reducing upstream emissions or direct energy/material requirements (Istrate et al., 2024).</t>
  </si>
  <si>
    <t>Substitution potential is limited as not many substitutes could be identified from literature. If a substitute provides economic and environmental benefits it is assumed to be adopted under the premise that it can fulfill the same function as the substituted reagent.
But nevertheless toxic and environmentally harming reagents will be substituted through better alternatives, as research on such substitutions advances. Most prominent example is the substitution of cyanide (Zhang et al., 2022). Other examples include sulfuric acid being replaced by organic acids or recovered acid from acid mine drainage (Istrate et al., 2024).</t>
  </si>
  <si>
    <t>Although there is some projects looking at alternative reagents most of them are at a low TRL. Experts agreed that substitution of reagents is unlikely for retrofitting existing plants as operations are optimized and build around the specific reagent. New plants could potentially integrate new reagents but mining company experts mentioned that they also rely on the chemical industry to decarbonize.</t>
  </si>
  <si>
    <t>The chemical industry will implement renewable electricity sources, electrification of heating and renewable carbon feedstocks (Istrate et al., 2024).</t>
  </si>
  <si>
    <t>This will partially occur through decarbonization of the energy grid and partially through avoidance of direct emissions. Reduction potential is highly case specific.</t>
  </si>
  <si>
    <t>Technical solutions exists but their uptake by real-world projects may be limited due to economic and  technologic/ore specific challenges. For flotation novel approaches exist like polymer-based collectors that can be recycled (Bednarek et al., 2025), as well as studies showing increased circularity of acid solutions (Moreira et al., 2022; Zhang et al. 2020).</t>
  </si>
  <si>
    <t>Although some experts argued that there is room for improving reagent re-use (which is not true for every process as, e.g., solvent extraction process circularity is already quite high), the expected future improvements are rather small. This is due to processes being already optimized at the start of the project and that circularity can not be increased, e.g., due to economic or technologic reasons. Another expert highlighted that reagents are relatively cheap, so there is little to no pressure to recover them. This is argument is supported by mining companies experts claiming that this is not an area of focus at the moment.</t>
  </si>
  <si>
    <t xml:space="preserve">CCS can be applied to capture direct CO2 emissions from processes. These emissions occur during (pyrometallurgical) oxidation processes burning of carbon, or during reduction processes using a carbon source to reduce the  ore (Harpprecht et al., 2024). Furthermore carbon can also be captured through carbon dioxide removal processes like enhanced rock weathering  (Istrate et al., 2024). </t>
  </si>
  <si>
    <t>CCUS can be adopted for hard to abate emissions from pyrometallurgical processes, although the implementation shows limited applicability in the mineral supply chain (Antonini et al., 2025; Istrate et al., 2024). Adoption rates can vary depending on the scenario storyline (Sacchi et al., 2022).</t>
  </si>
  <si>
    <t>Experts agreed that a technology implementation of CCUS is unlikely due to technical barriers like impure off-gases, economic barriers like operating cost, and logistic barriers like the  lack of options and infrastructure of storing or using the captured carbon.  Some experts mentioned that natural solutions, mainly mentioning CO2 sequestration through enhanced weathering in mine and tailing sites, could be an alternative. Although more research is needed as experts currently estimate that this procedure is at TRL 3.</t>
  </si>
  <si>
    <t>Organization</t>
  </si>
  <si>
    <t>Geological survey institution</t>
  </si>
  <si>
    <t>Public research institution</t>
  </si>
  <si>
    <t>Recycling centers</t>
  </si>
  <si>
    <t>Producer responsibility</t>
  </si>
  <si>
    <t>Gravity separation: Uses different weights of materials to separate them.
Magnetic separation: Separates materials with different magnetic properties.</t>
  </si>
  <si>
    <t>inclined surface with vibrations moves heavier particles to one side</t>
  </si>
  <si>
    <t>Dry/wet magnetic serrations</t>
  </si>
  <si>
    <t>High/low intensity magnetic separation</t>
  </si>
  <si>
    <t>Exploration &amp; Prospecting</t>
  </si>
  <si>
    <t>The mine type depends on the ore body depth and shape, therefore depending on future deposit discoveries. Some deposit types in specific regions are predominantly mined by either underground or surface mining. Changes depend on market shares of these deposits.
Novel mining types like deep sea mining are highly depend on future policy-landscapes (country positions), geopolitical landscape, and civil society.</t>
  </si>
  <si>
    <t>Antonini, Stefano, Giulia Grisolia, and Gian Andrea Blengini. “Three Open Questions on Net Zero in the Mining and Metals Industries.” Mineral Economics, ahead of print, November 17, 2025. https://doi.org/10.1007/s13563-025-00554-2.</t>
  </si>
  <si>
    <t xml:space="preserve">Switch type of fuel input </t>
  </si>
  <si>
    <t>Switch energy inputs (fuel to electricity) and haul truck type in mining stage (additional LCI of novel haul truck might be needed)</t>
  </si>
  <si>
    <t>Exchange electricity input, foreground modelling for on-site energy supply might be necessary</t>
  </si>
  <si>
    <t>Switch energy inputs (fuel to electricity) and machinery types in mining stage (might require additional LCIs for novel technologies)</t>
  </si>
  <si>
    <t>Switch and adjust reductant input in purification stage, might require additional LCIs to model substitution</t>
  </si>
  <si>
    <t>Addition of new LCIs and adaption of in/outputs</t>
  </si>
  <si>
    <t>Adjustment of background processes producing chemical reagents, indirect via decarbonization of energy supply or direct via changing LCIs producing the reagent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</si>
</sst>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8"/>
      <name val="Aptos Narrow"/>
      <family val="2"/>
      <scheme val="minor"/>
    </font>
    <font>
      <sz val="11"/>
      <name val="Aptos Narrow"/>
      <family val="2"/>
      <scheme val="minor"/>
    </font>
    <font>
      <u/>
      <sz val="11"/>
      <color theme="10"/>
      <name val="Aptos Narrow"/>
      <family val="2"/>
      <scheme val="minor"/>
    </font>
    <font>
      <i/>
      <sz val="11"/>
      <color theme="1"/>
      <name val="Aptos Narrow"/>
      <family val="2"/>
      <scheme val="minor"/>
    </font>
    <font>
      <b/>
      <sz val="11"/>
      <color theme="1"/>
      <name val="Aptos Narrow"/>
      <family val="2"/>
      <scheme val="minor"/>
    </font>
    <font>
      <sz val="11"/>
      <color rgb="FFFF0000"/>
      <name val="Aptos Narrow"/>
      <family val="2"/>
      <scheme val="minor"/>
    </font>
    <font>
      <sz val="11"/>
      <color theme="0" tint="-0.34998626667073579"/>
      <name val="Aptos Narrow"/>
      <family val="2"/>
      <scheme val="minor"/>
    </font>
    <font>
      <sz val="11"/>
      <color rgb="FF00B050"/>
      <name val="Aptos Narrow"/>
      <family val="2"/>
      <scheme val="minor"/>
    </font>
    <font>
      <i/>
      <sz val="11"/>
      <name val="Aptos Narrow"/>
      <family val="2"/>
      <scheme val="minor"/>
    </font>
    <font>
      <b/>
      <sz val="16"/>
      <color theme="1"/>
      <name val="Aptos Narrow"/>
      <family val="2"/>
      <scheme val="minor"/>
    </font>
    <font>
      <b/>
      <sz val="11"/>
      <name val="Aptos Narrow"/>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3" tint="0.89999084444715716"/>
        <bgColor indexed="64"/>
      </patternFill>
    </fill>
  </fills>
  <borders count="1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s>
  <cellStyleXfs count="2">
    <xf numFmtId="0" fontId="0" fillId="0" borderId="0"/>
    <xf numFmtId="0" fontId="3" fillId="0" borderId="0" applyNumberFormat="0" applyFill="0" applyBorder="0" applyAlignment="0" applyProtection="0"/>
  </cellStyleXfs>
  <cellXfs count="109">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1" applyAlignment="1">
      <alignment horizontal="left" vertical="center" indent="2"/>
    </xf>
    <xf numFmtId="0" fontId="0" fillId="0" borderId="0" xfId="0" applyAlignment="1">
      <alignment horizontal="left" vertical="center" indent="2"/>
    </xf>
    <xf numFmtId="0" fontId="5" fillId="0" borderId="0" xfId="0" applyFont="1"/>
    <xf numFmtId="0" fontId="2" fillId="0" borderId="0" xfId="0" applyFont="1" applyAlignment="1">
      <alignment horizontal="left" vertical="center" wrapText="1"/>
    </xf>
    <xf numFmtId="0" fontId="2" fillId="0" borderId="0" xfId="0" applyFont="1"/>
    <xf numFmtId="0" fontId="6" fillId="0" borderId="0" xfId="0" applyFont="1"/>
    <xf numFmtId="0" fontId="0" fillId="0" borderId="0" xfId="0" applyAlignment="1">
      <alignment horizontal="center" vertical="center"/>
    </xf>
    <xf numFmtId="0" fontId="7" fillId="0" borderId="0" xfId="0" applyFont="1"/>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6" borderId="4" xfId="0" applyFont="1" applyFill="1" applyBorder="1" applyAlignment="1">
      <alignment horizontal="center" vertical="center" wrapText="1"/>
    </xf>
    <xf numFmtId="0" fontId="2" fillId="0" borderId="0" xfId="0" applyFont="1" applyAlignment="1">
      <alignment horizontal="center" vertical="center"/>
    </xf>
    <xf numFmtId="0" fontId="0" fillId="0" borderId="5" xfId="0"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0" xfId="0" quotePrefix="1" applyFont="1" applyAlignment="1">
      <alignment horizontal="center" vertical="center"/>
    </xf>
    <xf numFmtId="0" fontId="5" fillId="0" borderId="0" xfId="0" applyFont="1" applyAlignment="1">
      <alignment vertical="top"/>
    </xf>
    <xf numFmtId="0" fontId="5" fillId="0" borderId="0" xfId="0" applyFont="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horizontal="center" vertical="top" wrapText="1"/>
    </xf>
    <xf numFmtId="0" fontId="4" fillId="7" borderId="1"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0" fillId="0" borderId="5" xfId="0" applyBorder="1" applyAlignment="1">
      <alignment horizontal="center" vertical="center" wrapText="1"/>
    </xf>
    <xf numFmtId="0" fontId="4" fillId="3" borderId="3" xfId="0" applyFont="1" applyFill="1" applyBorder="1" applyAlignment="1">
      <alignment horizontal="center" vertical="center" wrapText="1"/>
    </xf>
    <xf numFmtId="0" fontId="0" fillId="8" borderId="0" xfId="0" applyFill="1" applyAlignment="1">
      <alignment horizontal="center" vertical="center" wrapText="1"/>
    </xf>
    <xf numFmtId="0" fontId="0" fillId="6" borderId="0" xfId="0" applyFill="1" applyAlignment="1">
      <alignment horizontal="center" vertical="center"/>
    </xf>
    <xf numFmtId="0" fontId="0" fillId="9" borderId="0" xfId="0" applyFill="1" applyAlignment="1">
      <alignment horizontal="center" vertical="center"/>
    </xf>
    <xf numFmtId="0" fontId="4" fillId="9" borderId="0" xfId="0" applyFont="1" applyFill="1" applyAlignment="1">
      <alignment horizontal="center" vertical="center" wrapText="1"/>
    </xf>
    <xf numFmtId="0" fontId="0" fillId="0" borderId="7" xfId="0" applyBorder="1" applyAlignment="1">
      <alignment horizontal="center" vertical="center" wrapText="1"/>
    </xf>
    <xf numFmtId="0" fontId="4" fillId="8" borderId="8" xfId="0" applyFont="1" applyFill="1" applyBorder="1" applyAlignment="1">
      <alignment horizontal="center" vertical="center" wrapText="1"/>
    </xf>
    <xf numFmtId="0" fontId="0" fillId="0" borderId="7" xfId="0" applyBorder="1" applyAlignment="1">
      <alignment horizontal="center" vertical="center"/>
    </xf>
    <xf numFmtId="0" fontId="4" fillId="2" borderId="6" xfId="0" applyFont="1" applyFill="1" applyBorder="1" applyAlignment="1">
      <alignment horizontal="left" vertical="center" wrapText="1"/>
    </xf>
    <xf numFmtId="0" fontId="0" fillId="0" borderId="5" xfId="0" applyBorder="1" applyAlignment="1">
      <alignment horizontal="left" vertical="center" wrapText="1"/>
    </xf>
    <xf numFmtId="0" fontId="4" fillId="5" borderId="0" xfId="0" applyFont="1" applyFill="1" applyAlignment="1">
      <alignment horizontal="center" vertical="center" wrapText="1"/>
    </xf>
    <xf numFmtId="0" fontId="0" fillId="0" borderId="9" xfId="0"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17" fontId="0" fillId="0" borderId="0" xfId="0" applyNumberFormat="1"/>
    <xf numFmtId="0" fontId="2" fillId="2" borderId="0" xfId="0" applyFont="1" applyFill="1" applyAlignment="1">
      <alignment horizontal="center" vertical="center"/>
    </xf>
    <xf numFmtId="0" fontId="9" fillId="2" borderId="1" xfId="0" applyFont="1" applyFill="1" applyBorder="1" applyAlignment="1">
      <alignment horizontal="center" vertical="center" wrapText="1"/>
    </xf>
    <xf numFmtId="0" fontId="4" fillId="0" borderId="0" xfId="0" applyFont="1"/>
    <xf numFmtId="0" fontId="4" fillId="0" borderId="10" xfId="0" applyFont="1" applyBorder="1"/>
    <xf numFmtId="0" fontId="0" fillId="0" borderId="10" xfId="0" applyBorder="1" applyAlignment="1">
      <alignment horizontal="left" vertical="top" wrapText="1"/>
    </xf>
    <xf numFmtId="0" fontId="10" fillId="0" borderId="0" xfId="0" applyFont="1"/>
    <xf numFmtId="0" fontId="11" fillId="0" borderId="11" xfId="0" applyFont="1" applyBorder="1" applyAlignment="1">
      <alignment horizontal="left" vertical="top" wrapText="1"/>
    </xf>
    <xf numFmtId="0" fontId="2" fillId="0" borderId="0" xfId="0" applyFont="1" applyAlignment="1">
      <alignment wrapText="1"/>
    </xf>
    <xf numFmtId="0" fontId="2" fillId="10" borderId="11" xfId="0" applyFont="1" applyFill="1" applyBorder="1" applyAlignment="1">
      <alignment horizontal="left" vertical="top" wrapText="1"/>
    </xf>
    <xf numFmtId="0" fontId="2" fillId="0" borderId="0" xfId="0" applyFont="1" applyAlignment="1">
      <alignment vertical="top"/>
    </xf>
    <xf numFmtId="0" fontId="2" fillId="6" borderId="11" xfId="0" applyFont="1" applyFill="1" applyBorder="1" applyAlignment="1">
      <alignment horizontal="left" vertical="top" wrapText="1"/>
    </xf>
    <xf numFmtId="0" fontId="2" fillId="0" borderId="0" xfId="0" applyFont="1" applyAlignment="1">
      <alignment vertical="center"/>
    </xf>
    <xf numFmtId="0" fontId="2" fillId="7" borderId="11" xfId="0" applyFont="1" applyFill="1" applyBorder="1" applyAlignment="1">
      <alignment horizontal="left" vertical="top" wrapText="1"/>
    </xf>
    <xf numFmtId="0" fontId="2" fillId="11" borderId="11" xfId="0" applyFont="1" applyFill="1" applyBorder="1" applyAlignment="1">
      <alignment horizontal="left" vertical="top" wrapText="1"/>
    </xf>
    <xf numFmtId="0" fontId="2" fillId="12" borderId="11"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10" borderId="11" xfId="0" applyFont="1" applyFill="1" applyBorder="1" applyAlignment="1">
      <alignment horizontal="left" vertical="center" wrapText="1"/>
    </xf>
    <xf numFmtId="0" fontId="2" fillId="10" borderId="11" xfId="0" applyFont="1" applyFill="1" applyBorder="1" applyAlignment="1">
      <alignment vertical="top" wrapText="1"/>
    </xf>
    <xf numFmtId="0" fontId="2" fillId="10" borderId="11" xfId="0" applyFont="1" applyFill="1" applyBorder="1" applyAlignment="1">
      <alignment wrapText="1"/>
    </xf>
    <xf numFmtId="0" fontId="2" fillId="0" borderId="0" xfId="0" applyFont="1" applyAlignment="1">
      <alignment horizontal="left" vertical="top" wrapText="1"/>
    </xf>
    <xf numFmtId="0" fontId="9"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xf>
    <xf numFmtId="0" fontId="0" fillId="3" borderId="0" xfId="0" applyFill="1" applyAlignment="1">
      <alignment horizontal="center" vertical="center"/>
    </xf>
    <xf numFmtId="0" fontId="0" fillId="4" borderId="0" xfId="0" applyFill="1" applyAlignment="1">
      <alignment horizontal="center" vertical="center"/>
    </xf>
    <xf numFmtId="0" fontId="0" fillId="7" borderId="0" xfId="0" applyFill="1" applyAlignment="1">
      <alignment horizontal="center" vertical="center" wrapText="1"/>
    </xf>
    <xf numFmtId="0" fontId="0" fillId="2" borderId="0" xfId="0" applyFill="1" applyAlignment="1">
      <alignment horizontal="center" vertical="center"/>
    </xf>
    <xf numFmtId="0" fontId="0" fillId="5" borderId="0" xfId="0" applyFill="1" applyAlignment="1">
      <alignment horizontal="center" vertical="center"/>
    </xf>
    <xf numFmtId="0" fontId="2" fillId="10" borderId="11" xfId="0" applyFont="1" applyFill="1" applyBorder="1" applyAlignment="1">
      <alignment horizontal="left" vertical="top" wrapText="1"/>
    </xf>
    <xf numFmtId="0" fontId="11" fillId="10" borderId="11" xfId="0" applyFont="1" applyFill="1" applyBorder="1" applyAlignment="1">
      <alignment horizontal="left" vertical="top" wrapText="1"/>
    </xf>
    <xf numFmtId="0" fontId="2" fillId="6" borderId="11" xfId="0" applyFont="1" applyFill="1" applyBorder="1" applyAlignment="1">
      <alignment horizontal="left" vertical="top" wrapText="1"/>
    </xf>
    <xf numFmtId="0" fontId="11" fillId="6" borderId="11" xfId="0" applyFont="1" applyFill="1" applyBorder="1" applyAlignment="1">
      <alignment horizontal="center" vertical="top" wrapText="1"/>
    </xf>
    <xf numFmtId="0" fontId="2" fillId="6" borderId="11" xfId="0" applyFont="1" applyFill="1" applyBorder="1" applyAlignment="1">
      <alignment horizontal="center" vertical="top" wrapText="1"/>
    </xf>
    <xf numFmtId="0" fontId="2" fillId="6" borderId="12" xfId="0" applyFont="1" applyFill="1" applyBorder="1" applyAlignment="1">
      <alignment horizontal="left" vertical="top" wrapText="1"/>
    </xf>
    <xf numFmtId="0" fontId="2" fillId="6" borderId="13" xfId="0" applyFont="1" applyFill="1" applyBorder="1" applyAlignment="1">
      <alignment horizontal="left" vertical="top" wrapText="1"/>
    </xf>
    <xf numFmtId="0" fontId="11" fillId="7" borderId="11" xfId="0" applyFont="1" applyFill="1" applyBorder="1" applyAlignment="1">
      <alignment horizontal="left" vertical="top" wrapText="1"/>
    </xf>
    <xf numFmtId="0" fontId="2" fillId="7" borderId="11" xfId="0" applyFont="1" applyFill="1" applyBorder="1" applyAlignment="1">
      <alignment horizontal="left" vertical="top" wrapText="1"/>
    </xf>
    <xf numFmtId="0" fontId="2" fillId="11" borderId="11" xfId="0" applyFont="1" applyFill="1" applyBorder="1" applyAlignment="1">
      <alignment horizontal="left" vertical="top" wrapText="1"/>
    </xf>
    <xf numFmtId="0" fontId="2" fillId="12" borderId="12" xfId="0" applyFont="1" applyFill="1" applyBorder="1" applyAlignment="1">
      <alignment horizontal="left" vertical="top" wrapText="1"/>
    </xf>
    <xf numFmtId="0" fontId="2" fillId="12" borderId="14" xfId="0" applyFont="1" applyFill="1" applyBorder="1" applyAlignment="1">
      <alignment horizontal="left" vertical="top" wrapText="1"/>
    </xf>
    <xf numFmtId="0" fontId="2" fillId="12" borderId="13" xfId="0" applyFont="1" applyFill="1" applyBorder="1" applyAlignment="1">
      <alignment horizontal="left" vertical="top" wrapText="1"/>
    </xf>
    <xf numFmtId="0" fontId="2" fillId="10" borderId="11" xfId="0" applyFont="1" applyFill="1" applyBorder="1" applyAlignment="1">
      <alignment horizontal="left" vertical="center" wrapText="1"/>
    </xf>
    <xf numFmtId="0" fontId="11" fillId="12" borderId="12" xfId="0" applyFont="1" applyFill="1" applyBorder="1" applyAlignment="1">
      <alignment horizontal="left" vertical="top" wrapText="1"/>
    </xf>
    <xf numFmtId="0" fontId="11" fillId="12" borderId="14" xfId="0" applyFont="1" applyFill="1" applyBorder="1" applyAlignment="1">
      <alignment horizontal="left" vertical="top" wrapText="1"/>
    </xf>
    <xf numFmtId="0" fontId="11" fillId="12" borderId="13" xfId="0" applyFont="1" applyFill="1" applyBorder="1" applyAlignment="1">
      <alignment horizontal="left" vertical="top" wrapText="1"/>
    </xf>
    <xf numFmtId="0" fontId="2" fillId="12" borderId="11" xfId="0" applyFont="1" applyFill="1" applyBorder="1" applyAlignment="1">
      <alignment horizontal="left" vertical="top" wrapText="1"/>
    </xf>
    <xf numFmtId="0" fontId="2" fillId="10" borderId="11" xfId="0" applyFont="1" applyFill="1" applyBorder="1" applyAlignment="1">
      <alignment horizontal="center"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6" borderId="11" xfId="0" applyFont="1" applyFill="1" applyBorder="1" applyAlignment="1">
      <alignment horizontal="left" vertical="top"/>
    </xf>
    <xf numFmtId="0" fontId="2" fillId="10" borderId="11" xfId="0" applyFont="1" applyFill="1" applyBorder="1" applyAlignment="1">
      <alignment horizontal="center" vertical="top" wrapText="1"/>
    </xf>
  </cellXfs>
  <cellStyles count="2">
    <cellStyle name="Hyperlink" xfId="1" builtinId="8"/>
    <cellStyle name="Normal" xfId="0" builtinId="0"/>
  </cellStyles>
  <dxfs count="21">
    <dxf>
      <font>
        <strike val="0"/>
        <outline val="0"/>
        <shadow val="0"/>
        <u val="none"/>
        <vertAlign val="baseline"/>
        <sz val="11"/>
        <color auto="1"/>
        <name val="Aptos Narrow"/>
        <family val="2"/>
        <scheme val="minor"/>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dxf>
    <dxf>
      <alignment horizontal="left" vertical="center" textRotation="0" wrapText="1" indent="0" justifyLastLine="0" shrinkToFit="0" readingOrder="0"/>
    </dxf>
    <dxf>
      <font>
        <outline val="0"/>
        <shadow val="0"/>
        <u val="none"/>
        <vertAlign val="baseline"/>
        <color theme="1"/>
        <name val="Aptos Narrow"/>
        <family val="2"/>
        <scheme val="minor"/>
      </font>
      <alignment horizontal="left" vertical="center" textRotation="0" wrapText="1" indent="0" justifyLastLine="0" shrinkToFit="0" readingOrder="0"/>
      <border diagonalUp="0" diagonalDown="0">
        <left style="thin">
          <color indexed="64"/>
        </left>
        <right/>
        <vertical/>
      </border>
    </dxf>
    <dxf>
      <border diagonalUp="0" diagonalDown="0">
        <left/>
        <right style="thin">
          <color indexed="64"/>
        </right>
        <vertical/>
      </border>
    </dxf>
    <dxf>
      <alignment horizontal="center" vertical="center" textRotation="0" wrapText="1" indent="0" justifyLastLine="0" shrinkToFit="0" readingOrder="0"/>
      <border diagonalUp="0" diagonalDown="0">
        <left style="thin">
          <color indexed="64"/>
        </left>
        <right/>
        <vertical/>
      </border>
    </dxf>
    <dxf>
      <font>
        <outline val="0"/>
        <shadow val="0"/>
        <u val="none"/>
        <vertAlign val="baseline"/>
        <color theme="1"/>
        <name val="Aptos Narrow"/>
        <family val="2"/>
        <scheme val="minor"/>
      </font>
      <alignment horizontal="center" vertical="center" textRotation="0" wrapText="0" indent="0" justifyLastLine="0" shrinkToFit="0" readingOrder="0"/>
    </dxf>
    <dxf>
      <font>
        <strike val="0"/>
        <outline val="0"/>
        <shadow val="0"/>
        <u val="none"/>
        <vertAlign val="baseline"/>
        <sz val="11"/>
        <color theme="1"/>
        <name val="Aptos Narrow"/>
        <family val="2"/>
        <scheme val="minor"/>
      </font>
      <alignment horizontal="center" vertical="center" textRotation="0" wrapText="0" indent="0" justifyLastLine="0" shrinkToFit="0" readingOrder="0"/>
    </dxf>
    <dxf>
      <font>
        <outline val="0"/>
        <shadow val="0"/>
        <u val="none"/>
        <vertAlign val="baseline"/>
        <color theme="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left/>
        <right style="thin">
          <color indexed="64"/>
        </right>
        <top/>
        <bottom/>
        <vertical/>
        <horizontal/>
      </border>
    </dxf>
    <dxf>
      <font>
        <outline val="0"/>
        <shadow val="0"/>
        <u val="none"/>
        <vertAlign val="baseline"/>
        <color theme="1"/>
        <name val="Aptos Narrow"/>
        <family val="2"/>
        <scheme val="minor"/>
      </font>
      <alignment horizontal="center" vertical="center" textRotation="0" wrapText="0" indent="0" justifyLastLine="0" shrinkToFit="0" readingOrder="0"/>
      <border diagonalUp="0" diagonalDown="0">
        <left/>
        <right style="thin">
          <color indexed="64"/>
        </right>
        <top/>
        <bottom/>
        <vertical/>
        <horizontal/>
      </border>
    </dxf>
    <dxf>
      <font>
        <outline val="0"/>
        <shadow val="0"/>
        <u val="none"/>
        <vertAlign val="baseline"/>
        <color theme="1"/>
        <name val="Aptos Narrow"/>
        <family val="2"/>
        <scheme val="minor"/>
      </font>
      <alignment horizontal="center" vertical="center" textRotation="0" wrapText="0" indent="0" justifyLastLine="0" shrinkToFit="0" readingOrder="0"/>
    </dxf>
    <dxf>
      <font>
        <outline val="0"/>
        <shadow val="0"/>
        <u val="none"/>
        <vertAlign val="baseline"/>
        <color theme="1"/>
        <name val="Aptos Narrow"/>
        <family val="2"/>
        <scheme val="minor"/>
      </font>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outline val="0"/>
        <shadow val="0"/>
        <u val="none"/>
        <vertAlign val="baseline"/>
        <color theme="1"/>
        <name val="Aptos Narrow"/>
        <family val="2"/>
        <scheme val="minor"/>
      </font>
      <alignment horizontal="center" vertical="center" textRotation="0" wrapText="1" indent="0" justifyLastLine="0" shrinkToFit="0" readingOrder="0"/>
    </dxf>
    <dxf>
      <font>
        <outline val="0"/>
        <shadow val="0"/>
        <u val="none"/>
        <vertAlign val="baseline"/>
        <color theme="1"/>
        <name val="Aptos Narrow"/>
        <family val="2"/>
        <scheme val="minor"/>
      </font>
      <alignment horizontal="center" vertical="center" textRotation="0" wrapText="1" indent="0" justifyLastLine="0" shrinkToFit="0" readingOrder="0"/>
    </dxf>
    <dxf>
      <font>
        <outline val="0"/>
        <shadow val="0"/>
        <u val="none"/>
        <vertAlign val="baseline"/>
        <color theme="1"/>
        <name val="Aptos Narrow"/>
        <family val="2"/>
        <scheme val="minor"/>
      </font>
      <alignment horizontal="center" vertical="center" textRotation="0" indent="0" justifyLastLine="0" shrinkToFit="0" readingOrder="0"/>
    </dxf>
    <dxf>
      <border>
        <bottom style="thin">
          <color indexed="64"/>
        </bottom>
      </border>
    </dxf>
    <dxf>
      <font>
        <b val="0"/>
        <i/>
        <outline val="0"/>
        <shadow val="0"/>
        <u val="none"/>
        <vertAlign val="baseline"/>
        <color theme="1"/>
        <name val="Aptos Narrow"/>
        <family val="2"/>
        <scheme val="minor"/>
      </font>
      <alignment horizontal="center" vertical="center" textRotation="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Klimt, J.B.J. (Jonas)" id="{F6F7D839-DFB1-48D8-A523-EB4A530CCC69}" userId="S::klimtjbj@vuw.leidenuniv.nl::0396ac6e-b9c5-480a-a4a9-8fe84988de4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FD579-9CDA-49C8-B74E-A48953535749}" name="Table2" displayName="Table2" ref="A2:R43" totalsRowShown="0" headerRowDxfId="20" dataDxfId="18" headerRowBorderDxfId="19">
  <autoFilter ref="A2:R43" xr:uid="{83E84B96-1BE4-44F9-AE2F-32BBC95541E4}"/>
  <sortState xmlns:xlrd2="http://schemas.microsoft.com/office/spreadsheetml/2017/richdata2" ref="A5:R37">
    <sortCondition ref="B2:B43"/>
  </sortState>
  <tableColumns count="18">
    <tableColumn id="12" xr3:uid="{54D8AEA1-219B-4F39-A7F0-C75A7487C147}" name="Supply chain stage " dataDxfId="17"/>
    <tableColumn id="1" xr3:uid="{3B9CA42F-6C83-48AE-B0B4-97BADF2480A6}" name="Parameter" dataDxfId="16"/>
    <tableColumn id="8" xr3:uid="{190779AB-5C79-47EE-93AA-CECBCF6BD3A8}" name="Key parameter" dataDxfId="15"/>
    <tableColumn id="24" xr3:uid="{C84BF891-6ADB-40E6-947E-A3F74047DCC0}" name="Classification" dataDxfId="14"/>
    <tableColumn id="2" xr3:uid="{D726FA9A-6A24-41E2-B49E-EF6EB5E37E72}" name="Geography " dataDxfId="13"/>
    <tableColumn id="3" xr3:uid="{122C8A21-1221-4C4A-9C11-5892E29A08C1}" name="Deposit characteristics" dataDxfId="12"/>
    <tableColumn id="9" xr3:uid="{41B57883-C86B-4D24-85CD-170644A6902B}" name="Technology" dataDxfId="11"/>
    <tableColumn id="15" xr3:uid="{7D876CB4-4EC5-45C3-8E68-0C7A49EFE351}" name="Connection to other parameters" dataDxfId="10"/>
    <tableColumn id="4" xr3:uid="{46C9FFE2-CC62-450A-A328-D70F5C64D211}" name="Temporal relevance_x000a_(for environmental assessment)" dataDxfId="9"/>
    <tableColumn id="11" xr3:uid="{2EA43308-6609-43C4-B15F-C8ECB6F311CA}" name="Considered in pLCA studies (Harpprecht et al., 2024)" dataDxfId="8"/>
    <tableColumn id="10" xr3:uid="{6D5A92E2-6202-431F-A181-C83FB787DD4F}" name="Data availability for future projections/ assumptions" dataDxfId="7"/>
    <tableColumn id="13" xr3:uid="{FB0C7F9E-E102-43F3-B693-4EBA16A23731}" name="Qualitative description of connection to inventory" dataDxfId="6"/>
    <tableColumn id="17" xr3:uid="{3EB928A3-3439-49C8-8CB9-EBF628B6806E}" name="Foreground/ Background" dataDxfId="5"/>
    <tableColumn id="5" xr3:uid="{4218F365-616F-4FC9-9767-2A7BCA73B70A}" name="Definition of parameter" dataDxfId="4"/>
    <tableColumn id="26" xr3:uid="{464D7196-5D25-4018-B940-C10532256EF2}" name="Effect of change in parameter" dataDxfId="3"/>
    <tableColumn id="27" xr3:uid="{46468E16-9764-42D4-8CF7-75B36D2438B1}" name="Future change of parameter" dataDxfId="2"/>
    <tableColumn id="18" xr3:uid="{B9926F4C-0FED-4FB5-86C7-03E4423D7CC0}" name="Affected by modelling granularity" dataDxfId="1"/>
    <tableColumn id="7" xr3:uid="{CAF145B0-6417-4715-88FD-86E41B3B2740}" name="Synthesis of expert interview results" dataDxfId="0"/>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 dT="2025-06-05T12:30:40.45" personId="{F6F7D839-DFB1-48D8-A523-EB4A530CCC69}" id="{B01EB41C-6514-40FA-8568-6D744DC3E4CE}">
    <text>See antoines comment;</text>
  </threadedComment>
  <threadedComment ref="D2" dT="2025-06-05T12:30:42.68" personId="{F6F7D839-DFB1-48D8-A523-EB4A530CCC69}" id="{636FFB6F-587A-4711-A658-FAD66C4A77DB}" parentId="{B01EB41C-6514-40FA-8568-6D744DC3E4CE}">
    <text>Comment that I am making here, but that could apply more generally: I think it would be relevant to have some classification on the types of parameters. In this case here, Lines 21, 22 and 23 relate to Equipment (/Machineries). Lines 24-26 to Energy sources. Lines 14-16 relate to Process efficiency. Etc. 
-&gt; could be good to add, in this Table, some column with this Classification. Also this Classification could be useful in some graphical representation of your generic model.</text>
  </threadedComment>
  <threadedComment ref="K2" dT="2025-04-09T13:03:59.57" personId="{F6F7D839-DFB1-48D8-A523-EB4A530CCC69}" id="{5C36802F-9B07-421E-A30F-6A118BC8146F}">
    <text>This can be historic data or current data that can be used to feed into regression analysis, models or assumptions</text>
  </threadedComment>
  <threadedComment ref="F5" dT="2025-07-14T07:26:55.21" personId="{F6F7D839-DFB1-48D8-A523-EB4A530CCC69}" id="{E1D121A0-91DC-4CF5-ABA1-0530E2032BA7}">
    <text>Deposit can here be seen as the urban mine</text>
  </threadedComment>
</ThreadedComment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6" Type="http://schemas.openxmlformats.org/officeDocument/2006/relationships/hyperlink" Target="https://doi.org/10.1016/j.jclepro.2020.122825" TargetMode="External"/><Relationship Id="rId21" Type="http://schemas.openxmlformats.org/officeDocument/2006/relationships/hyperlink" Target="https://doi.org/10.1016/j.jclepro.2013.07.003" TargetMode="External"/><Relationship Id="rId42" Type="http://schemas.openxmlformats.org/officeDocument/2006/relationships/hyperlink" Target="https://doi.org/10.1016/j.resourpol.2009.12.001" TargetMode="External"/><Relationship Id="rId47" Type="http://schemas.openxmlformats.org/officeDocument/2006/relationships/hyperlink" Target="https://doi.org/10.1016/j.mineng.2021.107336" TargetMode="External"/><Relationship Id="rId63" Type="http://schemas.openxmlformats.org/officeDocument/2006/relationships/hyperlink" Target="https://doi.org/10.1007/s11053-017-9352-5" TargetMode="External"/><Relationship Id="rId68" Type="http://schemas.openxmlformats.org/officeDocument/2006/relationships/hyperlink" Target="https://doi.org/10.5937/JMMA1601011J" TargetMode="External"/><Relationship Id="rId84" Type="http://schemas.openxmlformats.org/officeDocument/2006/relationships/hyperlink" Target="https://doi.org/10.1016/j.jclepro.2006.06.018" TargetMode="External"/><Relationship Id="rId89" Type="http://schemas.openxmlformats.org/officeDocument/2006/relationships/hyperlink" Target="https://new.abb.com/news/detail/120642/abb-study-reveals-70-percent-of-mining-leaders-believe-significant-decarbonisation-can-be-achieved-with-existing-technologies" TargetMode="External"/><Relationship Id="rId16" Type="http://schemas.openxmlformats.org/officeDocument/2006/relationships/hyperlink" Target="https://doi.org/10.1016/j.rser.2023.113938" TargetMode="External"/><Relationship Id="rId11" Type="http://schemas.openxmlformats.org/officeDocument/2006/relationships/hyperlink" Target="https://doi.org/10.2113/econgeo.108.5.1163" TargetMode="External"/><Relationship Id="rId32" Type="http://schemas.openxmlformats.org/officeDocument/2006/relationships/hyperlink" Target="https://im-mining.com/2018/12/10/future-mining-equipment-demand-move-electric-power/" TargetMode="External"/><Relationship Id="rId37" Type="http://schemas.openxmlformats.org/officeDocument/2006/relationships/hyperlink" Target="https://doi.org/10.1016/j.rser.2022.112311" TargetMode="External"/><Relationship Id="rId53" Type="http://schemas.openxmlformats.org/officeDocument/2006/relationships/hyperlink" Target="https://doi.org/10.1016/j.cis.2024.103351" TargetMode="External"/><Relationship Id="rId58" Type="http://schemas.openxmlformats.org/officeDocument/2006/relationships/hyperlink" Target="https://doi.org/10.5937/JMMA2401033P" TargetMode="External"/><Relationship Id="rId74" Type="http://schemas.openxmlformats.org/officeDocument/2006/relationships/hyperlink" Target="https://doi.org/10.1590/0370-44672018720155" TargetMode="External"/><Relationship Id="rId79" Type="http://schemas.openxmlformats.org/officeDocument/2006/relationships/hyperlink" Target="https://doi.org/10.3390/batteries9070360" TargetMode="External"/><Relationship Id="rId5" Type="http://schemas.openxmlformats.org/officeDocument/2006/relationships/hyperlink" Target="https://doi.org/10.1016/j.eneco.2013.08.006" TargetMode="External"/><Relationship Id="rId90" Type="http://schemas.openxmlformats.org/officeDocument/2006/relationships/hyperlink" Target="https://www.metso.com/insights/e-books/basics-in-minerals-processing-handbook/" TargetMode="External"/><Relationship Id="rId22" Type="http://schemas.openxmlformats.org/officeDocument/2006/relationships/hyperlink" Target="https://doi.org/10.1038/s41467-021-26212-z" TargetMode="External"/><Relationship Id="rId27" Type="http://schemas.openxmlformats.org/officeDocument/2006/relationships/hyperlink" Target="https://doi.org/10.3390/en13236236" TargetMode="External"/><Relationship Id="rId43" Type="http://schemas.openxmlformats.org/officeDocument/2006/relationships/hyperlink" Target="https://doi.org/10.1007/s11053-017-9352-5" TargetMode="External"/><Relationship Id="rId48" Type="http://schemas.openxmlformats.org/officeDocument/2006/relationships/hyperlink" Target="https://www.globaldata.com/store/report/mine-site-technology-adoption-survey-analysis/" TargetMode="External"/><Relationship Id="rId64" Type="http://schemas.openxmlformats.org/officeDocument/2006/relationships/hyperlink" Target="https://doi.org/10.3390/mining3010001" TargetMode="External"/><Relationship Id="rId69" Type="http://schemas.openxmlformats.org/officeDocument/2006/relationships/hyperlink" Target="https://journals.pan.pl/dlibra/publication/99455/edition/85752" TargetMode="External"/><Relationship Id="rId8" Type="http://schemas.openxmlformats.org/officeDocument/2006/relationships/hyperlink" Target="https://doi.org/10.1016/j.jclepro.2012.09.027" TargetMode="External"/><Relationship Id="rId51" Type="http://schemas.openxmlformats.org/officeDocument/2006/relationships/hyperlink" Target="https://doi.org/10.1007/s40831-022-00636-3" TargetMode="External"/><Relationship Id="rId72" Type="http://schemas.openxmlformats.org/officeDocument/2006/relationships/hyperlink" Target="https://doi.org/10.3390/min10050423" TargetMode="External"/><Relationship Id="rId80" Type="http://schemas.openxmlformats.org/officeDocument/2006/relationships/hyperlink" Target="https://doi.org/10.2139/ssrn.2362797" TargetMode="External"/><Relationship Id="rId85" Type="http://schemas.openxmlformats.org/officeDocument/2006/relationships/hyperlink" Target="https://doi.org/10.1371/journal.pone.0101298" TargetMode="External"/><Relationship Id="rId93" Type="http://schemas.openxmlformats.org/officeDocument/2006/relationships/hyperlink" Target="https://doi.org/10.1093/oso/9780198811923.002.0004" TargetMode="External"/><Relationship Id="rId3" Type="http://schemas.openxmlformats.org/officeDocument/2006/relationships/hyperlink" Target="https://doi.org/10.1111/jiec.12942" TargetMode="External"/><Relationship Id="rId12" Type="http://schemas.openxmlformats.org/officeDocument/2006/relationships/hyperlink" Target="https://doi.org/10.1016/j.resconrec.2013.10.005" TargetMode="External"/><Relationship Id="rId17" Type="http://schemas.openxmlformats.org/officeDocument/2006/relationships/hyperlink" Target="https://doi.org/10.1016/j.resconrec.2017.07.002" TargetMode="External"/><Relationship Id="rId25" Type="http://schemas.openxmlformats.org/officeDocument/2006/relationships/hyperlink" Target="https://doi.org/10.1111/jiec.12369" TargetMode="External"/><Relationship Id="rId33" Type="http://schemas.openxmlformats.org/officeDocument/2006/relationships/hyperlink" Target="https://doi.org/10.1016/j.susmat.2018.02.001" TargetMode="External"/><Relationship Id="rId38" Type="http://schemas.openxmlformats.org/officeDocument/2006/relationships/hyperlink" Target="https://data.europa.eu/doi/10.2790/263787" TargetMode="External"/><Relationship Id="rId46" Type="http://schemas.openxmlformats.org/officeDocument/2006/relationships/hyperlink" Target="https://doi.org/10.1016/j.resconrec.2021.106118" TargetMode="External"/><Relationship Id="rId59" Type="http://schemas.openxmlformats.org/officeDocument/2006/relationships/hyperlink" Target="https://www.umweltbundesamt.de/sites/default/files/medien/1410/publikationen/2020-06-17_texte_80-2020_oekoressii_environmentalcriticality-report_.pdf" TargetMode="External"/><Relationship Id="rId67" Type="http://schemas.openxmlformats.org/officeDocument/2006/relationships/hyperlink" Target="https://doi.org/10.1016/j.joule.2024.10.003" TargetMode="External"/><Relationship Id="rId20" Type="http://schemas.openxmlformats.org/officeDocument/2006/relationships/hyperlink" Target="https://doi.org/10.1021/acs.est.7b05549" TargetMode="External"/><Relationship Id="rId41" Type="http://schemas.openxmlformats.org/officeDocument/2006/relationships/hyperlink" Target="https://doi.org/10.1016/j.mineng.2011.08.007" TargetMode="External"/><Relationship Id="rId54" Type="http://schemas.openxmlformats.org/officeDocument/2006/relationships/hyperlink" Target="https://doi.org/10.3390/recycling6010005" TargetMode="External"/><Relationship Id="rId62" Type="http://schemas.openxmlformats.org/officeDocument/2006/relationships/hyperlink" Target="https://doi.org/10.1111/jiec.13090" TargetMode="External"/><Relationship Id="rId70" Type="http://schemas.openxmlformats.org/officeDocument/2006/relationships/hyperlink" Target="https://doi.org/10.3390/pr12112468" TargetMode="External"/><Relationship Id="rId75" Type="http://schemas.openxmlformats.org/officeDocument/2006/relationships/hyperlink" Target="https://doi.org/10.17073/2500-0632-2022-1-5-17" TargetMode="External"/><Relationship Id="rId83" Type="http://schemas.openxmlformats.org/officeDocument/2006/relationships/hyperlink" Target="https://doi.org/10.1016/j.mineng.2025.109741" TargetMode="External"/><Relationship Id="rId88" Type="http://schemas.openxmlformats.org/officeDocument/2006/relationships/hyperlink" Target="https://doi.org/10.1016/j.cej.2021.133874" TargetMode="External"/><Relationship Id="rId91" Type="http://schemas.openxmlformats.org/officeDocument/2006/relationships/hyperlink" Target="https://www.iea.org/reports/global-critical-minerals-outlook-2024" TargetMode="External"/><Relationship Id="rId1" Type="http://schemas.openxmlformats.org/officeDocument/2006/relationships/hyperlink" Target="https://doi.org/10.1016/j.resconrec.2024.107572" TargetMode="External"/><Relationship Id="rId6" Type="http://schemas.openxmlformats.org/officeDocument/2006/relationships/hyperlink" Target="https://doi.org/10.1016/j.mineng.2021.107001" TargetMode="External"/><Relationship Id="rId15" Type="http://schemas.openxmlformats.org/officeDocument/2006/relationships/hyperlink" Target="https://doi.org/10.1021/acs.est.7b05154" TargetMode="External"/><Relationship Id="rId23" Type="http://schemas.openxmlformats.org/officeDocument/2006/relationships/hyperlink" Target="https://doi.org/10.1016/j.gloenvcha.2018.02.008" TargetMode="External"/><Relationship Id="rId28" Type="http://schemas.openxmlformats.org/officeDocument/2006/relationships/hyperlink" Target="https://doi.org/10.1016/j.jclepro.2016.08.132" TargetMode="External"/><Relationship Id="rId36" Type="http://schemas.openxmlformats.org/officeDocument/2006/relationships/hyperlink" Target="https://doi.org/10.1016/j.jclepro.2022.130474" TargetMode="External"/><Relationship Id="rId49" Type="http://schemas.openxmlformats.org/officeDocument/2006/relationships/hyperlink" Target="https://doi.org/10.1016/j.esr.2024.101597" TargetMode="External"/><Relationship Id="rId57" Type="http://schemas.openxmlformats.org/officeDocument/2006/relationships/hyperlink" Target="https://doi.org/10.5937/JMMA2401033P" TargetMode="External"/><Relationship Id="rId10" Type="http://schemas.openxmlformats.org/officeDocument/2006/relationships/hyperlink" Target="https://doi.org/10.1016/j.oregeorev.2016.08.010" TargetMode="External"/><Relationship Id="rId31" Type="http://schemas.openxmlformats.org/officeDocument/2006/relationships/hyperlink" Target="https://doi.org/10.1016/j.jclepro.2025.145123" TargetMode="External"/><Relationship Id="rId44" Type="http://schemas.openxmlformats.org/officeDocument/2006/relationships/hyperlink" Target="https://doi.org/10.1080/08827508.2021.1998043" TargetMode="External"/><Relationship Id="rId52" Type="http://schemas.openxmlformats.org/officeDocument/2006/relationships/hyperlink" Target="https://doi.org/10.1080/03719553.2017.1330839" TargetMode="External"/><Relationship Id="rId60" Type="http://schemas.openxmlformats.org/officeDocument/2006/relationships/hyperlink" Target="https://doi.org/10.1016/j.resconrec.2022.106347" TargetMode="External"/><Relationship Id="rId65" Type="http://schemas.openxmlformats.org/officeDocument/2006/relationships/hyperlink" Target="https://search.abb.com/library/Download.aspx?DocumentID=9AKK108469A8630" TargetMode="External"/><Relationship Id="rId73" Type="http://schemas.openxmlformats.org/officeDocument/2006/relationships/hyperlink" Target="https://doi.org/10.1590/0370-44672020740097" TargetMode="External"/><Relationship Id="rId78" Type="http://schemas.openxmlformats.org/officeDocument/2006/relationships/hyperlink" Target="https://doi.org/10.1007/s00253-022-12085-9" TargetMode="External"/><Relationship Id="rId81" Type="http://schemas.openxmlformats.org/officeDocument/2006/relationships/hyperlink" Target="https://doi.org/10.1504/IJPP.2007.012278" TargetMode="External"/><Relationship Id="rId86" Type="http://schemas.openxmlformats.org/officeDocument/2006/relationships/hyperlink" Target="https://doi.org/10.1016/j.jclepro.2019.05.318" TargetMode="External"/><Relationship Id="rId94" Type="http://schemas.openxmlformats.org/officeDocument/2006/relationships/hyperlink" Target="https://doi.org/10.1007/s13563-025-00554-2" TargetMode="External"/><Relationship Id="rId4" Type="http://schemas.openxmlformats.org/officeDocument/2006/relationships/hyperlink" Target="https://doi.org/10.1007/s41247-016-0012-x" TargetMode="External"/><Relationship Id="rId9" Type="http://schemas.openxmlformats.org/officeDocument/2006/relationships/hyperlink" Target="https://doi.org/10.2113/econgeo.109.7.1813" TargetMode="External"/><Relationship Id="rId13" Type="http://schemas.openxmlformats.org/officeDocument/2006/relationships/hyperlink" Target="https://doi.org/10.1111/jiec.12722" TargetMode="External"/><Relationship Id="rId18" Type="http://schemas.openxmlformats.org/officeDocument/2006/relationships/hyperlink" Target="https://doi.org/10.1016/j.gloenvcha.2016.06.006" TargetMode="External"/><Relationship Id="rId39" Type="http://schemas.openxmlformats.org/officeDocument/2006/relationships/hyperlink" Target="https://doi.org/10.1007/978-3-031-49175-7_3" TargetMode="External"/><Relationship Id="rId34" Type="http://schemas.openxmlformats.org/officeDocument/2006/relationships/hyperlink" Target="https://publica-rest.fraunhofer.de/server/api/core/bitstreams/4d608185-71b6-4ca6-a27b-19b6660fe1c6/content" TargetMode="External"/><Relationship Id="rId50" Type="http://schemas.openxmlformats.org/officeDocument/2006/relationships/hyperlink" Target="https://doi.org/10.1016/j.jwpe.2025.107239" TargetMode="External"/><Relationship Id="rId55" Type="http://schemas.openxmlformats.org/officeDocument/2006/relationships/hyperlink" Target="https://doi.org/10.1016/j.resourpol.2011.12.004" TargetMode="External"/><Relationship Id="rId76" Type="http://schemas.openxmlformats.org/officeDocument/2006/relationships/hyperlink" Target="https://books.rsc.org/books/edited-volume/786/chapter/519993/An-Exploration-of-Key-Concepts-in-Application-of" TargetMode="External"/><Relationship Id="rId7" Type="http://schemas.openxmlformats.org/officeDocument/2006/relationships/hyperlink" Target="https://doi.org/10.1021/acs.est.1c07875" TargetMode="External"/><Relationship Id="rId71" Type="http://schemas.openxmlformats.org/officeDocument/2006/relationships/hyperlink" Target="https://doi.org/10.1016/j.mineng.2017.05.003" TargetMode="External"/><Relationship Id="rId92" Type="http://schemas.openxmlformats.org/officeDocument/2006/relationships/hyperlink" Target="https://doi.org/10.1016/B978-0-08-097053-0.00018-2" TargetMode="External"/><Relationship Id="rId2" Type="http://schemas.openxmlformats.org/officeDocument/2006/relationships/hyperlink" Target="https://doi.org/10.1016/j.resconrec.2009.08.008" TargetMode="External"/><Relationship Id="rId29" Type="http://schemas.openxmlformats.org/officeDocument/2006/relationships/hyperlink" Target="https://doi.org/10.1016/j.jclepro.2019.118718" TargetMode="External"/><Relationship Id="rId24" Type="http://schemas.openxmlformats.org/officeDocument/2006/relationships/hyperlink" Target="https://doi.org/10.1016/j.jclepro.2012.04.025" TargetMode="External"/><Relationship Id="rId40" Type="http://schemas.openxmlformats.org/officeDocument/2006/relationships/hyperlink" Target="https://doi.org/10.3390/resources5040036" TargetMode="External"/><Relationship Id="rId45" Type="http://schemas.openxmlformats.org/officeDocument/2006/relationships/hyperlink" Target="https://doi.org/10.1088/1748-9326/abbd02" TargetMode="External"/><Relationship Id="rId66" Type="http://schemas.openxmlformats.org/officeDocument/2006/relationships/hyperlink" Target="https://doi.org/10.1038/s41893-022-00895-8" TargetMode="External"/><Relationship Id="rId87" Type="http://schemas.openxmlformats.org/officeDocument/2006/relationships/hyperlink" Target="https://doi.org/10.3390/membranes10080169" TargetMode="External"/><Relationship Id="rId61" Type="http://schemas.openxmlformats.org/officeDocument/2006/relationships/hyperlink" Target="https://doi.org/10.1038/s41893-022-00895-8" TargetMode="External"/><Relationship Id="rId82" Type="http://schemas.openxmlformats.org/officeDocument/2006/relationships/hyperlink" Target="https://doi.org/10.1080/08827508.2021.2023518" TargetMode="External"/><Relationship Id="rId19" Type="http://schemas.openxmlformats.org/officeDocument/2006/relationships/hyperlink" Target="https://doi.org/10.1016/j.enpol.2017.02.046" TargetMode="External"/><Relationship Id="rId14" Type="http://schemas.openxmlformats.org/officeDocument/2006/relationships/hyperlink" Target="https://doi.org/10.1111/jiec.13181" TargetMode="External"/><Relationship Id="rId30" Type="http://schemas.openxmlformats.org/officeDocument/2006/relationships/hyperlink" Target="https://doi.org/10.1016/j.mineng.2016.09.004" TargetMode="External"/><Relationship Id="rId35" Type="http://schemas.openxmlformats.org/officeDocument/2006/relationships/hyperlink" Target="https://doi.org/10.1016/j.rcradv.2023.200137" TargetMode="External"/><Relationship Id="rId56" Type="http://schemas.openxmlformats.org/officeDocument/2006/relationships/hyperlink" Target="https://doi.org/10.1080/08827508.2021.1998043" TargetMode="External"/><Relationship Id="rId77" Type="http://schemas.openxmlformats.org/officeDocument/2006/relationships/hyperlink" Target="https://doi.org/10.1063/5.00607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E2DF-9CCE-4177-9F43-785F69E8020A}">
  <dimension ref="A2:B18"/>
  <sheetViews>
    <sheetView tabSelected="1" workbookViewId="0">
      <selection activeCell="A5" sqref="A2:A9"/>
    </sheetView>
  </sheetViews>
  <sheetFormatPr defaultRowHeight="14.4" x14ac:dyDescent="0.3"/>
  <cols>
    <col min="1" max="1" width="26.6640625" customWidth="1"/>
    <col min="2" max="2" width="35.33203125" customWidth="1"/>
  </cols>
  <sheetData>
    <row r="2" spans="1:2" x14ac:dyDescent="0.3">
      <c r="A2" s="58" t="s">
        <v>815</v>
      </c>
    </row>
    <row r="3" spans="1:2" ht="21" x14ac:dyDescent="0.4">
      <c r="A3" s="61" t="s">
        <v>1162</v>
      </c>
    </row>
    <row r="4" spans="1:2" x14ac:dyDescent="0.3">
      <c r="A4" s="5"/>
    </row>
    <row r="5" spans="1:2" x14ac:dyDescent="0.3">
      <c r="A5" t="s">
        <v>1164</v>
      </c>
    </row>
    <row r="7" spans="1:2" x14ac:dyDescent="0.3">
      <c r="A7" t="s">
        <v>816</v>
      </c>
    </row>
    <row r="8" spans="1:2" x14ac:dyDescent="0.3">
      <c r="A8" t="s">
        <v>1163</v>
      </c>
    </row>
    <row r="9" spans="1:2" x14ac:dyDescent="0.3">
      <c r="A9" t="s">
        <v>817</v>
      </c>
    </row>
    <row r="11" spans="1:2" x14ac:dyDescent="0.3">
      <c r="A11" s="5" t="s">
        <v>814</v>
      </c>
    </row>
    <row r="12" spans="1:2" x14ac:dyDescent="0.3">
      <c r="A12" s="59" t="s">
        <v>822</v>
      </c>
      <c r="B12" s="59" t="s">
        <v>823</v>
      </c>
    </row>
    <row r="13" spans="1:2" ht="43.2" x14ac:dyDescent="0.3">
      <c r="A13" s="60" t="s">
        <v>818</v>
      </c>
      <c r="B13" s="60" t="s">
        <v>824</v>
      </c>
    </row>
    <row r="14" spans="1:2" ht="28.8" x14ac:dyDescent="0.3">
      <c r="A14" s="60" t="s">
        <v>819</v>
      </c>
      <c r="B14" s="60" t="s">
        <v>825</v>
      </c>
    </row>
    <row r="15" spans="1:2" ht="28.8" x14ac:dyDescent="0.3">
      <c r="A15" s="60" t="s">
        <v>820</v>
      </c>
      <c r="B15" s="60" t="s">
        <v>826</v>
      </c>
    </row>
    <row r="16" spans="1:2" ht="43.2" x14ac:dyDescent="0.3">
      <c r="A16" s="60" t="s">
        <v>1102</v>
      </c>
      <c r="B16" s="60" t="s">
        <v>1103</v>
      </c>
    </row>
    <row r="17" spans="1:2" x14ac:dyDescent="0.3">
      <c r="A17" s="60" t="s">
        <v>821</v>
      </c>
      <c r="B17" s="60" t="s">
        <v>827</v>
      </c>
    </row>
    <row r="18" spans="1:2" x14ac:dyDescent="0.3">
      <c r="A18" s="60" t="s">
        <v>49</v>
      </c>
      <c r="B18" s="60" t="s">
        <v>828</v>
      </c>
    </row>
  </sheetData>
  <pageMargins left="0.7" right="0.7" top="0.75" bottom="0.75" header="0.3" footer="0.3"/>
  <headerFooter>
    <oddFooter>&amp;L_x000D_&amp;1#&amp;"Calibri"&amp;10&amp;K000000 Classified as Internal | Intern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AAC8-EC81-46E9-90C1-FEC85F9A6785}">
  <dimension ref="A1:R55"/>
  <sheetViews>
    <sheetView zoomScaleNormal="100" workbookViewId="0">
      <pane xSplit="3" ySplit="2" topLeftCell="K3" activePane="bottomRight" state="frozen"/>
      <selection pane="topRight" activeCell="D1" sqref="D1"/>
      <selection pane="bottomLeft" activeCell="A3" sqref="A3"/>
      <selection pane="bottomRight" activeCell="L44" sqref="L44"/>
    </sheetView>
  </sheetViews>
  <sheetFormatPr defaultColWidth="8.88671875" defaultRowHeight="14.4" x14ac:dyDescent="0.3"/>
  <cols>
    <col min="1" max="1" width="19.33203125" style="12" customWidth="1"/>
    <col min="2" max="2" width="21.33203125" style="9" customWidth="1"/>
    <col min="3" max="3" width="11.5546875" style="9" customWidth="1"/>
    <col min="4" max="4" width="21.6640625" style="9" customWidth="1"/>
    <col min="5" max="5" width="21" style="9" bestFit="1" customWidth="1"/>
    <col min="6" max="6" width="19.88671875" style="9" bestFit="1" customWidth="1"/>
    <col min="7" max="7" width="22.5546875" style="9" bestFit="1" customWidth="1"/>
    <col min="8" max="9" width="20.33203125" style="9" customWidth="1"/>
    <col min="10" max="10" width="27.6640625" style="9" customWidth="1"/>
    <col min="11" max="13" width="25.5546875" style="12" customWidth="1"/>
    <col min="14" max="14" width="41.33203125" style="12" customWidth="1"/>
    <col min="15" max="16" width="40.6640625" style="11" customWidth="1"/>
    <col min="17" max="17" width="29.6640625" style="11" customWidth="1"/>
    <col min="18" max="18" width="42.5546875" style="22" customWidth="1"/>
    <col min="19" max="16384" width="8.88671875" style="9"/>
  </cols>
  <sheetData>
    <row r="1" spans="1:18" x14ac:dyDescent="0.3">
      <c r="A1" s="85" t="s">
        <v>45</v>
      </c>
      <c r="B1" s="85"/>
      <c r="C1" s="85"/>
      <c r="D1" s="40"/>
      <c r="E1" s="81" t="s">
        <v>490</v>
      </c>
      <c r="F1" s="81"/>
      <c r="G1" s="81"/>
      <c r="H1" s="39"/>
      <c r="I1" s="82" t="s">
        <v>609</v>
      </c>
      <c r="J1" s="82"/>
      <c r="K1" s="82"/>
      <c r="L1" s="83" t="s">
        <v>610</v>
      </c>
      <c r="M1" s="83"/>
      <c r="N1" s="84" t="s">
        <v>1</v>
      </c>
      <c r="O1" s="84"/>
      <c r="P1" s="84"/>
      <c r="Q1" s="38" t="s">
        <v>611</v>
      </c>
      <c r="R1" s="56"/>
    </row>
    <row r="2" spans="1:18" ht="49.95" customHeight="1" x14ac:dyDescent="0.3">
      <c r="A2" s="14" t="s">
        <v>28</v>
      </c>
      <c r="B2" s="14" t="s">
        <v>45</v>
      </c>
      <c r="C2" s="47" t="s">
        <v>1154</v>
      </c>
      <c r="D2" s="41" t="s">
        <v>617</v>
      </c>
      <c r="E2" s="15" t="s">
        <v>492</v>
      </c>
      <c r="F2" s="15" t="s">
        <v>541</v>
      </c>
      <c r="G2" s="37" t="s">
        <v>491</v>
      </c>
      <c r="H2" s="21" t="s">
        <v>44</v>
      </c>
      <c r="I2" s="16" t="s">
        <v>41</v>
      </c>
      <c r="J2" s="16" t="s">
        <v>687</v>
      </c>
      <c r="K2" s="16" t="s">
        <v>606</v>
      </c>
      <c r="L2" s="35" t="s">
        <v>608</v>
      </c>
      <c r="M2" s="34" t="s">
        <v>607</v>
      </c>
      <c r="N2" s="45" t="s">
        <v>620</v>
      </c>
      <c r="O2" s="17" t="s">
        <v>618</v>
      </c>
      <c r="P2" s="17" t="s">
        <v>619</v>
      </c>
      <c r="Q2" s="43" t="s">
        <v>563</v>
      </c>
      <c r="R2" s="57" t="s">
        <v>1173</v>
      </c>
    </row>
    <row r="3" spans="1:18" ht="49.95" customHeight="1" x14ac:dyDescent="0.3">
      <c r="A3" s="12" t="s">
        <v>206</v>
      </c>
      <c r="B3" s="12" t="s">
        <v>219</v>
      </c>
      <c r="C3" s="12" t="s">
        <v>14</v>
      </c>
      <c r="D3" s="1" t="s">
        <v>753</v>
      </c>
      <c r="E3" s="9" t="s">
        <v>0</v>
      </c>
      <c r="G3" s="18" t="s">
        <v>0</v>
      </c>
      <c r="H3" s="20" t="s">
        <v>806</v>
      </c>
      <c r="I3" s="9" t="s">
        <v>325</v>
      </c>
      <c r="J3" s="9" t="s">
        <v>7</v>
      </c>
      <c r="K3" s="9" t="s">
        <v>7</v>
      </c>
      <c r="L3" s="36" t="s">
        <v>695</v>
      </c>
      <c r="M3" s="9" t="s">
        <v>614</v>
      </c>
      <c r="N3" s="46" t="s">
        <v>1174</v>
      </c>
      <c r="O3" s="13" t="s">
        <v>1175</v>
      </c>
      <c r="P3" s="13" t="s">
        <v>1176</v>
      </c>
      <c r="Q3" s="48" t="s">
        <v>14</v>
      </c>
      <c r="R3" s="1" t="s">
        <v>1125</v>
      </c>
    </row>
    <row r="4" spans="1:18" ht="49.95" customHeight="1" x14ac:dyDescent="0.3">
      <c r="A4" s="12" t="s">
        <v>6</v>
      </c>
      <c r="B4" s="12" t="s">
        <v>22</v>
      </c>
      <c r="C4" s="12" t="s">
        <v>14</v>
      </c>
      <c r="D4" s="12" t="s">
        <v>541</v>
      </c>
      <c r="F4" s="9" t="s">
        <v>0</v>
      </c>
      <c r="G4" s="18"/>
      <c r="H4" s="19"/>
      <c r="I4" s="9" t="s">
        <v>327</v>
      </c>
      <c r="J4" s="9" t="s">
        <v>7</v>
      </c>
      <c r="K4" s="9" t="s">
        <v>7</v>
      </c>
      <c r="L4" s="36" t="s">
        <v>694</v>
      </c>
      <c r="M4" s="18" t="s">
        <v>614</v>
      </c>
      <c r="N4" s="46" t="s">
        <v>1177</v>
      </c>
      <c r="O4" s="13" t="s">
        <v>393</v>
      </c>
      <c r="P4" s="13" t="s">
        <v>640</v>
      </c>
      <c r="Q4" s="44" t="s">
        <v>14</v>
      </c>
      <c r="R4" s="1" t="s">
        <v>1141</v>
      </c>
    </row>
    <row r="5" spans="1:18" ht="49.95" customHeight="1" x14ac:dyDescent="0.3">
      <c r="A5" s="12" t="s">
        <v>553</v>
      </c>
      <c r="B5" s="12" t="s">
        <v>788</v>
      </c>
      <c r="C5" s="12" t="s">
        <v>0</v>
      </c>
      <c r="D5" s="12" t="s">
        <v>807</v>
      </c>
      <c r="E5" s="9" t="s">
        <v>0</v>
      </c>
      <c r="F5" s="9" t="s">
        <v>0</v>
      </c>
      <c r="G5" s="18"/>
      <c r="H5" s="12" t="s">
        <v>624</v>
      </c>
      <c r="I5" s="23" t="s">
        <v>324</v>
      </c>
      <c r="J5" s="9" t="s">
        <v>7</v>
      </c>
      <c r="K5" s="9" t="s">
        <v>8</v>
      </c>
      <c r="L5" s="36" t="s">
        <v>1178</v>
      </c>
      <c r="M5" s="9" t="s">
        <v>614</v>
      </c>
      <c r="N5" s="46" t="s">
        <v>789</v>
      </c>
      <c r="O5" s="13" t="s">
        <v>625</v>
      </c>
      <c r="P5" s="13" t="s">
        <v>1179</v>
      </c>
      <c r="Q5" s="44" t="s">
        <v>14</v>
      </c>
      <c r="R5" s="1" t="s">
        <v>1180</v>
      </c>
    </row>
    <row r="6" spans="1:18" ht="49.95" customHeight="1" x14ac:dyDescent="0.3">
      <c r="A6" s="12" t="s">
        <v>206</v>
      </c>
      <c r="B6" s="12" t="s">
        <v>644</v>
      </c>
      <c r="C6" s="12" t="s">
        <v>14</v>
      </c>
      <c r="D6" s="12" t="s">
        <v>757</v>
      </c>
      <c r="E6" s="9" t="s">
        <v>0</v>
      </c>
      <c r="G6" s="18" t="s">
        <v>0</v>
      </c>
      <c r="H6" s="19" t="s">
        <v>1181</v>
      </c>
      <c r="I6" s="23" t="s">
        <v>327</v>
      </c>
      <c r="J6" s="9" t="s">
        <v>7</v>
      </c>
      <c r="K6" s="9" t="s">
        <v>8</v>
      </c>
      <c r="L6" s="36" t="s">
        <v>559</v>
      </c>
      <c r="M6" s="18" t="s">
        <v>614</v>
      </c>
      <c r="N6" s="46" t="s">
        <v>1182</v>
      </c>
      <c r="O6" s="13" t="s">
        <v>645</v>
      </c>
      <c r="P6" s="13" t="s">
        <v>1183</v>
      </c>
      <c r="Q6" s="44" t="s">
        <v>14</v>
      </c>
      <c r="R6" s="1" t="s">
        <v>1141</v>
      </c>
    </row>
    <row r="7" spans="1:18" ht="49.95" customHeight="1" x14ac:dyDescent="0.3">
      <c r="A7" s="12" t="s">
        <v>207</v>
      </c>
      <c r="B7" s="12" t="s">
        <v>496</v>
      </c>
      <c r="C7" s="12" t="s">
        <v>14</v>
      </c>
      <c r="D7" s="12" t="s">
        <v>757</v>
      </c>
      <c r="E7" s="9" t="s">
        <v>0</v>
      </c>
      <c r="F7" s="9" t="s">
        <v>0</v>
      </c>
      <c r="G7" s="18" t="s">
        <v>0</v>
      </c>
      <c r="H7" s="19" t="s">
        <v>1106</v>
      </c>
      <c r="I7" s="23" t="s">
        <v>327</v>
      </c>
      <c r="J7" s="9" t="s">
        <v>7</v>
      </c>
      <c r="K7" s="9" t="s">
        <v>7</v>
      </c>
      <c r="L7" s="36" t="s">
        <v>696</v>
      </c>
      <c r="M7" s="18" t="s">
        <v>614</v>
      </c>
      <c r="N7" s="46" t="s">
        <v>1184</v>
      </c>
      <c r="O7" s="13" t="s">
        <v>641</v>
      </c>
      <c r="P7" s="13" t="s">
        <v>642</v>
      </c>
      <c r="Q7" s="44" t="s">
        <v>14</v>
      </c>
      <c r="R7" s="1" t="s">
        <v>1185</v>
      </c>
    </row>
    <row r="8" spans="1:18" s="22" customFormat="1" ht="49.95" customHeight="1" x14ac:dyDescent="0.3">
      <c r="A8" s="1" t="s">
        <v>6</v>
      </c>
      <c r="B8" s="1" t="s">
        <v>1105</v>
      </c>
      <c r="C8" s="1" t="s">
        <v>14</v>
      </c>
      <c r="D8" s="1" t="s">
        <v>1186</v>
      </c>
      <c r="E8" s="22" t="s">
        <v>0</v>
      </c>
      <c r="G8" s="50"/>
      <c r="H8" s="51" t="s">
        <v>496</v>
      </c>
      <c r="I8" s="79" t="s">
        <v>327</v>
      </c>
      <c r="J8" s="22" t="s">
        <v>7</v>
      </c>
      <c r="K8" s="22" t="s">
        <v>7</v>
      </c>
      <c r="L8" s="52" t="s">
        <v>1147</v>
      </c>
      <c r="M8" s="51" t="s">
        <v>614</v>
      </c>
      <c r="N8" s="53" t="s">
        <v>1146</v>
      </c>
      <c r="O8" s="6" t="s">
        <v>1187</v>
      </c>
      <c r="P8" s="6" t="s">
        <v>1148</v>
      </c>
      <c r="Q8" s="80"/>
      <c r="R8" s="1" t="s">
        <v>1188</v>
      </c>
    </row>
    <row r="9" spans="1:18" ht="49.95" customHeight="1" x14ac:dyDescent="0.3">
      <c r="A9" s="12" t="s">
        <v>206</v>
      </c>
      <c r="B9" s="12" t="s">
        <v>1137</v>
      </c>
      <c r="C9" s="12" t="s">
        <v>0</v>
      </c>
      <c r="D9" s="12" t="s">
        <v>756</v>
      </c>
      <c r="E9" s="9" t="s">
        <v>0</v>
      </c>
      <c r="G9" s="18" t="s">
        <v>0</v>
      </c>
      <c r="H9" s="19"/>
      <c r="I9" s="9" t="s">
        <v>324</v>
      </c>
      <c r="J9" s="12" t="s">
        <v>737</v>
      </c>
      <c r="K9" s="9" t="s">
        <v>8</v>
      </c>
      <c r="L9" s="36" t="s">
        <v>1284</v>
      </c>
      <c r="M9" s="12" t="s">
        <v>566</v>
      </c>
      <c r="N9" s="46" t="s">
        <v>1189</v>
      </c>
      <c r="O9" s="13" t="s">
        <v>1190</v>
      </c>
      <c r="P9" s="13" t="s">
        <v>1191</v>
      </c>
      <c r="Q9" s="42" t="s">
        <v>14</v>
      </c>
      <c r="R9" s="1" t="s">
        <v>1132</v>
      </c>
    </row>
    <row r="10" spans="1:18" ht="49.95" customHeight="1" x14ac:dyDescent="0.3">
      <c r="A10" s="12" t="s">
        <v>207</v>
      </c>
      <c r="B10" s="12" t="s">
        <v>1155</v>
      </c>
      <c r="C10" s="12" t="s">
        <v>14</v>
      </c>
      <c r="D10" s="12" t="s">
        <v>755</v>
      </c>
      <c r="F10" s="9" t="s">
        <v>0</v>
      </c>
      <c r="G10" s="18" t="s">
        <v>0</v>
      </c>
      <c r="H10" s="19" t="s">
        <v>621</v>
      </c>
      <c r="I10" s="9" t="s">
        <v>325</v>
      </c>
      <c r="J10" s="9" t="s">
        <v>7</v>
      </c>
      <c r="K10" s="9" t="s">
        <v>7</v>
      </c>
      <c r="L10" s="36" t="s">
        <v>697</v>
      </c>
      <c r="M10" s="9" t="s">
        <v>614</v>
      </c>
      <c r="N10" s="46" t="s">
        <v>1192</v>
      </c>
      <c r="O10" s="13" t="s">
        <v>1193</v>
      </c>
      <c r="P10" s="13" t="s">
        <v>1194</v>
      </c>
      <c r="Q10" s="44" t="s">
        <v>14</v>
      </c>
      <c r="R10" s="1" t="s">
        <v>1195</v>
      </c>
    </row>
    <row r="11" spans="1:18" s="22" customFormat="1" ht="49.95" customHeight="1" x14ac:dyDescent="0.3">
      <c r="A11" s="12" t="s">
        <v>6</v>
      </c>
      <c r="B11" s="12" t="s">
        <v>1196</v>
      </c>
      <c r="C11" s="12" t="s">
        <v>14</v>
      </c>
      <c r="D11" s="12" t="s">
        <v>541</v>
      </c>
      <c r="E11" s="9"/>
      <c r="F11" s="9" t="s">
        <v>0</v>
      </c>
      <c r="G11" s="18"/>
      <c r="H11" s="19" t="s">
        <v>1156</v>
      </c>
      <c r="I11" s="12" t="s">
        <v>327</v>
      </c>
      <c r="J11" s="9" t="s">
        <v>7</v>
      </c>
      <c r="K11" s="9" t="s">
        <v>8</v>
      </c>
      <c r="L11" s="36" t="s">
        <v>558</v>
      </c>
      <c r="M11" s="9" t="s">
        <v>614</v>
      </c>
      <c r="N11" s="46" t="s">
        <v>1197</v>
      </c>
      <c r="O11" s="13" t="s">
        <v>1198</v>
      </c>
      <c r="P11" s="13" t="s">
        <v>1126</v>
      </c>
      <c r="Q11" s="44" t="s">
        <v>14</v>
      </c>
      <c r="R11" s="1" t="s">
        <v>1127</v>
      </c>
    </row>
    <row r="12" spans="1:18" ht="49.95" customHeight="1" x14ac:dyDescent="0.3">
      <c r="A12" s="12" t="s">
        <v>738</v>
      </c>
      <c r="B12" s="12" t="s">
        <v>13</v>
      </c>
      <c r="C12" s="12" t="s">
        <v>0</v>
      </c>
      <c r="D12" s="12" t="s">
        <v>755</v>
      </c>
      <c r="G12" s="18" t="s">
        <v>0</v>
      </c>
      <c r="H12" s="19" t="s">
        <v>1137</v>
      </c>
      <c r="I12" s="9" t="s">
        <v>325</v>
      </c>
      <c r="J12" s="12" t="s">
        <v>7</v>
      </c>
      <c r="K12" s="9" t="s">
        <v>8</v>
      </c>
      <c r="L12" s="36" t="s">
        <v>689</v>
      </c>
      <c r="M12" s="18" t="s">
        <v>614</v>
      </c>
      <c r="N12" s="46" t="s">
        <v>1199</v>
      </c>
      <c r="O12" s="13" t="s">
        <v>740</v>
      </c>
      <c r="P12" s="13" t="s">
        <v>739</v>
      </c>
      <c r="Q12" s="44" t="s">
        <v>14</v>
      </c>
      <c r="R12" s="1" t="s">
        <v>1145</v>
      </c>
    </row>
    <row r="13" spans="1:18" ht="49.95" customHeight="1" x14ac:dyDescent="0.3">
      <c r="A13" s="12" t="s">
        <v>743</v>
      </c>
      <c r="B13" s="12" t="s">
        <v>684</v>
      </c>
      <c r="C13" s="12" t="s">
        <v>0</v>
      </c>
      <c r="D13" s="12" t="s">
        <v>754</v>
      </c>
      <c r="G13" s="18" t="s">
        <v>0</v>
      </c>
      <c r="H13" s="19" t="s">
        <v>714</v>
      </c>
      <c r="I13" s="9" t="s">
        <v>325</v>
      </c>
      <c r="J13" s="9" t="s">
        <v>8</v>
      </c>
      <c r="K13" s="9" t="s">
        <v>8</v>
      </c>
      <c r="L13" s="36" t="s">
        <v>735</v>
      </c>
      <c r="M13" s="9" t="s">
        <v>614</v>
      </c>
      <c r="N13" s="46" t="s">
        <v>728</v>
      </c>
      <c r="O13" s="13" t="s">
        <v>729</v>
      </c>
      <c r="P13" s="13" t="s">
        <v>1200</v>
      </c>
      <c r="Q13" s="42" t="s">
        <v>14</v>
      </c>
      <c r="R13" s="1" t="s">
        <v>1135</v>
      </c>
    </row>
    <row r="14" spans="1:18" ht="49.95" customHeight="1" x14ac:dyDescent="0.3">
      <c r="A14" s="12" t="s">
        <v>493</v>
      </c>
      <c r="B14" s="12" t="s">
        <v>803</v>
      </c>
      <c r="C14" s="12" t="s">
        <v>0</v>
      </c>
      <c r="D14" s="12" t="s">
        <v>756</v>
      </c>
      <c r="G14" s="18" t="s">
        <v>0</v>
      </c>
      <c r="H14" s="19" t="s">
        <v>1157</v>
      </c>
      <c r="I14" s="9" t="s">
        <v>327</v>
      </c>
      <c r="J14" s="12" t="s">
        <v>8</v>
      </c>
      <c r="K14" s="9" t="s">
        <v>8</v>
      </c>
      <c r="L14" s="36" t="s">
        <v>1282</v>
      </c>
      <c r="M14" s="18" t="s">
        <v>654</v>
      </c>
      <c r="N14" s="46" t="s">
        <v>1201</v>
      </c>
      <c r="O14" s="6" t="s">
        <v>1202</v>
      </c>
      <c r="P14" s="13" t="s">
        <v>1203</v>
      </c>
      <c r="Q14" s="42" t="s">
        <v>14</v>
      </c>
      <c r="R14" s="1" t="s">
        <v>1204</v>
      </c>
    </row>
    <row r="15" spans="1:18" ht="49.95" customHeight="1" x14ac:dyDescent="0.3">
      <c r="A15" s="12" t="s">
        <v>711</v>
      </c>
      <c r="B15" s="12" t="s">
        <v>704</v>
      </c>
      <c r="C15" s="12" t="s">
        <v>1143</v>
      </c>
      <c r="D15" s="12" t="s">
        <v>754</v>
      </c>
      <c r="G15" s="18" t="s">
        <v>0</v>
      </c>
      <c r="H15" s="19" t="s">
        <v>708</v>
      </c>
      <c r="I15" s="9" t="s">
        <v>324</v>
      </c>
      <c r="J15" s="9" t="s">
        <v>7</v>
      </c>
      <c r="K15" s="9" t="s">
        <v>8</v>
      </c>
      <c r="L15" s="36" t="s">
        <v>705</v>
      </c>
      <c r="M15" s="18" t="s">
        <v>614</v>
      </c>
      <c r="N15" s="46" t="s">
        <v>1142</v>
      </c>
      <c r="O15" s="13" t="s">
        <v>707</v>
      </c>
      <c r="P15" s="13" t="s">
        <v>749</v>
      </c>
      <c r="Q15" s="42" t="s">
        <v>14</v>
      </c>
      <c r="R15" s="12" t="s">
        <v>1144</v>
      </c>
    </row>
    <row r="16" spans="1:18" ht="49.95" customHeight="1" x14ac:dyDescent="0.3">
      <c r="A16" s="12" t="s">
        <v>6</v>
      </c>
      <c r="B16" s="12" t="s">
        <v>635</v>
      </c>
      <c r="C16" s="12" t="s">
        <v>0</v>
      </c>
      <c r="D16" s="12" t="s">
        <v>755</v>
      </c>
      <c r="G16" s="18" t="s">
        <v>0</v>
      </c>
      <c r="H16" s="19" t="s">
        <v>495</v>
      </c>
      <c r="I16" s="9" t="s">
        <v>325</v>
      </c>
      <c r="J16" s="12" t="s">
        <v>498</v>
      </c>
      <c r="K16" s="9" t="s">
        <v>8</v>
      </c>
      <c r="L16" s="36" t="s">
        <v>1283</v>
      </c>
      <c r="M16" s="9" t="s">
        <v>614</v>
      </c>
      <c r="N16" s="46" t="s">
        <v>1205</v>
      </c>
      <c r="O16" s="6" t="s">
        <v>1206</v>
      </c>
      <c r="P16" s="13" t="s">
        <v>1149</v>
      </c>
      <c r="Q16" s="44" t="s">
        <v>14</v>
      </c>
      <c r="R16" s="1" t="s">
        <v>1207</v>
      </c>
    </row>
    <row r="17" spans="1:18" ht="49.95" customHeight="1" x14ac:dyDescent="0.3">
      <c r="A17" s="12" t="s">
        <v>211</v>
      </c>
      <c r="B17" s="12" t="s">
        <v>761</v>
      </c>
      <c r="C17" s="12" t="s">
        <v>14</v>
      </c>
      <c r="D17" s="12" t="s">
        <v>751</v>
      </c>
      <c r="F17" s="9" t="s">
        <v>0</v>
      </c>
      <c r="G17" s="18" t="s">
        <v>0</v>
      </c>
      <c r="H17" s="19" t="s">
        <v>1158</v>
      </c>
      <c r="I17" s="9" t="s">
        <v>325</v>
      </c>
      <c r="J17" s="9" t="s">
        <v>7</v>
      </c>
      <c r="K17" s="9" t="s">
        <v>7</v>
      </c>
      <c r="L17" s="36" t="s">
        <v>1208</v>
      </c>
      <c r="M17" s="9" t="s">
        <v>614</v>
      </c>
      <c r="N17" s="46" t="s">
        <v>763</v>
      </c>
      <c r="O17" s="13" t="s">
        <v>764</v>
      </c>
      <c r="P17" s="13" t="s">
        <v>765</v>
      </c>
      <c r="Q17" s="42" t="s">
        <v>14</v>
      </c>
      <c r="R17" s="1" t="s">
        <v>1141</v>
      </c>
    </row>
    <row r="18" spans="1:18" ht="49.95" customHeight="1" x14ac:dyDescent="0.3">
      <c r="A18" s="12" t="s">
        <v>206</v>
      </c>
      <c r="B18" s="12" t="s">
        <v>804</v>
      </c>
      <c r="C18" s="12" t="s">
        <v>0</v>
      </c>
      <c r="D18" s="12" t="s">
        <v>756</v>
      </c>
      <c r="E18" s="9" t="s">
        <v>0</v>
      </c>
      <c r="G18" s="18" t="s">
        <v>0</v>
      </c>
      <c r="H18" s="19" t="s">
        <v>1159</v>
      </c>
      <c r="I18" s="9" t="s">
        <v>325</v>
      </c>
      <c r="J18" s="9" t="s">
        <v>7</v>
      </c>
      <c r="K18" s="9" t="s">
        <v>8</v>
      </c>
      <c r="L18" s="36" t="s">
        <v>759</v>
      </c>
      <c r="M18" s="12" t="s">
        <v>566</v>
      </c>
      <c r="N18" s="46" t="s">
        <v>805</v>
      </c>
      <c r="O18" s="13" t="s">
        <v>1209</v>
      </c>
      <c r="P18" s="13" t="s">
        <v>760</v>
      </c>
      <c r="Q18" s="42" t="s">
        <v>14</v>
      </c>
      <c r="R18" s="1" t="s">
        <v>1210</v>
      </c>
    </row>
    <row r="19" spans="1:18" s="22" customFormat="1" ht="49.95" customHeight="1" x14ac:dyDescent="0.3">
      <c r="A19" s="12" t="s">
        <v>743</v>
      </c>
      <c r="B19" s="12" t="s">
        <v>686</v>
      </c>
      <c r="C19" s="12" t="s">
        <v>0</v>
      </c>
      <c r="D19" s="12" t="s">
        <v>754</v>
      </c>
      <c r="E19" s="9"/>
      <c r="F19" s="9"/>
      <c r="G19" s="18" t="s">
        <v>0</v>
      </c>
      <c r="H19" s="19" t="s">
        <v>1160</v>
      </c>
      <c r="I19" s="9" t="s">
        <v>325</v>
      </c>
      <c r="J19" s="9" t="s">
        <v>7</v>
      </c>
      <c r="K19" s="9" t="s">
        <v>8</v>
      </c>
      <c r="L19" s="36" t="s">
        <v>688</v>
      </c>
      <c r="M19" s="9" t="s">
        <v>614</v>
      </c>
      <c r="N19" s="46" t="s">
        <v>801</v>
      </c>
      <c r="O19" s="13" t="s">
        <v>730</v>
      </c>
      <c r="P19" s="13" t="s">
        <v>1211</v>
      </c>
      <c r="Q19" s="42" t="s">
        <v>14</v>
      </c>
      <c r="R19" s="1" t="s">
        <v>1212</v>
      </c>
    </row>
    <row r="20" spans="1:18" ht="49.95" customHeight="1" x14ac:dyDescent="0.3">
      <c r="A20" s="12" t="s">
        <v>207</v>
      </c>
      <c r="B20" s="12" t="s">
        <v>795</v>
      </c>
      <c r="C20" s="12" t="s">
        <v>0</v>
      </c>
      <c r="D20" s="12" t="s">
        <v>541</v>
      </c>
      <c r="F20" s="9" t="s">
        <v>0</v>
      </c>
      <c r="G20" s="18"/>
      <c r="H20" s="19" t="s">
        <v>699</v>
      </c>
      <c r="I20" s="9" t="s">
        <v>324</v>
      </c>
      <c r="J20" s="9" t="s">
        <v>8</v>
      </c>
      <c r="K20" s="9" t="s">
        <v>8</v>
      </c>
      <c r="L20" s="36" t="s">
        <v>555</v>
      </c>
      <c r="M20" s="9" t="s">
        <v>614</v>
      </c>
      <c r="N20" s="46" t="s">
        <v>1213</v>
      </c>
      <c r="O20" s="13" t="s">
        <v>1214</v>
      </c>
      <c r="P20" s="13" t="s">
        <v>1215</v>
      </c>
      <c r="Q20" s="42" t="s">
        <v>794</v>
      </c>
      <c r="R20" s="1" t="s">
        <v>1216</v>
      </c>
    </row>
    <row r="21" spans="1:18" s="78" customFormat="1" ht="49.95" customHeight="1" x14ac:dyDescent="0.3">
      <c r="A21" s="12" t="s">
        <v>6</v>
      </c>
      <c r="B21" s="12" t="s">
        <v>554</v>
      </c>
      <c r="C21" s="12" t="s">
        <v>0</v>
      </c>
      <c r="D21" s="12" t="s">
        <v>755</v>
      </c>
      <c r="E21" s="9"/>
      <c r="F21" s="9"/>
      <c r="G21" s="18" t="s">
        <v>0</v>
      </c>
      <c r="H21" s="19" t="s">
        <v>495</v>
      </c>
      <c r="I21" s="9" t="s">
        <v>327</v>
      </c>
      <c r="J21" s="12" t="s">
        <v>498</v>
      </c>
      <c r="K21" s="9" t="s">
        <v>8</v>
      </c>
      <c r="L21" s="36" t="s">
        <v>1285</v>
      </c>
      <c r="M21" s="9" t="s">
        <v>614</v>
      </c>
      <c r="N21" s="46" t="s">
        <v>1217</v>
      </c>
      <c r="O21" s="13" t="s">
        <v>638</v>
      </c>
      <c r="P21" s="13" t="s">
        <v>1218</v>
      </c>
      <c r="Q21" s="44" t="s">
        <v>14</v>
      </c>
      <c r="R21" s="1" t="s">
        <v>1219</v>
      </c>
    </row>
    <row r="22" spans="1:18" ht="49.95" customHeight="1" x14ac:dyDescent="0.3">
      <c r="A22" s="12" t="s">
        <v>207</v>
      </c>
      <c r="B22" s="12" t="s">
        <v>455</v>
      </c>
      <c r="C22" s="12" t="s">
        <v>14</v>
      </c>
      <c r="D22" s="12" t="s">
        <v>541</v>
      </c>
      <c r="F22" s="9" t="s">
        <v>0</v>
      </c>
      <c r="G22" s="18"/>
      <c r="H22" s="19" t="s">
        <v>434</v>
      </c>
      <c r="I22" s="9" t="s">
        <v>327</v>
      </c>
      <c r="J22" s="9" t="s">
        <v>7</v>
      </c>
      <c r="K22" s="9" t="s">
        <v>7</v>
      </c>
      <c r="L22" s="36" t="s">
        <v>741</v>
      </c>
      <c r="M22" s="9" t="s">
        <v>614</v>
      </c>
      <c r="N22" s="46" t="s">
        <v>646</v>
      </c>
      <c r="O22" s="13" t="s">
        <v>742</v>
      </c>
      <c r="P22" s="13" t="s">
        <v>639</v>
      </c>
      <c r="Q22" s="44" t="s">
        <v>14</v>
      </c>
      <c r="R22" s="1" t="s">
        <v>1134</v>
      </c>
    </row>
    <row r="23" spans="1:18" ht="49.95" customHeight="1" x14ac:dyDescent="0.3">
      <c r="A23" s="1" t="s">
        <v>6</v>
      </c>
      <c r="B23" s="1" t="s">
        <v>1128</v>
      </c>
      <c r="C23" s="1" t="s">
        <v>14</v>
      </c>
      <c r="D23" s="1" t="s">
        <v>541</v>
      </c>
      <c r="E23" s="22"/>
      <c r="F23" s="22" t="s">
        <v>0</v>
      </c>
      <c r="G23" s="50"/>
      <c r="H23" s="51" t="s">
        <v>1220</v>
      </c>
      <c r="I23" s="22" t="s">
        <v>327</v>
      </c>
      <c r="J23" s="22" t="s">
        <v>7</v>
      </c>
      <c r="K23" s="22" t="s">
        <v>7</v>
      </c>
      <c r="L23" s="52" t="s">
        <v>1130</v>
      </c>
      <c r="M23" s="1" t="s">
        <v>614</v>
      </c>
      <c r="N23" s="53" t="s">
        <v>1221</v>
      </c>
      <c r="O23" s="6" t="s">
        <v>1129</v>
      </c>
      <c r="P23" s="6" t="s">
        <v>1222</v>
      </c>
      <c r="Q23" s="54" t="s">
        <v>14</v>
      </c>
      <c r="R23" s="1" t="s">
        <v>1131</v>
      </c>
    </row>
    <row r="24" spans="1:18" s="22" customFormat="1" ht="49.95" customHeight="1" x14ac:dyDescent="0.3">
      <c r="A24" s="12" t="s">
        <v>43</v>
      </c>
      <c r="B24" s="12" t="s">
        <v>811</v>
      </c>
      <c r="C24" s="12" t="s">
        <v>14</v>
      </c>
      <c r="D24" s="12" t="s">
        <v>541</v>
      </c>
      <c r="E24" s="9"/>
      <c r="F24" s="9" t="s">
        <v>0</v>
      </c>
      <c r="G24" s="18"/>
      <c r="H24" s="19" t="s">
        <v>15</v>
      </c>
      <c r="I24" s="9" t="s">
        <v>325</v>
      </c>
      <c r="J24" s="9" t="s">
        <v>7</v>
      </c>
      <c r="K24" s="9" t="s">
        <v>7</v>
      </c>
      <c r="L24" s="36" t="s">
        <v>691</v>
      </c>
      <c r="M24" s="9" t="s">
        <v>614</v>
      </c>
      <c r="N24" s="46" t="s">
        <v>1223</v>
      </c>
      <c r="O24" s="13" t="s">
        <v>1224</v>
      </c>
      <c r="P24" s="13" t="s">
        <v>1225</v>
      </c>
      <c r="Q24" s="44" t="s">
        <v>14</v>
      </c>
      <c r="R24" s="1" t="s">
        <v>1226</v>
      </c>
    </row>
    <row r="25" spans="1:18" s="22" customFormat="1" ht="49.95" customHeight="1" x14ac:dyDescent="0.3">
      <c r="A25" s="12" t="s">
        <v>6</v>
      </c>
      <c r="B25" s="12" t="s">
        <v>792</v>
      </c>
      <c r="C25" s="12" t="s">
        <v>14</v>
      </c>
      <c r="D25" s="12" t="s">
        <v>541</v>
      </c>
      <c r="E25" s="9"/>
      <c r="F25" s="9" t="s">
        <v>0</v>
      </c>
      <c r="G25" s="18"/>
      <c r="H25" s="19" t="s">
        <v>750</v>
      </c>
      <c r="I25" s="9" t="s">
        <v>327</v>
      </c>
      <c r="J25" s="9" t="s">
        <v>7</v>
      </c>
      <c r="K25" s="9" t="s">
        <v>8</v>
      </c>
      <c r="L25" s="36" t="s">
        <v>557</v>
      </c>
      <c r="M25" s="12" t="s">
        <v>614</v>
      </c>
      <c r="N25" s="46" t="s">
        <v>793</v>
      </c>
      <c r="O25" s="13" t="s">
        <v>1227</v>
      </c>
      <c r="P25" s="13" t="s">
        <v>1280</v>
      </c>
      <c r="Q25" s="44" t="s">
        <v>14</v>
      </c>
      <c r="R25" s="1" t="s">
        <v>1228</v>
      </c>
    </row>
    <row r="26" spans="1:18" ht="49.95" customHeight="1" x14ac:dyDescent="0.3">
      <c r="A26" s="12" t="s">
        <v>6</v>
      </c>
      <c r="B26" s="12" t="s">
        <v>3</v>
      </c>
      <c r="C26" s="12" t="s">
        <v>14</v>
      </c>
      <c r="D26" s="12" t="s">
        <v>541</v>
      </c>
      <c r="F26" s="9" t="s">
        <v>0</v>
      </c>
      <c r="G26" s="18"/>
      <c r="H26" s="19" t="s">
        <v>494</v>
      </c>
      <c r="I26" s="9" t="s">
        <v>327</v>
      </c>
      <c r="J26" s="9" t="s">
        <v>7</v>
      </c>
      <c r="K26" s="9" t="s">
        <v>7</v>
      </c>
      <c r="L26" s="36" t="s">
        <v>1229</v>
      </c>
      <c r="M26" s="12" t="s">
        <v>614</v>
      </c>
      <c r="N26" s="46" t="s">
        <v>634</v>
      </c>
      <c r="O26" s="13" t="s">
        <v>633</v>
      </c>
      <c r="P26" s="13" t="s">
        <v>1230</v>
      </c>
      <c r="Q26" s="44" t="s">
        <v>14</v>
      </c>
      <c r="R26" s="1" t="s">
        <v>1231</v>
      </c>
    </row>
    <row r="27" spans="1:18" ht="49.95" customHeight="1" x14ac:dyDescent="0.3">
      <c r="A27" s="12" t="s">
        <v>206</v>
      </c>
      <c r="B27" s="12" t="s">
        <v>240</v>
      </c>
      <c r="C27" s="12" t="s">
        <v>14</v>
      </c>
      <c r="D27" s="12" t="s">
        <v>757</v>
      </c>
      <c r="E27" s="9" t="s">
        <v>0</v>
      </c>
      <c r="G27" s="18"/>
      <c r="H27" s="19" t="s">
        <v>1161</v>
      </c>
      <c r="I27" s="9" t="s">
        <v>327</v>
      </c>
      <c r="J27" s="9" t="s">
        <v>7</v>
      </c>
      <c r="K27" s="9" t="s">
        <v>7</v>
      </c>
      <c r="L27" s="36" t="s">
        <v>698</v>
      </c>
      <c r="M27" s="9" t="s">
        <v>614</v>
      </c>
      <c r="N27" s="46" t="s">
        <v>1232</v>
      </c>
      <c r="O27" s="13" t="s">
        <v>643</v>
      </c>
      <c r="P27" s="13" t="s">
        <v>1233</v>
      </c>
      <c r="Q27" s="44" t="s">
        <v>14</v>
      </c>
      <c r="R27" s="1" t="s">
        <v>1141</v>
      </c>
    </row>
    <row r="28" spans="1:18" s="78" customFormat="1" ht="49.95" customHeight="1" x14ac:dyDescent="0.3">
      <c r="A28" s="12" t="s">
        <v>5</v>
      </c>
      <c r="B28" s="12" t="s">
        <v>812</v>
      </c>
      <c r="C28" s="12" t="s">
        <v>0</v>
      </c>
      <c r="D28" s="12" t="s">
        <v>752</v>
      </c>
      <c r="E28" s="9" t="s">
        <v>0</v>
      </c>
      <c r="F28" s="9" t="s">
        <v>0</v>
      </c>
      <c r="G28" s="18" t="s">
        <v>0</v>
      </c>
      <c r="H28" s="19" t="s">
        <v>518</v>
      </c>
      <c r="I28" s="9" t="s">
        <v>324</v>
      </c>
      <c r="J28" s="9" t="s">
        <v>8</v>
      </c>
      <c r="K28" s="12" t="s">
        <v>8</v>
      </c>
      <c r="L28" s="36" t="s">
        <v>612</v>
      </c>
      <c r="M28" s="12" t="s">
        <v>614</v>
      </c>
      <c r="N28" s="46" t="s">
        <v>1234</v>
      </c>
      <c r="O28" s="13" t="s">
        <v>1235</v>
      </c>
      <c r="P28" s="13" t="s">
        <v>632</v>
      </c>
      <c r="Q28" s="42" t="s">
        <v>613</v>
      </c>
      <c r="R28" s="1" t="s">
        <v>1141</v>
      </c>
    </row>
    <row r="29" spans="1:18" ht="49.95" customHeight="1" x14ac:dyDescent="0.3">
      <c r="A29" s="12" t="s">
        <v>5</v>
      </c>
      <c r="B29" s="12" t="s">
        <v>518</v>
      </c>
      <c r="C29" s="12" t="s">
        <v>0</v>
      </c>
      <c r="D29" s="12" t="s">
        <v>752</v>
      </c>
      <c r="E29" s="9" t="s">
        <v>0</v>
      </c>
      <c r="F29" s="9" t="s">
        <v>0</v>
      </c>
      <c r="G29" s="18" t="s">
        <v>0</v>
      </c>
      <c r="H29" s="19" t="s">
        <v>519</v>
      </c>
      <c r="I29" s="9" t="s">
        <v>324</v>
      </c>
      <c r="J29" s="9" t="s">
        <v>8</v>
      </c>
      <c r="K29" s="12" t="s">
        <v>8</v>
      </c>
      <c r="L29" s="36" t="s">
        <v>612</v>
      </c>
      <c r="M29" s="12" t="s">
        <v>614</v>
      </c>
      <c r="N29" s="46" t="s">
        <v>1236</v>
      </c>
      <c r="O29" s="13" t="s">
        <v>1237</v>
      </c>
      <c r="P29" s="13" t="s">
        <v>628</v>
      </c>
      <c r="Q29" s="42" t="s">
        <v>748</v>
      </c>
      <c r="R29" s="1" t="s">
        <v>1141</v>
      </c>
    </row>
    <row r="30" spans="1:18" ht="49.95" customHeight="1" x14ac:dyDescent="0.3">
      <c r="A30" s="12" t="s">
        <v>743</v>
      </c>
      <c r="B30" s="12" t="s">
        <v>685</v>
      </c>
      <c r="C30" s="12" t="s">
        <v>0</v>
      </c>
      <c r="D30" s="12" t="s">
        <v>754</v>
      </c>
      <c r="F30" s="9" t="s">
        <v>0</v>
      </c>
      <c r="G30" s="18" t="s">
        <v>0</v>
      </c>
      <c r="H30" s="19" t="s">
        <v>791</v>
      </c>
      <c r="I30" s="9" t="s">
        <v>325</v>
      </c>
      <c r="J30" s="9" t="s">
        <v>8</v>
      </c>
      <c r="K30" s="9" t="s">
        <v>8</v>
      </c>
      <c r="L30" s="36" t="s">
        <v>736</v>
      </c>
      <c r="M30" s="18" t="s">
        <v>614</v>
      </c>
      <c r="N30" s="46" t="s">
        <v>732</v>
      </c>
      <c r="O30" s="13" t="s">
        <v>731</v>
      </c>
      <c r="P30" s="13" t="s">
        <v>1238</v>
      </c>
      <c r="Q30" s="42" t="s">
        <v>14</v>
      </c>
      <c r="R30" s="52" t="s">
        <v>1239</v>
      </c>
    </row>
    <row r="31" spans="1:18" s="78" customFormat="1" ht="49.95" customHeight="1" x14ac:dyDescent="0.3">
      <c r="A31" s="12" t="s">
        <v>43</v>
      </c>
      <c r="B31" s="12" t="s">
        <v>434</v>
      </c>
      <c r="C31" s="12" t="s">
        <v>14</v>
      </c>
      <c r="D31" s="12" t="s">
        <v>751</v>
      </c>
      <c r="E31" s="9"/>
      <c r="F31" s="9" t="s">
        <v>0</v>
      </c>
      <c r="G31" s="18"/>
      <c r="H31" s="19" t="s">
        <v>455</v>
      </c>
      <c r="I31" s="9" t="s">
        <v>327</v>
      </c>
      <c r="J31" s="9" t="s">
        <v>7</v>
      </c>
      <c r="K31" s="9" t="s">
        <v>8</v>
      </c>
      <c r="L31" s="36" t="s">
        <v>556</v>
      </c>
      <c r="M31" s="18" t="s">
        <v>614</v>
      </c>
      <c r="N31" s="46" t="s">
        <v>647</v>
      </c>
      <c r="O31" s="13" t="s">
        <v>1240</v>
      </c>
      <c r="P31" s="13" t="s">
        <v>1241</v>
      </c>
      <c r="Q31" s="23" t="s">
        <v>14</v>
      </c>
      <c r="R31" s="1" t="s">
        <v>1141</v>
      </c>
    </row>
    <row r="32" spans="1:18" s="22" customFormat="1" ht="49.95" customHeight="1" x14ac:dyDescent="0.3">
      <c r="A32" s="12" t="s">
        <v>12</v>
      </c>
      <c r="B32" s="12" t="s">
        <v>27</v>
      </c>
      <c r="C32" s="12" t="s">
        <v>0</v>
      </c>
      <c r="D32" s="1" t="s">
        <v>753</v>
      </c>
      <c r="E32" s="9"/>
      <c r="F32" s="9"/>
      <c r="G32" s="18" t="s">
        <v>0</v>
      </c>
      <c r="H32" s="19"/>
      <c r="I32" s="9" t="s">
        <v>324</v>
      </c>
      <c r="J32" s="12" t="s">
        <v>744</v>
      </c>
      <c r="K32" s="12" t="s">
        <v>8</v>
      </c>
      <c r="L32" s="36" t="s">
        <v>1286</v>
      </c>
      <c r="M32" s="18" t="s">
        <v>614</v>
      </c>
      <c r="N32" s="46" t="s">
        <v>1151</v>
      </c>
      <c r="O32" s="13" t="s">
        <v>1152</v>
      </c>
      <c r="P32" s="13" t="s">
        <v>1153</v>
      </c>
      <c r="Q32" s="36" t="s">
        <v>14</v>
      </c>
      <c r="R32" s="1" t="s">
        <v>1242</v>
      </c>
    </row>
    <row r="33" spans="1:18" ht="49.95" customHeight="1" x14ac:dyDescent="0.3">
      <c r="A33" s="12" t="s">
        <v>5</v>
      </c>
      <c r="B33" s="12" t="s">
        <v>813</v>
      </c>
      <c r="C33" s="12" t="s">
        <v>0</v>
      </c>
      <c r="D33" s="12" t="s">
        <v>752</v>
      </c>
      <c r="E33" s="9" t="s">
        <v>0</v>
      </c>
      <c r="F33" s="9" t="s">
        <v>0</v>
      </c>
      <c r="G33" s="18" t="s">
        <v>0</v>
      </c>
      <c r="H33" s="19" t="s">
        <v>519</v>
      </c>
      <c r="I33" s="9" t="s">
        <v>324</v>
      </c>
      <c r="J33" s="9" t="s">
        <v>8</v>
      </c>
      <c r="K33" s="12" t="s">
        <v>8</v>
      </c>
      <c r="L33" s="36" t="s">
        <v>612</v>
      </c>
      <c r="M33" s="12" t="s">
        <v>614</v>
      </c>
      <c r="N33" s="46" t="s">
        <v>630</v>
      </c>
      <c r="O33" s="13" t="s">
        <v>631</v>
      </c>
      <c r="P33" s="13" t="s">
        <v>1243</v>
      </c>
      <c r="Q33" s="42" t="s">
        <v>613</v>
      </c>
      <c r="R33" s="1" t="s">
        <v>1141</v>
      </c>
    </row>
    <row r="34" spans="1:18" ht="49.95" customHeight="1" x14ac:dyDescent="0.3">
      <c r="A34" s="12" t="s">
        <v>5</v>
      </c>
      <c r="B34" s="12" t="s">
        <v>519</v>
      </c>
      <c r="C34" s="12" t="s">
        <v>0</v>
      </c>
      <c r="D34" s="12" t="s">
        <v>752</v>
      </c>
      <c r="E34" s="9" t="s">
        <v>0</v>
      </c>
      <c r="F34" s="9" t="s">
        <v>0</v>
      </c>
      <c r="G34" s="18" t="s">
        <v>0</v>
      </c>
      <c r="H34" s="19" t="s">
        <v>518</v>
      </c>
      <c r="I34" s="9" t="s">
        <v>324</v>
      </c>
      <c r="J34" s="9" t="s">
        <v>8</v>
      </c>
      <c r="K34" s="12" t="s">
        <v>8</v>
      </c>
      <c r="L34" s="36" t="s">
        <v>612</v>
      </c>
      <c r="M34" s="12" t="s">
        <v>614</v>
      </c>
      <c r="N34" s="46" t="s">
        <v>790</v>
      </c>
      <c r="O34" s="13" t="s">
        <v>1244</v>
      </c>
      <c r="P34" s="13" t="s">
        <v>629</v>
      </c>
      <c r="Q34" s="42" t="s">
        <v>693</v>
      </c>
      <c r="R34" s="1" t="s">
        <v>1141</v>
      </c>
    </row>
    <row r="35" spans="1:18" ht="49.95" customHeight="1" x14ac:dyDescent="0.3">
      <c r="A35" s="12" t="s">
        <v>743</v>
      </c>
      <c r="B35" s="12" t="s">
        <v>714</v>
      </c>
      <c r="C35" s="12" t="s">
        <v>0</v>
      </c>
      <c r="D35" s="12" t="s">
        <v>755</v>
      </c>
      <c r="G35" s="18" t="s">
        <v>0</v>
      </c>
      <c r="H35" s="19" t="s">
        <v>745</v>
      </c>
      <c r="I35" s="9" t="s">
        <v>324</v>
      </c>
      <c r="J35" s="9" t="s">
        <v>8</v>
      </c>
      <c r="K35" s="9" t="s">
        <v>8</v>
      </c>
      <c r="L35" s="36" t="s">
        <v>1287</v>
      </c>
      <c r="M35" s="9" t="s">
        <v>614</v>
      </c>
      <c r="N35" s="46" t="s">
        <v>746</v>
      </c>
      <c r="O35" s="13" t="s">
        <v>1245</v>
      </c>
      <c r="P35" s="13" t="s">
        <v>1246</v>
      </c>
      <c r="Q35" s="42" t="s">
        <v>14</v>
      </c>
      <c r="R35" s="1" t="s">
        <v>1247</v>
      </c>
    </row>
    <row r="36" spans="1:18" ht="49.95" customHeight="1" x14ac:dyDescent="0.3">
      <c r="A36" s="12" t="s">
        <v>43</v>
      </c>
      <c r="B36" s="12" t="s">
        <v>10</v>
      </c>
      <c r="C36" s="12" t="s">
        <v>14</v>
      </c>
      <c r="D36" s="12" t="s">
        <v>751</v>
      </c>
      <c r="F36" s="9" t="s">
        <v>0</v>
      </c>
      <c r="G36" s="18" t="s">
        <v>0</v>
      </c>
      <c r="H36" s="19" t="s">
        <v>690</v>
      </c>
      <c r="I36" s="9" t="s">
        <v>327</v>
      </c>
      <c r="J36" s="9" t="s">
        <v>7</v>
      </c>
      <c r="K36" s="9" t="s">
        <v>7</v>
      </c>
      <c r="L36" s="36" t="s">
        <v>762</v>
      </c>
      <c r="M36" s="9" t="s">
        <v>614</v>
      </c>
      <c r="N36" s="46" t="s">
        <v>650</v>
      </c>
      <c r="O36" s="13" t="s">
        <v>649</v>
      </c>
      <c r="P36" s="13" t="s">
        <v>648</v>
      </c>
      <c r="Q36" s="44" t="s">
        <v>14</v>
      </c>
      <c r="R36" s="1" t="s">
        <v>1141</v>
      </c>
    </row>
    <row r="37" spans="1:18" ht="49.95" customHeight="1" x14ac:dyDescent="0.3">
      <c r="A37" s="1" t="s">
        <v>1248</v>
      </c>
      <c r="B37" s="1" t="s">
        <v>806</v>
      </c>
      <c r="C37" s="1" t="s">
        <v>0</v>
      </c>
      <c r="D37" s="1" t="s">
        <v>753</v>
      </c>
      <c r="E37" s="22"/>
      <c r="F37" s="22"/>
      <c r="G37" s="50" t="s">
        <v>0</v>
      </c>
      <c r="H37" s="51" t="s">
        <v>219</v>
      </c>
      <c r="I37" s="22" t="s">
        <v>325</v>
      </c>
      <c r="J37" s="22" t="s">
        <v>7</v>
      </c>
      <c r="K37" s="22" t="s">
        <v>7</v>
      </c>
      <c r="L37" s="52" t="s">
        <v>808</v>
      </c>
      <c r="M37" s="1" t="s">
        <v>614</v>
      </c>
      <c r="N37" s="53" t="s">
        <v>1249</v>
      </c>
      <c r="O37" s="6" t="s">
        <v>1250</v>
      </c>
      <c r="P37" s="6" t="s">
        <v>1251</v>
      </c>
      <c r="Q37" s="54" t="s">
        <v>14</v>
      </c>
      <c r="R37" s="1" t="s">
        <v>1133</v>
      </c>
    </row>
    <row r="38" spans="1:18" ht="49.95" customHeight="1" x14ac:dyDescent="0.3">
      <c r="A38" s="12" t="s">
        <v>493</v>
      </c>
      <c r="B38" s="12" t="s">
        <v>615</v>
      </c>
      <c r="C38" s="12" t="s">
        <v>14</v>
      </c>
      <c r="D38" s="12" t="s">
        <v>541</v>
      </c>
      <c r="F38" s="9" t="s">
        <v>0</v>
      </c>
      <c r="G38" s="18"/>
      <c r="H38" s="19"/>
      <c r="I38" s="9" t="s">
        <v>325</v>
      </c>
      <c r="J38" s="9" t="s">
        <v>7</v>
      </c>
      <c r="K38" s="9" t="s">
        <v>7</v>
      </c>
      <c r="L38" s="36" t="s">
        <v>1252</v>
      </c>
      <c r="M38" s="9" t="s">
        <v>614</v>
      </c>
      <c r="N38" s="46" t="s">
        <v>1253</v>
      </c>
      <c r="O38" s="13" t="s">
        <v>1254</v>
      </c>
      <c r="P38" s="13" t="s">
        <v>747</v>
      </c>
      <c r="Q38" s="44" t="s">
        <v>14</v>
      </c>
      <c r="R38" s="1" t="s">
        <v>1255</v>
      </c>
    </row>
    <row r="39" spans="1:18" s="24" customFormat="1" ht="49.95" customHeight="1" x14ac:dyDescent="0.3">
      <c r="A39" s="12" t="s">
        <v>493</v>
      </c>
      <c r="B39" s="12" t="s">
        <v>1107</v>
      </c>
      <c r="C39" s="12" t="s">
        <v>14</v>
      </c>
      <c r="D39" s="12" t="s">
        <v>758</v>
      </c>
      <c r="E39" s="9" t="s">
        <v>0</v>
      </c>
      <c r="F39" s="9"/>
      <c r="G39" s="18"/>
      <c r="H39" s="19" t="s">
        <v>1139</v>
      </c>
      <c r="I39" s="9" t="s">
        <v>14</v>
      </c>
      <c r="J39" s="9" t="s">
        <v>7</v>
      </c>
      <c r="K39" s="22" t="s">
        <v>8</v>
      </c>
      <c r="L39" s="36" t="s">
        <v>1140</v>
      </c>
      <c r="M39" s="9" t="s">
        <v>614</v>
      </c>
      <c r="N39" s="46" t="s">
        <v>1138</v>
      </c>
      <c r="O39" s="13" t="s">
        <v>1256</v>
      </c>
      <c r="P39" s="13" t="s">
        <v>1257</v>
      </c>
      <c r="Q39" s="49" t="s">
        <v>14</v>
      </c>
      <c r="R39" s="1" t="s">
        <v>1258</v>
      </c>
    </row>
    <row r="40" spans="1:18" s="24" customFormat="1" ht="49.95" customHeight="1" x14ac:dyDescent="0.3">
      <c r="A40" s="12" t="s">
        <v>738</v>
      </c>
      <c r="B40" s="12" t="s">
        <v>810</v>
      </c>
      <c r="C40" s="12" t="s">
        <v>14</v>
      </c>
      <c r="D40" s="1" t="s">
        <v>753</v>
      </c>
      <c r="E40" s="9"/>
      <c r="F40" s="9" t="s">
        <v>0</v>
      </c>
      <c r="G40" s="18" t="s">
        <v>0</v>
      </c>
      <c r="H40" s="19" t="s">
        <v>686</v>
      </c>
      <c r="I40" s="9" t="s">
        <v>327</v>
      </c>
      <c r="J40" s="22" t="s">
        <v>7</v>
      </c>
      <c r="K40" s="9" t="s">
        <v>8</v>
      </c>
      <c r="L40" s="36" t="s">
        <v>692</v>
      </c>
      <c r="M40" s="9" t="s">
        <v>614</v>
      </c>
      <c r="N40" s="46" t="s">
        <v>1259</v>
      </c>
      <c r="O40" s="13" t="s">
        <v>1260</v>
      </c>
      <c r="P40" s="13" t="s">
        <v>1261</v>
      </c>
      <c r="Q40" s="44" t="s">
        <v>14</v>
      </c>
      <c r="R40" s="1" t="s">
        <v>1262</v>
      </c>
    </row>
    <row r="41" spans="1:18" s="22" customFormat="1" ht="49.95" customHeight="1" x14ac:dyDescent="0.3">
      <c r="A41" s="12" t="s">
        <v>493</v>
      </c>
      <c r="B41" s="12" t="s">
        <v>809</v>
      </c>
      <c r="C41" s="12" t="s">
        <v>0</v>
      </c>
      <c r="D41" s="1" t="s">
        <v>753</v>
      </c>
      <c r="E41" s="9"/>
      <c r="F41" s="9"/>
      <c r="G41" s="18" t="s">
        <v>0</v>
      </c>
      <c r="H41" s="19"/>
      <c r="I41" s="9" t="s">
        <v>324</v>
      </c>
      <c r="J41" s="9" t="s">
        <v>7</v>
      </c>
      <c r="K41" s="9" t="s">
        <v>8</v>
      </c>
      <c r="L41" s="36" t="s">
        <v>1288</v>
      </c>
      <c r="M41" s="19" t="s">
        <v>654</v>
      </c>
      <c r="N41" s="46" t="s">
        <v>655</v>
      </c>
      <c r="O41" s="13" t="s">
        <v>656</v>
      </c>
      <c r="P41" s="13" t="s">
        <v>1263</v>
      </c>
      <c r="Q41" s="42" t="s">
        <v>14</v>
      </c>
      <c r="R41" s="1" t="s">
        <v>1264</v>
      </c>
    </row>
    <row r="42" spans="1:18" s="22" customFormat="1" ht="49.95" customHeight="1" x14ac:dyDescent="0.3">
      <c r="A42" s="1" t="s">
        <v>493</v>
      </c>
      <c r="B42" s="1" t="s">
        <v>1120</v>
      </c>
      <c r="C42" s="1" t="s">
        <v>14</v>
      </c>
      <c r="D42" s="1"/>
      <c r="G42" s="50"/>
      <c r="H42" s="51"/>
      <c r="J42" s="22" t="s">
        <v>7</v>
      </c>
      <c r="K42" s="22" t="s">
        <v>7</v>
      </c>
      <c r="L42" s="52" t="s">
        <v>1121</v>
      </c>
      <c r="M42" s="51" t="s">
        <v>614</v>
      </c>
      <c r="N42" s="53" t="s">
        <v>1150</v>
      </c>
      <c r="O42" s="6" t="s">
        <v>1124</v>
      </c>
      <c r="P42" s="6" t="s">
        <v>1265</v>
      </c>
      <c r="Q42" s="54" t="s">
        <v>14</v>
      </c>
      <c r="R42" s="1" t="s">
        <v>1266</v>
      </c>
    </row>
    <row r="43" spans="1:18" s="22" customFormat="1" ht="49.95" customHeight="1" x14ac:dyDescent="0.3">
      <c r="A43" s="12" t="s">
        <v>211</v>
      </c>
      <c r="B43" s="12" t="s">
        <v>474</v>
      </c>
      <c r="C43" s="12" t="s">
        <v>14</v>
      </c>
      <c r="D43" s="12" t="s">
        <v>755</v>
      </c>
      <c r="E43" s="9"/>
      <c r="F43" s="9"/>
      <c r="G43" s="18" t="s">
        <v>0</v>
      </c>
      <c r="H43" s="19" t="s">
        <v>510</v>
      </c>
      <c r="I43" s="9" t="s">
        <v>325</v>
      </c>
      <c r="J43" s="9" t="s">
        <v>8</v>
      </c>
      <c r="K43" s="12" t="s">
        <v>8</v>
      </c>
      <c r="L43" s="36" t="s">
        <v>560</v>
      </c>
      <c r="M43" s="19" t="s">
        <v>566</v>
      </c>
      <c r="N43" s="46" t="s">
        <v>1267</v>
      </c>
      <c r="O43" s="13" t="s">
        <v>651</v>
      </c>
      <c r="P43" s="13" t="s">
        <v>1268</v>
      </c>
      <c r="Q43" s="42" t="s">
        <v>14</v>
      </c>
      <c r="R43" s="1" t="s">
        <v>1269</v>
      </c>
    </row>
    <row r="44" spans="1:18" s="24" customFormat="1" x14ac:dyDescent="0.3">
      <c r="A44" s="25"/>
      <c r="K44" s="25"/>
      <c r="L44" s="25"/>
      <c r="M44" s="25"/>
      <c r="N44" s="25"/>
      <c r="O44" s="26"/>
      <c r="P44" s="26"/>
      <c r="Q44" s="26"/>
      <c r="R44" s="22"/>
    </row>
    <row r="45" spans="1:18" s="24" customFormat="1" x14ac:dyDescent="0.3">
      <c r="A45" s="25"/>
      <c r="K45" s="25"/>
      <c r="L45" s="25"/>
      <c r="M45" s="25"/>
      <c r="N45" s="25"/>
      <c r="O45" s="26"/>
      <c r="P45" s="26"/>
      <c r="Q45" s="26"/>
      <c r="R45" s="22"/>
    </row>
    <row r="46" spans="1:18" s="24" customFormat="1" x14ac:dyDescent="0.3">
      <c r="A46" s="25"/>
      <c r="K46" s="25"/>
      <c r="L46" s="25"/>
      <c r="M46" s="25"/>
      <c r="N46" s="25"/>
      <c r="O46" s="26"/>
      <c r="P46" s="26"/>
      <c r="Q46" s="26"/>
      <c r="R46" s="22"/>
    </row>
    <row r="47" spans="1:18" s="24" customFormat="1" x14ac:dyDescent="0.3">
      <c r="A47" s="25"/>
      <c r="E47" s="27"/>
      <c r="K47" s="25"/>
      <c r="L47" s="25"/>
      <c r="M47" s="25"/>
      <c r="N47" s="25"/>
      <c r="O47" s="26"/>
      <c r="P47" s="26"/>
      <c r="Q47" s="26"/>
      <c r="R47" s="22"/>
    </row>
    <row r="48" spans="1:18" s="24" customFormat="1" x14ac:dyDescent="0.3">
      <c r="A48" s="25"/>
      <c r="K48" s="25"/>
      <c r="L48" s="25"/>
      <c r="M48" s="25"/>
      <c r="N48" s="25"/>
      <c r="O48" s="26"/>
      <c r="P48" s="26"/>
      <c r="Q48" s="26"/>
      <c r="R48" s="22"/>
    </row>
    <row r="49" spans="1:18" s="24" customFormat="1" x14ac:dyDescent="0.3">
      <c r="A49" s="25"/>
      <c r="K49" s="25"/>
      <c r="L49" s="25"/>
      <c r="M49" s="25"/>
      <c r="N49" s="25"/>
      <c r="O49" s="26"/>
      <c r="P49" s="26"/>
      <c r="Q49" s="26"/>
      <c r="R49" s="22"/>
    </row>
    <row r="50" spans="1:18" s="24" customFormat="1" x14ac:dyDescent="0.3">
      <c r="A50" s="25"/>
      <c r="K50" s="25"/>
      <c r="L50" s="25"/>
      <c r="M50" s="25"/>
      <c r="N50" s="25"/>
      <c r="O50" s="26"/>
      <c r="P50" s="26"/>
      <c r="Q50" s="26"/>
      <c r="R50" s="22"/>
    </row>
    <row r="51" spans="1:18" s="24" customFormat="1" x14ac:dyDescent="0.3">
      <c r="A51" s="25"/>
      <c r="K51" s="25"/>
      <c r="L51" s="25"/>
      <c r="M51" s="25"/>
      <c r="N51" s="25"/>
      <c r="O51" s="26"/>
      <c r="P51" s="26"/>
      <c r="Q51" s="26"/>
      <c r="R51" s="22"/>
    </row>
    <row r="52" spans="1:18" s="24" customFormat="1" x14ac:dyDescent="0.3">
      <c r="A52" s="25"/>
      <c r="K52" s="25"/>
      <c r="L52" s="25"/>
      <c r="M52" s="25"/>
      <c r="N52" s="25"/>
      <c r="O52" s="26"/>
      <c r="P52" s="26"/>
      <c r="Q52" s="26"/>
      <c r="R52" s="22"/>
    </row>
    <row r="53" spans="1:18" s="24" customFormat="1" x14ac:dyDescent="0.3">
      <c r="A53" s="25"/>
      <c r="K53" s="25"/>
      <c r="L53" s="25"/>
      <c r="M53" s="25"/>
      <c r="N53" s="25"/>
      <c r="O53" s="26"/>
      <c r="P53" s="26"/>
      <c r="Q53" s="26"/>
      <c r="R53" s="22"/>
    </row>
    <row r="54" spans="1:18" s="24" customFormat="1" x14ac:dyDescent="0.3">
      <c r="A54" s="25"/>
      <c r="K54" s="25"/>
      <c r="L54" s="25"/>
      <c r="M54" s="25"/>
      <c r="N54" s="25"/>
      <c r="O54" s="26"/>
      <c r="P54" s="26"/>
      <c r="Q54" s="26"/>
      <c r="R54" s="22"/>
    </row>
    <row r="55" spans="1:18" s="24" customFormat="1" x14ac:dyDescent="0.3">
      <c r="A55" s="25"/>
      <c r="K55" s="25"/>
      <c r="L55" s="25"/>
      <c r="M55" s="25"/>
      <c r="N55" s="25"/>
      <c r="O55" s="26"/>
      <c r="P55" s="26"/>
      <c r="Q55" s="26"/>
      <c r="R55" s="22"/>
    </row>
  </sheetData>
  <mergeCells count="5">
    <mergeCell ref="E1:G1"/>
    <mergeCell ref="I1:K1"/>
    <mergeCell ref="L1:M1"/>
    <mergeCell ref="N1:P1"/>
    <mergeCell ref="A1:C1"/>
  </mergeCells>
  <phoneticPr fontId="1" type="noConversion"/>
  <conditionalFormatting sqref="B18:C18">
    <cfRule type="iconSet" priority="14">
      <iconSet>
        <cfvo type="percent" val="0"/>
        <cfvo type="percent" val="33"/>
        <cfvo type="percent" val="67"/>
      </iconSet>
    </cfRule>
  </conditionalFormatting>
  <conditionalFormatting sqref="R34:R35 F9:K10 Q9:Q12 O25:Q25 N17:Q17 N26:Q38 M17:M28 M30:M40 N9:P10 O11:P11 E11:K38 Q14:Q15 N12:P16 N20:Q23 N18:P19 O24:P24">
    <cfRule type="iconSet" priority="21">
      <iconSet>
        <cfvo type="percent" val="0"/>
        <cfvo type="percent" val="33"/>
        <cfvo type="percent" val="67"/>
      </iconSet>
    </cfRule>
  </conditionalFormatting>
  <pageMargins left="0.7" right="0.7" top="0.75" bottom="0.75" header="0.3" footer="0.3"/>
  <pageSetup paperSize="9" orientation="portrait" verticalDpi="0" r:id="rId1"/>
  <headerFooter>
    <oddFooter>&amp;L_x000D_&amp;1#&amp;"Calibri"&amp;10&amp;K000000 Classified as Internal | Intern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8B1E-0383-49C8-8DC3-2875CD7DF172}">
  <dimension ref="A1:E27"/>
  <sheetViews>
    <sheetView zoomScale="70" zoomScaleNormal="70" workbookViewId="0">
      <selection activeCell="B11" sqref="B11"/>
    </sheetView>
  </sheetViews>
  <sheetFormatPr defaultRowHeight="14.4" x14ac:dyDescent="0.3"/>
  <cols>
    <col min="1" max="1" width="13.88671875" bestFit="1" customWidth="1"/>
    <col min="2" max="2" width="40.109375" bestFit="1" customWidth="1"/>
    <col min="3" max="3" width="84.5546875" bestFit="1" customWidth="1"/>
    <col min="4" max="4" width="10.33203125" customWidth="1"/>
    <col min="5" max="5" width="84.33203125" customWidth="1"/>
  </cols>
  <sheetData>
    <row r="1" spans="1:5" s="5" customFormat="1" x14ac:dyDescent="0.3">
      <c r="A1" s="5" t="s">
        <v>294</v>
      </c>
      <c r="B1" s="5" t="s">
        <v>295</v>
      </c>
      <c r="C1" s="5" t="s">
        <v>296</v>
      </c>
      <c r="D1" s="5" t="s">
        <v>297</v>
      </c>
      <c r="E1" s="5" t="s">
        <v>337</v>
      </c>
    </row>
    <row r="2" spans="1:5" x14ac:dyDescent="0.3">
      <c r="A2" t="s">
        <v>298</v>
      </c>
      <c r="B2" t="s">
        <v>321</v>
      </c>
      <c r="C2" t="s">
        <v>366</v>
      </c>
      <c r="D2" t="s">
        <v>324</v>
      </c>
      <c r="E2" t="s">
        <v>353</v>
      </c>
    </row>
    <row r="3" spans="1:5" x14ac:dyDescent="0.3">
      <c r="A3" t="s">
        <v>298</v>
      </c>
      <c r="B3" t="s">
        <v>314</v>
      </c>
      <c r="C3" t="s">
        <v>367</v>
      </c>
      <c r="D3" t="s">
        <v>324</v>
      </c>
      <c r="E3" t="s">
        <v>362</v>
      </c>
    </row>
    <row r="4" spans="1:5" x14ac:dyDescent="0.3">
      <c r="A4" t="s">
        <v>298</v>
      </c>
      <c r="B4" t="s">
        <v>299</v>
      </c>
      <c r="C4" t="s">
        <v>368</v>
      </c>
      <c r="D4" t="s">
        <v>324</v>
      </c>
      <c r="E4" t="s">
        <v>342</v>
      </c>
    </row>
    <row r="5" spans="1:5" x14ac:dyDescent="0.3">
      <c r="A5" t="s">
        <v>298</v>
      </c>
      <c r="B5" t="s">
        <v>340</v>
      </c>
      <c r="C5" t="s">
        <v>369</v>
      </c>
      <c r="D5" t="s">
        <v>324</v>
      </c>
      <c r="E5" t="s">
        <v>343</v>
      </c>
    </row>
    <row r="6" spans="1:5" x14ac:dyDescent="0.3">
      <c r="A6" t="s">
        <v>298</v>
      </c>
      <c r="B6" t="s">
        <v>360</v>
      </c>
      <c r="C6" t="s">
        <v>370</v>
      </c>
      <c r="D6" t="s">
        <v>324</v>
      </c>
      <c r="E6" t="s">
        <v>361</v>
      </c>
    </row>
    <row r="7" spans="1:5" x14ac:dyDescent="0.3">
      <c r="A7" t="s">
        <v>298</v>
      </c>
      <c r="B7" t="s">
        <v>313</v>
      </c>
      <c r="C7" t="s">
        <v>371</v>
      </c>
      <c r="D7" t="s">
        <v>324</v>
      </c>
      <c r="E7" t="s">
        <v>363</v>
      </c>
    </row>
    <row r="8" spans="1:5" x14ac:dyDescent="0.3">
      <c r="A8" t="s">
        <v>298</v>
      </c>
      <c r="B8" t="s">
        <v>322</v>
      </c>
      <c r="C8" t="s">
        <v>323</v>
      </c>
      <c r="D8" t="s">
        <v>325</v>
      </c>
      <c r="E8" t="s">
        <v>344</v>
      </c>
    </row>
    <row r="9" spans="1:5" x14ac:dyDescent="0.3">
      <c r="A9" t="s">
        <v>298</v>
      </c>
      <c r="B9" t="s">
        <v>326</v>
      </c>
      <c r="C9" t="s">
        <v>372</v>
      </c>
      <c r="D9" t="s">
        <v>324</v>
      </c>
      <c r="E9" t="s">
        <v>341</v>
      </c>
    </row>
    <row r="10" spans="1:5" x14ac:dyDescent="0.3">
      <c r="A10" t="s">
        <v>310</v>
      </c>
      <c r="B10" t="s">
        <v>330</v>
      </c>
      <c r="C10" t="s">
        <v>333</v>
      </c>
      <c r="D10" t="s">
        <v>324</v>
      </c>
      <c r="E10" t="s">
        <v>355</v>
      </c>
    </row>
    <row r="11" spans="1:5" x14ac:dyDescent="0.3">
      <c r="A11" t="s">
        <v>310</v>
      </c>
      <c r="B11" t="s">
        <v>311</v>
      </c>
      <c r="C11" t="s">
        <v>335</v>
      </c>
      <c r="D11" t="s">
        <v>325</v>
      </c>
      <c r="E11" t="s">
        <v>345</v>
      </c>
    </row>
    <row r="12" spans="1:5" s="10" customFormat="1" x14ac:dyDescent="0.3">
      <c r="A12" t="s">
        <v>300</v>
      </c>
      <c r="B12" t="s">
        <v>317</v>
      </c>
      <c r="C12" t="s">
        <v>373</v>
      </c>
      <c r="D12" t="s">
        <v>325</v>
      </c>
      <c r="E12" t="s">
        <v>346</v>
      </c>
    </row>
    <row r="13" spans="1:5" s="10" customFormat="1" x14ac:dyDescent="0.3">
      <c r="A13" t="s">
        <v>300</v>
      </c>
      <c r="B13" t="s">
        <v>316</v>
      </c>
      <c r="C13" t="s">
        <v>374</v>
      </c>
      <c r="D13" t="s">
        <v>324</v>
      </c>
      <c r="E13" t="s">
        <v>347</v>
      </c>
    </row>
    <row r="14" spans="1:5" x14ac:dyDescent="0.3">
      <c r="A14" t="s">
        <v>304</v>
      </c>
      <c r="B14" t="s">
        <v>301</v>
      </c>
      <c r="C14" t="s">
        <v>385</v>
      </c>
      <c r="D14" t="s">
        <v>324</v>
      </c>
      <c r="E14" t="s">
        <v>351</v>
      </c>
    </row>
    <row r="15" spans="1:5" x14ac:dyDescent="0.3">
      <c r="A15" t="s">
        <v>304</v>
      </c>
      <c r="B15" t="s">
        <v>305</v>
      </c>
      <c r="C15" t="s">
        <v>375</v>
      </c>
      <c r="D15" t="s">
        <v>325</v>
      </c>
      <c r="E15" t="s">
        <v>552</v>
      </c>
    </row>
    <row r="16" spans="1:5" x14ac:dyDescent="0.3">
      <c r="A16" t="s">
        <v>304</v>
      </c>
      <c r="B16" t="s">
        <v>306</v>
      </c>
      <c r="C16" t="s">
        <v>376</v>
      </c>
      <c r="D16" t="s">
        <v>324</v>
      </c>
      <c r="E16" t="s">
        <v>348</v>
      </c>
    </row>
    <row r="17" spans="1:5" x14ac:dyDescent="0.3">
      <c r="A17" t="s">
        <v>304</v>
      </c>
      <c r="B17" t="s">
        <v>312</v>
      </c>
      <c r="C17" t="s">
        <v>331</v>
      </c>
      <c r="D17" t="s">
        <v>324</v>
      </c>
      <c r="E17" t="s">
        <v>364</v>
      </c>
    </row>
    <row r="18" spans="1:5" x14ac:dyDescent="0.3">
      <c r="A18" t="s">
        <v>304</v>
      </c>
      <c r="B18" t="s">
        <v>318</v>
      </c>
      <c r="C18" t="s">
        <v>319</v>
      </c>
      <c r="D18" t="s">
        <v>324</v>
      </c>
      <c r="E18" t="s">
        <v>349</v>
      </c>
    </row>
    <row r="19" spans="1:5" x14ac:dyDescent="0.3">
      <c r="A19" t="s">
        <v>304</v>
      </c>
      <c r="B19" t="s">
        <v>320</v>
      </c>
      <c r="C19" t="s">
        <v>377</v>
      </c>
      <c r="D19" t="s">
        <v>325</v>
      </c>
      <c r="E19" t="s">
        <v>350</v>
      </c>
    </row>
    <row r="20" spans="1:5" x14ac:dyDescent="0.3">
      <c r="A20" t="s">
        <v>302</v>
      </c>
      <c r="B20" t="s">
        <v>303</v>
      </c>
      <c r="C20" t="s">
        <v>378</v>
      </c>
      <c r="D20" t="s">
        <v>327</v>
      </c>
      <c r="E20" t="s">
        <v>379</v>
      </c>
    </row>
    <row r="21" spans="1:5" x14ac:dyDescent="0.3">
      <c r="A21" t="s">
        <v>302</v>
      </c>
      <c r="B21" t="s">
        <v>309</v>
      </c>
      <c r="C21" t="s">
        <v>332</v>
      </c>
      <c r="D21" t="s">
        <v>325</v>
      </c>
      <c r="E21" t="s">
        <v>352</v>
      </c>
    </row>
    <row r="22" spans="1:5" x14ac:dyDescent="0.3">
      <c r="A22" t="s">
        <v>302</v>
      </c>
      <c r="B22" t="s">
        <v>311</v>
      </c>
      <c r="C22" t="s">
        <v>336</v>
      </c>
      <c r="D22" t="s">
        <v>327</v>
      </c>
      <c r="E22" t="s">
        <v>365</v>
      </c>
    </row>
    <row r="23" spans="1:5" x14ac:dyDescent="0.3">
      <c r="A23" t="s">
        <v>302</v>
      </c>
      <c r="B23" t="s">
        <v>315</v>
      </c>
      <c r="C23" t="s">
        <v>380</v>
      </c>
      <c r="D23" t="s">
        <v>324</v>
      </c>
      <c r="E23" t="s">
        <v>339</v>
      </c>
    </row>
    <row r="24" spans="1:5" x14ac:dyDescent="0.3">
      <c r="A24" t="s">
        <v>307</v>
      </c>
      <c r="B24" t="s">
        <v>308</v>
      </c>
      <c r="C24" t="s">
        <v>381</v>
      </c>
      <c r="D24" t="s">
        <v>324</v>
      </c>
      <c r="E24" t="s">
        <v>339</v>
      </c>
    </row>
    <row r="25" spans="1:5" s="10" customFormat="1" x14ac:dyDescent="0.3">
      <c r="A25" t="s">
        <v>307</v>
      </c>
      <c r="B25" t="s">
        <v>329</v>
      </c>
      <c r="C25" t="s">
        <v>382</v>
      </c>
      <c r="D25" t="s">
        <v>324</v>
      </c>
      <c r="E25" t="s">
        <v>354</v>
      </c>
    </row>
    <row r="26" spans="1:5" x14ac:dyDescent="0.3">
      <c r="A26" t="s">
        <v>307</v>
      </c>
      <c r="B26" t="s">
        <v>328</v>
      </c>
      <c r="C26" t="s">
        <v>383</v>
      </c>
      <c r="D26" t="s">
        <v>324</v>
      </c>
      <c r="E26" t="s">
        <v>338</v>
      </c>
    </row>
    <row r="27" spans="1:5" x14ac:dyDescent="0.3">
      <c r="A27" t="s">
        <v>307</v>
      </c>
      <c r="B27" t="s">
        <v>334</v>
      </c>
      <c r="C27" t="s">
        <v>384</v>
      </c>
      <c r="D27" t="s">
        <v>325</v>
      </c>
      <c r="E27" t="s">
        <v>339</v>
      </c>
    </row>
  </sheetData>
  <autoFilter ref="A1:E26" xr:uid="{DB458B1E-0383-49C8-8DC3-2875CD7DF172}">
    <sortState xmlns:xlrd2="http://schemas.microsoft.com/office/spreadsheetml/2017/richdata2" ref="A2:E28">
      <sortCondition ref="A1:A26"/>
    </sortState>
  </autoFilter>
  <conditionalFormatting sqref="D2:E7 F8:F9 E8:E218">
    <cfRule type="containsText" priority="1" operator="containsText" text="High; Medium; Low">
      <formula>NOT(ISERROR(SEARCH("High; Medium; Low",D2)))</formula>
    </cfRule>
  </conditionalFormatting>
  <conditionalFormatting sqref="F8:F9 D1:E1048576">
    <cfRule type="colorScale" priority="3">
      <colorScale>
        <cfvo type="min"/>
        <cfvo type="percentile" val="50"/>
        <cfvo type="max"/>
        <color rgb="FFF8696B"/>
        <color rgb="FFFFEB84"/>
        <color rgb="FF63BE7B"/>
      </colorScale>
    </cfRule>
  </conditionalFormatting>
  <conditionalFormatting sqref="F8:F9 D2:E202 E8:E218">
    <cfRule type="colorScale" priority="4">
      <colorScale>
        <cfvo type="num" val="&quot;Red&quot;"/>
        <cfvo type="num" val="&quot;Medium&quot;"/>
        <cfvo type="num" val="&quot;Low&quot;"/>
        <color rgb="FFF8696B"/>
        <color rgb="FFFFEB84"/>
        <color rgb="FF63BE7B"/>
      </colorScale>
    </cfRule>
  </conditionalFormatting>
  <conditionalFormatting sqref="H1:H1048576">
    <cfRule type="colorScale" priority="2">
      <colorScale>
        <cfvo type="min"/>
        <cfvo type="percentile" val="50"/>
        <cfvo type="max"/>
        <color rgb="FFF8696B"/>
        <color rgb="FFFFEB84"/>
        <color rgb="FF63BE7B"/>
      </colorScale>
    </cfRule>
  </conditionalFormatting>
  <dataValidations count="2">
    <dataValidation type="list" allowBlank="1" showInputMessage="1" showErrorMessage="1" sqref="A2:A202" xr:uid="{6DCC18C3-BCBA-4D90-887E-DBB182721DBA}">
      <formula1>"Political, Economic, Social, Technological, Environmental, Legal"</formula1>
    </dataValidation>
    <dataValidation type="list" allowBlank="1" showInputMessage="1" showErrorMessage="1" sqref="D2:D202" xr:uid="{53AF021F-5EC7-4279-ACAE-88FD3042791D}">
      <formula1>"High, Medium, Low"</formula1>
    </dataValidation>
  </dataValidations>
  <pageMargins left="0.7" right="0.7" top="0.75" bottom="0.75" header="0.3" footer="0.3"/>
  <headerFooter>
    <oddFooter>&amp;L_x000D_&amp;1#&amp;"Calibri"&amp;10&amp;K000000 Classified as Internal | Intern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C027-9CF1-4149-997F-A9428DF3E7B5}">
  <dimension ref="A1:L115"/>
  <sheetViews>
    <sheetView zoomScale="85" zoomScaleNormal="85" workbookViewId="0">
      <pane xSplit="2" ySplit="1" topLeftCell="C2" activePane="bottomRight" state="frozen"/>
      <selection pane="topRight" activeCell="C1" sqref="C1"/>
      <selection pane="bottomLeft" activeCell="A2" sqref="A2"/>
      <selection pane="bottomRight" activeCell="A105" sqref="A105:XFD105"/>
    </sheetView>
  </sheetViews>
  <sheetFormatPr defaultColWidth="8.88671875" defaultRowHeight="14.4" x14ac:dyDescent="0.3"/>
  <cols>
    <col min="1" max="1" width="13.33203125" style="30" customWidth="1"/>
    <col min="2" max="2" width="48.33203125" style="30" customWidth="1"/>
    <col min="3" max="3" width="15" style="30" customWidth="1"/>
    <col min="4" max="4" width="21.33203125" style="30" customWidth="1"/>
    <col min="5" max="5" width="26.109375" style="30" customWidth="1"/>
    <col min="6" max="6" width="11.33203125" style="31" customWidth="1"/>
    <col min="7" max="7" width="12.109375" style="30" customWidth="1"/>
    <col min="8" max="8" width="38.33203125" style="30" customWidth="1"/>
    <col min="9" max="10" width="51.33203125" style="30" customWidth="1"/>
    <col min="11" max="11" width="28" style="30" customWidth="1"/>
    <col min="12" max="16384" width="8.88671875" style="30"/>
  </cols>
  <sheetData>
    <row r="1" spans="1:12" x14ac:dyDescent="0.3">
      <c r="A1" s="28" t="s">
        <v>75</v>
      </c>
      <c r="B1" s="28" t="s">
        <v>45</v>
      </c>
      <c r="C1" s="28" t="s">
        <v>36</v>
      </c>
      <c r="D1" s="28" t="s">
        <v>46</v>
      </c>
      <c r="E1" s="28" t="s">
        <v>47</v>
      </c>
      <c r="F1" s="29" t="s">
        <v>115</v>
      </c>
      <c r="G1" s="28" t="s">
        <v>91</v>
      </c>
      <c r="H1" s="28" t="s">
        <v>92</v>
      </c>
      <c r="I1" s="28" t="s">
        <v>1</v>
      </c>
      <c r="J1" s="28" t="s">
        <v>576</v>
      </c>
      <c r="K1" s="28" t="s">
        <v>48</v>
      </c>
    </row>
    <row r="2" spans="1:12" customFormat="1" x14ac:dyDescent="0.3">
      <c r="A2" t="s">
        <v>211</v>
      </c>
      <c r="B2" t="s">
        <v>474</v>
      </c>
      <c r="C2" t="s">
        <v>167</v>
      </c>
      <c r="D2" t="s">
        <v>466</v>
      </c>
      <c r="E2" t="s">
        <v>467</v>
      </c>
      <c r="F2" s="9" t="s">
        <v>0</v>
      </c>
      <c r="G2" t="s">
        <v>80</v>
      </c>
      <c r="H2" t="s">
        <v>473</v>
      </c>
      <c r="I2" t="s">
        <v>472</v>
      </c>
      <c r="J2" t="s">
        <v>582</v>
      </c>
      <c r="K2" t="s">
        <v>168</v>
      </c>
    </row>
    <row r="3" spans="1:12" customFormat="1" x14ac:dyDescent="0.3">
      <c r="A3" t="s">
        <v>211</v>
      </c>
      <c r="B3" t="s">
        <v>474</v>
      </c>
      <c r="C3" t="s">
        <v>167</v>
      </c>
      <c r="D3" t="s">
        <v>483</v>
      </c>
      <c r="E3" t="s">
        <v>482</v>
      </c>
      <c r="F3" s="9" t="s">
        <v>0</v>
      </c>
      <c r="G3" t="s">
        <v>80</v>
      </c>
      <c r="H3" t="s">
        <v>473</v>
      </c>
      <c r="I3" t="s">
        <v>484</v>
      </c>
      <c r="J3" t="s">
        <v>582</v>
      </c>
      <c r="K3" t="s">
        <v>403</v>
      </c>
    </row>
    <row r="4" spans="1:12" customFormat="1" x14ac:dyDescent="0.3">
      <c r="A4" t="s">
        <v>5</v>
      </c>
      <c r="B4" s="13" t="s">
        <v>520</v>
      </c>
      <c r="C4" t="s">
        <v>94</v>
      </c>
      <c r="D4" t="s">
        <v>98</v>
      </c>
      <c r="E4" t="s">
        <v>99</v>
      </c>
      <c r="F4" s="9" t="s">
        <v>0</v>
      </c>
      <c r="G4" t="s">
        <v>80</v>
      </c>
      <c r="H4" t="s">
        <v>97</v>
      </c>
      <c r="I4" t="s">
        <v>100</v>
      </c>
      <c r="J4" t="s">
        <v>580</v>
      </c>
      <c r="K4" t="s">
        <v>95</v>
      </c>
    </row>
    <row r="5" spans="1:12" customFormat="1" x14ac:dyDescent="0.3">
      <c r="A5" t="s">
        <v>5</v>
      </c>
      <c r="B5" s="13" t="s">
        <v>520</v>
      </c>
      <c r="C5" t="s">
        <v>76</v>
      </c>
      <c r="D5" t="s">
        <v>88</v>
      </c>
      <c r="E5" t="s">
        <v>89</v>
      </c>
      <c r="F5" s="9" t="s">
        <v>0</v>
      </c>
      <c r="G5" t="s">
        <v>90</v>
      </c>
      <c r="H5" t="s">
        <v>93</v>
      </c>
      <c r="I5" t="s">
        <v>79</v>
      </c>
      <c r="J5" t="s">
        <v>112</v>
      </c>
      <c r="K5" t="s">
        <v>78</v>
      </c>
    </row>
    <row r="6" spans="1:12" customFormat="1" x14ac:dyDescent="0.3">
      <c r="A6" t="s">
        <v>5</v>
      </c>
      <c r="B6" s="13" t="s">
        <v>520</v>
      </c>
      <c r="C6" t="s">
        <v>156</v>
      </c>
      <c r="D6" t="s">
        <v>157</v>
      </c>
      <c r="E6" t="s">
        <v>42</v>
      </c>
      <c r="F6" s="9" t="s">
        <v>0</v>
      </c>
      <c r="G6" t="s">
        <v>80</v>
      </c>
      <c r="H6" t="s">
        <v>159</v>
      </c>
      <c r="I6" t="s">
        <v>158</v>
      </c>
      <c r="J6" t="s">
        <v>112</v>
      </c>
      <c r="K6" t="s">
        <v>155</v>
      </c>
    </row>
    <row r="7" spans="1:12" customFormat="1" x14ac:dyDescent="0.3">
      <c r="A7" t="s">
        <v>5</v>
      </c>
      <c r="B7" s="13" t="s">
        <v>520</v>
      </c>
      <c r="C7" t="s">
        <v>163</v>
      </c>
      <c r="D7" t="s">
        <v>165</v>
      </c>
      <c r="E7" t="s">
        <v>42</v>
      </c>
      <c r="F7" s="9" t="s">
        <v>0</v>
      </c>
      <c r="G7" t="s">
        <v>80</v>
      </c>
      <c r="H7" t="s">
        <v>164</v>
      </c>
      <c r="I7" t="s">
        <v>166</v>
      </c>
      <c r="J7" t="s">
        <v>580</v>
      </c>
      <c r="K7" t="s">
        <v>162</v>
      </c>
    </row>
    <row r="8" spans="1:12" customFormat="1" x14ac:dyDescent="0.3">
      <c r="A8" t="s">
        <v>5</v>
      </c>
      <c r="B8" s="13" t="s">
        <v>520</v>
      </c>
      <c r="C8" t="s">
        <v>55</v>
      </c>
      <c r="D8" t="s">
        <v>123</v>
      </c>
      <c r="E8" t="s">
        <v>61</v>
      </c>
      <c r="F8" s="9" t="s">
        <v>0</v>
      </c>
      <c r="G8" t="s">
        <v>80</v>
      </c>
      <c r="H8" t="s">
        <v>140</v>
      </c>
      <c r="I8" t="s">
        <v>130</v>
      </c>
      <c r="J8" t="s">
        <v>580</v>
      </c>
      <c r="K8" t="s">
        <v>67</v>
      </c>
    </row>
    <row r="9" spans="1:12" customFormat="1" x14ac:dyDescent="0.3">
      <c r="A9" t="s">
        <v>5</v>
      </c>
      <c r="B9" s="13" t="s">
        <v>520</v>
      </c>
      <c r="C9" t="s">
        <v>53</v>
      </c>
      <c r="D9" t="s">
        <v>129</v>
      </c>
      <c r="E9" t="s">
        <v>61</v>
      </c>
      <c r="F9" s="1" t="s">
        <v>0</v>
      </c>
      <c r="G9" t="s">
        <v>80</v>
      </c>
      <c r="H9" t="s">
        <v>112</v>
      </c>
      <c r="I9" t="s">
        <v>131</v>
      </c>
      <c r="J9" t="s">
        <v>580</v>
      </c>
      <c r="K9" t="s">
        <v>120</v>
      </c>
    </row>
    <row r="10" spans="1:12" customFormat="1" x14ac:dyDescent="0.3">
      <c r="A10" t="s">
        <v>5</v>
      </c>
      <c r="B10" s="13" t="s">
        <v>520</v>
      </c>
      <c r="C10" t="s">
        <v>68</v>
      </c>
      <c r="D10" t="s">
        <v>124</v>
      </c>
      <c r="E10" t="s">
        <v>61</v>
      </c>
      <c r="F10" s="9" t="s">
        <v>0</v>
      </c>
      <c r="G10" t="s">
        <v>80</v>
      </c>
      <c r="H10" t="s">
        <v>112</v>
      </c>
      <c r="I10" t="s">
        <v>134</v>
      </c>
      <c r="J10" t="s">
        <v>580</v>
      </c>
      <c r="K10" t="s">
        <v>70</v>
      </c>
    </row>
    <row r="11" spans="1:12" customFormat="1" x14ac:dyDescent="0.3">
      <c r="A11" t="s">
        <v>5</v>
      </c>
      <c r="B11" s="13" t="s">
        <v>520</v>
      </c>
      <c r="C11" t="s">
        <v>280</v>
      </c>
      <c r="D11" t="s">
        <v>281</v>
      </c>
      <c r="E11" t="s">
        <v>282</v>
      </c>
      <c r="F11" s="9" t="s">
        <v>0</v>
      </c>
      <c r="G11" t="s">
        <v>80</v>
      </c>
      <c r="H11" t="s">
        <v>112</v>
      </c>
      <c r="I11" t="s">
        <v>283</v>
      </c>
      <c r="J11" t="s">
        <v>580</v>
      </c>
      <c r="K11" t="s">
        <v>279</v>
      </c>
    </row>
    <row r="12" spans="1:12" customFormat="1" x14ac:dyDescent="0.3">
      <c r="A12" t="s">
        <v>5</v>
      </c>
      <c r="B12" s="13" t="s">
        <v>520</v>
      </c>
      <c r="C12" t="s">
        <v>144</v>
      </c>
      <c r="D12" t="s">
        <v>146</v>
      </c>
      <c r="E12" t="s">
        <v>85</v>
      </c>
      <c r="F12" s="9" t="s">
        <v>0</v>
      </c>
      <c r="G12" t="s">
        <v>145</v>
      </c>
      <c r="H12" t="s">
        <v>112</v>
      </c>
      <c r="I12" t="s">
        <v>147</v>
      </c>
      <c r="J12" t="s">
        <v>580</v>
      </c>
      <c r="K12" t="s">
        <v>143</v>
      </c>
    </row>
    <row r="13" spans="1:12" customFormat="1" x14ac:dyDescent="0.3">
      <c r="A13" t="s">
        <v>5</v>
      </c>
      <c r="B13" s="13" t="s">
        <v>520</v>
      </c>
      <c r="C13" t="s">
        <v>144</v>
      </c>
      <c r="D13" t="s">
        <v>422</v>
      </c>
      <c r="E13" t="s">
        <v>61</v>
      </c>
      <c r="F13" s="9" t="s">
        <v>0</v>
      </c>
      <c r="G13" t="s">
        <v>145</v>
      </c>
      <c r="H13" t="s">
        <v>112</v>
      </c>
      <c r="I13" t="s">
        <v>423</v>
      </c>
      <c r="J13" t="s">
        <v>580</v>
      </c>
      <c r="K13" t="s">
        <v>413</v>
      </c>
    </row>
    <row r="14" spans="1:12" customFormat="1" x14ac:dyDescent="0.3">
      <c r="A14" t="s">
        <v>5</v>
      </c>
      <c r="B14" s="13" t="s">
        <v>520</v>
      </c>
      <c r="C14" t="s">
        <v>271</v>
      </c>
      <c r="D14" t="s">
        <v>285</v>
      </c>
      <c r="E14" t="s">
        <v>215</v>
      </c>
      <c r="F14" s="9" t="s">
        <v>0</v>
      </c>
      <c r="G14" t="s">
        <v>80</v>
      </c>
      <c r="H14" t="s">
        <v>273</v>
      </c>
      <c r="I14" t="s">
        <v>286</v>
      </c>
      <c r="J14" t="s">
        <v>580</v>
      </c>
      <c r="K14" t="s">
        <v>284</v>
      </c>
      <c r="L14" s="7"/>
    </row>
    <row r="15" spans="1:12" customFormat="1" x14ac:dyDescent="0.3">
      <c r="A15" t="s">
        <v>5</v>
      </c>
      <c r="B15" s="13" t="s">
        <v>520</v>
      </c>
      <c r="C15" t="s">
        <v>55</v>
      </c>
      <c r="D15" t="s">
        <v>83</v>
      </c>
      <c r="E15" t="s">
        <v>61</v>
      </c>
      <c r="F15" s="9" t="s">
        <v>0</v>
      </c>
      <c r="G15" t="s">
        <v>80</v>
      </c>
      <c r="H15" t="s">
        <v>112</v>
      </c>
      <c r="I15" t="s">
        <v>84</v>
      </c>
      <c r="J15" t="s">
        <v>580</v>
      </c>
      <c r="K15" t="s">
        <v>60</v>
      </c>
    </row>
    <row r="16" spans="1:12" customFormat="1" x14ac:dyDescent="0.3">
      <c r="A16" t="s">
        <v>5</v>
      </c>
      <c r="B16" s="13" t="s">
        <v>520</v>
      </c>
      <c r="C16" t="s">
        <v>289</v>
      </c>
      <c r="D16" t="s">
        <v>290</v>
      </c>
      <c r="E16" t="s">
        <v>291</v>
      </c>
      <c r="F16" s="9" t="s">
        <v>0</v>
      </c>
      <c r="G16" t="s">
        <v>80</v>
      </c>
      <c r="H16" t="s">
        <v>292</v>
      </c>
      <c r="I16" t="s">
        <v>293</v>
      </c>
      <c r="J16" t="s">
        <v>112</v>
      </c>
      <c r="K16" t="s">
        <v>288</v>
      </c>
    </row>
    <row r="17" spans="1:11" customFormat="1" x14ac:dyDescent="0.3">
      <c r="A17" t="s">
        <v>207</v>
      </c>
      <c r="B17" t="s">
        <v>11</v>
      </c>
      <c r="C17" t="s">
        <v>112</v>
      </c>
      <c r="D17" t="s">
        <v>234</v>
      </c>
      <c r="E17" t="s">
        <v>231</v>
      </c>
      <c r="F17" s="9" t="s">
        <v>0</v>
      </c>
      <c r="G17" t="s">
        <v>232</v>
      </c>
      <c r="H17" t="s">
        <v>243</v>
      </c>
      <c r="I17" t="s">
        <v>244</v>
      </c>
      <c r="J17" t="s">
        <v>112</v>
      </c>
      <c r="K17" t="s">
        <v>237</v>
      </c>
    </row>
    <row r="18" spans="1:11" customFormat="1" x14ac:dyDescent="0.3">
      <c r="A18" t="s">
        <v>211</v>
      </c>
      <c r="B18" t="s">
        <v>11</v>
      </c>
      <c r="C18" t="s">
        <v>112</v>
      </c>
      <c r="D18" t="s">
        <v>483</v>
      </c>
      <c r="E18" t="s">
        <v>482</v>
      </c>
      <c r="F18" s="9" t="s">
        <v>0</v>
      </c>
      <c r="G18" t="s">
        <v>80</v>
      </c>
      <c r="H18" t="s">
        <v>508</v>
      </c>
      <c r="I18" t="s">
        <v>509</v>
      </c>
      <c r="J18" t="s">
        <v>583</v>
      </c>
      <c r="K18" t="s">
        <v>403</v>
      </c>
    </row>
    <row r="19" spans="1:11" customFormat="1" x14ac:dyDescent="0.3">
      <c r="A19" t="s">
        <v>12</v>
      </c>
      <c r="B19" t="s">
        <v>13</v>
      </c>
      <c r="C19" t="s">
        <v>55</v>
      </c>
      <c r="D19" t="s">
        <v>477</v>
      </c>
      <c r="E19" t="s">
        <v>215</v>
      </c>
      <c r="F19" s="9" t="s">
        <v>0</v>
      </c>
      <c r="G19" t="s">
        <v>80</v>
      </c>
      <c r="H19" t="s">
        <v>478</v>
      </c>
      <c r="I19" t="s">
        <v>481</v>
      </c>
      <c r="K19" t="s">
        <v>480</v>
      </c>
    </row>
    <row r="20" spans="1:11" customFormat="1" x14ac:dyDescent="0.3">
      <c r="A20" t="s">
        <v>206</v>
      </c>
      <c r="B20" t="s">
        <v>2</v>
      </c>
      <c r="C20" t="s">
        <v>55</v>
      </c>
      <c r="D20" t="s">
        <v>223</v>
      </c>
      <c r="E20" t="s">
        <v>61</v>
      </c>
      <c r="F20" s="9" t="s">
        <v>0</v>
      </c>
      <c r="G20" t="s">
        <v>145</v>
      </c>
      <c r="H20" t="s">
        <v>178</v>
      </c>
      <c r="I20" t="s">
        <v>224</v>
      </c>
      <c r="J20" t="s">
        <v>112</v>
      </c>
      <c r="K20" t="s">
        <v>221</v>
      </c>
    </row>
    <row r="21" spans="1:11" customFormat="1" x14ac:dyDescent="0.3">
      <c r="A21" t="s">
        <v>206</v>
      </c>
      <c r="B21" t="s">
        <v>2</v>
      </c>
      <c r="C21" t="s">
        <v>167</v>
      </c>
      <c r="D21" t="s">
        <v>216</v>
      </c>
      <c r="E21" t="s">
        <v>215</v>
      </c>
      <c r="F21" s="9" t="s">
        <v>0</v>
      </c>
      <c r="G21" t="s">
        <v>112</v>
      </c>
      <c r="H21" t="s">
        <v>228</v>
      </c>
      <c r="I21" t="s">
        <v>229</v>
      </c>
      <c r="J21" t="s">
        <v>591</v>
      </c>
      <c r="K21" t="s">
        <v>227</v>
      </c>
    </row>
    <row r="22" spans="1:11" customFormat="1" x14ac:dyDescent="0.3">
      <c r="A22" t="s">
        <v>206</v>
      </c>
      <c r="B22" t="s">
        <v>2</v>
      </c>
      <c r="C22" t="s">
        <v>55</v>
      </c>
      <c r="D22" t="s">
        <v>208</v>
      </c>
      <c r="E22" t="s">
        <v>209</v>
      </c>
      <c r="F22" s="9" t="s">
        <v>0</v>
      </c>
      <c r="G22" t="s">
        <v>80</v>
      </c>
      <c r="H22" t="s">
        <v>112</v>
      </c>
      <c r="I22" t="s">
        <v>210</v>
      </c>
      <c r="K22" t="s">
        <v>180</v>
      </c>
    </row>
    <row r="23" spans="1:11" customFormat="1" x14ac:dyDescent="0.3">
      <c r="A23" t="s">
        <v>211</v>
      </c>
      <c r="B23" t="s">
        <v>2</v>
      </c>
      <c r="C23" t="s">
        <v>55</v>
      </c>
      <c r="D23" t="s">
        <v>216</v>
      </c>
      <c r="E23" t="s">
        <v>215</v>
      </c>
      <c r="F23" s="9" t="s">
        <v>0</v>
      </c>
      <c r="H23" t="s">
        <v>214</v>
      </c>
      <c r="I23" t="s">
        <v>230</v>
      </c>
      <c r="K23" t="s">
        <v>213</v>
      </c>
    </row>
    <row r="24" spans="1:11" customFormat="1" x14ac:dyDescent="0.3">
      <c r="A24" t="s">
        <v>6</v>
      </c>
      <c r="B24" t="s">
        <v>2</v>
      </c>
      <c r="C24" t="s">
        <v>246</v>
      </c>
      <c r="D24" t="s">
        <v>266</v>
      </c>
      <c r="E24" t="s">
        <v>215</v>
      </c>
      <c r="F24" s="9" t="s">
        <v>0</v>
      </c>
      <c r="G24" t="s">
        <v>249</v>
      </c>
      <c r="H24" t="s">
        <v>267</v>
      </c>
      <c r="I24" t="s">
        <v>270</v>
      </c>
      <c r="K24" t="s">
        <v>248</v>
      </c>
    </row>
    <row r="25" spans="1:11" customFormat="1" x14ac:dyDescent="0.3">
      <c r="A25" t="s">
        <v>206</v>
      </c>
      <c r="B25" t="s">
        <v>2</v>
      </c>
      <c r="C25" t="s">
        <v>144</v>
      </c>
      <c r="D25" t="s">
        <v>401</v>
      </c>
      <c r="E25" t="s">
        <v>61</v>
      </c>
      <c r="F25" s="9" t="s">
        <v>0</v>
      </c>
      <c r="G25" t="s">
        <v>145</v>
      </c>
      <c r="H25" t="s">
        <v>112</v>
      </c>
      <c r="I25" t="s">
        <v>410</v>
      </c>
      <c r="K25" t="s">
        <v>143</v>
      </c>
    </row>
    <row r="26" spans="1:11" customFormat="1" x14ac:dyDescent="0.3">
      <c r="A26" t="s">
        <v>211</v>
      </c>
      <c r="B26" t="s">
        <v>2</v>
      </c>
      <c r="C26" t="s">
        <v>144</v>
      </c>
      <c r="D26" t="s">
        <v>415</v>
      </c>
      <c r="E26" t="s">
        <v>416</v>
      </c>
      <c r="F26" s="9" t="s">
        <v>0</v>
      </c>
      <c r="G26" t="s">
        <v>414</v>
      </c>
      <c r="H26" t="s">
        <v>112</v>
      </c>
      <c r="I26" t="s">
        <v>421</v>
      </c>
      <c r="K26" t="s">
        <v>412</v>
      </c>
    </row>
    <row r="27" spans="1:11" s="8" customFormat="1" x14ac:dyDescent="0.3">
      <c r="A27" t="s">
        <v>206</v>
      </c>
      <c r="B27" t="s">
        <v>2</v>
      </c>
      <c r="C27" t="s">
        <v>167</v>
      </c>
      <c r="D27" t="s">
        <v>401</v>
      </c>
      <c r="E27" t="s">
        <v>407</v>
      </c>
      <c r="F27" s="9" t="s">
        <v>0</v>
      </c>
      <c r="G27" t="s">
        <v>80</v>
      </c>
      <c r="H27" t="s">
        <v>112</v>
      </c>
      <c r="I27" t="s">
        <v>408</v>
      </c>
      <c r="J27" t="s">
        <v>585</v>
      </c>
      <c r="K27" t="s">
        <v>403</v>
      </c>
    </row>
    <row r="28" spans="1:11" customFormat="1" x14ac:dyDescent="0.3">
      <c r="A28" t="s">
        <v>6</v>
      </c>
      <c r="B28" t="s">
        <v>2</v>
      </c>
      <c r="C28" t="s">
        <v>54</v>
      </c>
      <c r="D28" t="s">
        <v>205</v>
      </c>
      <c r="E28" t="s">
        <v>204</v>
      </c>
      <c r="F28" s="9" t="s">
        <v>0</v>
      </c>
      <c r="G28" t="s">
        <v>80</v>
      </c>
      <c r="H28" t="s">
        <v>203</v>
      </c>
      <c r="I28" t="s">
        <v>202</v>
      </c>
      <c r="J28" t="s">
        <v>580</v>
      </c>
      <c r="K28" t="s">
        <v>56</v>
      </c>
    </row>
    <row r="29" spans="1:11" customFormat="1" x14ac:dyDescent="0.3">
      <c r="A29" t="s">
        <v>206</v>
      </c>
      <c r="B29" t="s">
        <v>2</v>
      </c>
      <c r="C29" t="s">
        <v>400</v>
      </c>
      <c r="D29" t="s">
        <v>401</v>
      </c>
      <c r="E29" t="s">
        <v>61</v>
      </c>
      <c r="F29" s="9" t="s">
        <v>0</v>
      </c>
      <c r="G29" t="s">
        <v>80</v>
      </c>
      <c r="H29" t="s">
        <v>112</v>
      </c>
      <c r="I29" t="s">
        <v>402</v>
      </c>
      <c r="J29" t="s">
        <v>588</v>
      </c>
      <c r="K29" t="s">
        <v>66</v>
      </c>
    </row>
    <row r="30" spans="1:11" customFormat="1" x14ac:dyDescent="0.3">
      <c r="A30" t="s">
        <v>206</v>
      </c>
      <c r="B30" t="s">
        <v>2</v>
      </c>
      <c r="C30" t="s">
        <v>167</v>
      </c>
      <c r="D30" t="s">
        <v>401</v>
      </c>
      <c r="F30" s="9" t="s">
        <v>0</v>
      </c>
      <c r="G30" t="s">
        <v>80</v>
      </c>
      <c r="H30" t="s">
        <v>112</v>
      </c>
      <c r="I30" t="s">
        <v>406</v>
      </c>
      <c r="K30" t="s">
        <v>405</v>
      </c>
    </row>
    <row r="31" spans="1:11" customFormat="1" x14ac:dyDescent="0.3">
      <c r="A31" t="s">
        <v>43</v>
      </c>
      <c r="B31" t="s">
        <v>516</v>
      </c>
      <c r="C31" t="s">
        <v>246</v>
      </c>
      <c r="D31" t="s">
        <v>250</v>
      </c>
      <c r="E31" t="s">
        <v>215</v>
      </c>
      <c r="F31" s="9" t="s">
        <v>0</v>
      </c>
      <c r="G31" t="s">
        <v>249</v>
      </c>
      <c r="H31" t="s">
        <v>251</v>
      </c>
      <c r="I31" t="s">
        <v>253</v>
      </c>
      <c r="K31" t="s">
        <v>248</v>
      </c>
    </row>
    <row r="32" spans="1:11" customFormat="1" x14ac:dyDescent="0.3">
      <c r="A32" t="s">
        <v>211</v>
      </c>
      <c r="B32" t="s">
        <v>516</v>
      </c>
      <c r="C32" t="s">
        <v>144</v>
      </c>
      <c r="D32" t="s">
        <v>250</v>
      </c>
      <c r="E32" t="s">
        <v>215</v>
      </c>
      <c r="F32" s="9" t="s">
        <v>0</v>
      </c>
      <c r="G32" t="s">
        <v>80</v>
      </c>
      <c r="H32" t="s">
        <v>444</v>
      </c>
      <c r="I32" t="s">
        <v>445</v>
      </c>
      <c r="K32" t="s">
        <v>436</v>
      </c>
    </row>
    <row r="33" spans="1:11" customFormat="1" x14ac:dyDescent="0.3">
      <c r="A33" t="s">
        <v>211</v>
      </c>
      <c r="B33" t="s">
        <v>516</v>
      </c>
      <c r="C33" t="s">
        <v>167</v>
      </c>
      <c r="D33" t="s">
        <v>401</v>
      </c>
      <c r="E33" t="s">
        <v>407</v>
      </c>
      <c r="F33" s="9" t="s">
        <v>0</v>
      </c>
      <c r="G33" t="s">
        <v>80</v>
      </c>
      <c r="H33" t="s">
        <v>112</v>
      </c>
      <c r="I33" t="s">
        <v>584</v>
      </c>
      <c r="J33" t="s">
        <v>585</v>
      </c>
      <c r="K33" t="s">
        <v>403</v>
      </c>
    </row>
    <row r="34" spans="1:11" customFormat="1" x14ac:dyDescent="0.3">
      <c r="A34" t="s">
        <v>43</v>
      </c>
      <c r="B34" t="s">
        <v>434</v>
      </c>
      <c r="C34" t="s">
        <v>63</v>
      </c>
      <c r="D34" t="s">
        <v>437</v>
      </c>
      <c r="E34" t="s">
        <v>438</v>
      </c>
      <c r="F34" s="9" t="s">
        <v>0</v>
      </c>
      <c r="G34" t="s">
        <v>80</v>
      </c>
      <c r="H34" t="s">
        <v>435</v>
      </c>
      <c r="I34" t="s">
        <v>439</v>
      </c>
      <c r="J34" t="s">
        <v>581</v>
      </c>
      <c r="K34" t="s">
        <v>436</v>
      </c>
    </row>
    <row r="35" spans="1:11" customFormat="1" x14ac:dyDescent="0.3">
      <c r="A35" t="s">
        <v>6</v>
      </c>
      <c r="B35" t="s">
        <v>9</v>
      </c>
      <c r="C35" t="s">
        <v>112</v>
      </c>
      <c r="D35" t="s">
        <v>234</v>
      </c>
      <c r="E35" t="s">
        <v>231</v>
      </c>
      <c r="F35" s="9" t="s">
        <v>0</v>
      </c>
      <c r="G35" t="s">
        <v>232</v>
      </c>
      <c r="H35" t="s">
        <v>233</v>
      </c>
      <c r="I35" t="s">
        <v>236</v>
      </c>
      <c r="J35" t="s">
        <v>112</v>
      </c>
      <c r="K35" t="s">
        <v>237</v>
      </c>
    </row>
    <row r="36" spans="1:11" customFormat="1" x14ac:dyDescent="0.3">
      <c r="A36" t="s">
        <v>6</v>
      </c>
      <c r="B36" t="s">
        <v>9</v>
      </c>
      <c r="C36" t="s">
        <v>246</v>
      </c>
      <c r="D36" t="s">
        <v>259</v>
      </c>
      <c r="E36" t="s">
        <v>215</v>
      </c>
      <c r="F36" s="9" t="s">
        <v>0</v>
      </c>
      <c r="G36" t="s">
        <v>249</v>
      </c>
      <c r="H36" t="s">
        <v>261</v>
      </c>
      <c r="I36" t="s">
        <v>260</v>
      </c>
      <c r="K36" t="s">
        <v>248</v>
      </c>
    </row>
    <row r="37" spans="1:11" customFormat="1" x14ac:dyDescent="0.3">
      <c r="A37" t="s">
        <v>6</v>
      </c>
      <c r="B37" t="s">
        <v>16</v>
      </c>
      <c r="C37" t="s">
        <v>452</v>
      </c>
      <c r="D37" t="s">
        <v>453</v>
      </c>
      <c r="E37" t="s">
        <v>112</v>
      </c>
      <c r="F37" s="9" t="s">
        <v>112</v>
      </c>
      <c r="G37" t="s">
        <v>80</v>
      </c>
      <c r="H37" t="s">
        <v>112</v>
      </c>
      <c r="I37" t="s">
        <v>454</v>
      </c>
      <c r="J37" t="s">
        <v>112</v>
      </c>
      <c r="K37" t="s">
        <v>447</v>
      </c>
    </row>
    <row r="38" spans="1:11" customFormat="1" ht="15" customHeight="1" x14ac:dyDescent="0.3">
      <c r="A38" s="30" t="s">
        <v>207</v>
      </c>
      <c r="B38" s="30" t="s">
        <v>15</v>
      </c>
      <c r="C38" s="30" t="s">
        <v>55</v>
      </c>
      <c r="D38" s="30" t="s">
        <v>50</v>
      </c>
      <c r="E38" s="30" t="s">
        <v>61</v>
      </c>
      <c r="F38" s="31" t="s">
        <v>0</v>
      </c>
      <c r="G38" s="30" t="s">
        <v>145</v>
      </c>
      <c r="H38" s="30" t="s">
        <v>112</v>
      </c>
      <c r="I38" s="30" t="s">
        <v>222</v>
      </c>
      <c r="J38" s="32" t="s">
        <v>565</v>
      </c>
      <c r="K38" s="30" t="s">
        <v>221</v>
      </c>
    </row>
    <row r="39" spans="1:11" customFormat="1" x14ac:dyDescent="0.3">
      <c r="A39" s="30" t="s">
        <v>207</v>
      </c>
      <c r="B39" s="30" t="s">
        <v>15</v>
      </c>
      <c r="C39" s="30" t="s">
        <v>55</v>
      </c>
      <c r="D39" s="30" t="s">
        <v>121</v>
      </c>
      <c r="E39" s="30" t="s">
        <v>61</v>
      </c>
      <c r="F39" s="31" t="s">
        <v>0</v>
      </c>
      <c r="G39" s="30" t="s">
        <v>80</v>
      </c>
      <c r="H39" s="30" t="s">
        <v>112</v>
      </c>
      <c r="I39" s="30" t="s">
        <v>122</v>
      </c>
      <c r="J39" s="30" t="s">
        <v>577</v>
      </c>
      <c r="K39" s="30" t="s">
        <v>67</v>
      </c>
    </row>
    <row r="40" spans="1:11" customFormat="1" x14ac:dyDescent="0.3">
      <c r="A40" s="30" t="s">
        <v>207</v>
      </c>
      <c r="B40" s="30" t="s">
        <v>15</v>
      </c>
      <c r="C40" s="30" t="s">
        <v>53</v>
      </c>
      <c r="D40" s="30" t="s">
        <v>121</v>
      </c>
      <c r="E40" s="30" t="s">
        <v>61</v>
      </c>
      <c r="F40" s="33" t="s">
        <v>0</v>
      </c>
      <c r="G40" s="30" t="s">
        <v>80</v>
      </c>
      <c r="H40" s="30" t="s">
        <v>112</v>
      </c>
      <c r="I40" s="30" t="s">
        <v>571</v>
      </c>
      <c r="J40" s="30" t="s">
        <v>572</v>
      </c>
      <c r="K40" s="30" t="s">
        <v>120</v>
      </c>
    </row>
    <row r="41" spans="1:11" s="8" customFormat="1" x14ac:dyDescent="0.3">
      <c r="A41" s="30" t="s">
        <v>207</v>
      </c>
      <c r="B41" s="30" t="s">
        <v>15</v>
      </c>
      <c r="C41" s="30" t="s">
        <v>63</v>
      </c>
      <c r="D41" s="30" t="s">
        <v>50</v>
      </c>
      <c r="E41" s="30" t="s">
        <v>61</v>
      </c>
      <c r="F41" s="31" t="s">
        <v>0</v>
      </c>
      <c r="G41" s="30" t="s">
        <v>80</v>
      </c>
      <c r="H41" s="30" t="s">
        <v>112</v>
      </c>
      <c r="I41" s="30" t="s">
        <v>65</v>
      </c>
      <c r="J41" s="30" t="s">
        <v>569</v>
      </c>
      <c r="K41" s="30" t="s">
        <v>64</v>
      </c>
    </row>
    <row r="42" spans="1:11" customFormat="1" x14ac:dyDescent="0.3">
      <c r="A42" s="30" t="s">
        <v>207</v>
      </c>
      <c r="B42" s="30" t="s">
        <v>15</v>
      </c>
      <c r="C42" s="30" t="s">
        <v>451</v>
      </c>
      <c r="D42" s="30" t="s">
        <v>448</v>
      </c>
      <c r="E42" s="30" t="s">
        <v>112</v>
      </c>
      <c r="F42" s="31" t="s">
        <v>112</v>
      </c>
      <c r="G42" s="30" t="s">
        <v>80</v>
      </c>
      <c r="H42" s="30" t="s">
        <v>112</v>
      </c>
      <c r="I42" s="30" t="s">
        <v>449</v>
      </c>
      <c r="J42" s="30" t="s">
        <v>112</v>
      </c>
      <c r="K42" s="30" t="s">
        <v>447</v>
      </c>
    </row>
    <row r="43" spans="1:11" customFormat="1" x14ac:dyDescent="0.3">
      <c r="A43" s="30" t="s">
        <v>207</v>
      </c>
      <c r="B43" s="30" t="s">
        <v>15</v>
      </c>
      <c r="C43" s="30" t="s">
        <v>53</v>
      </c>
      <c r="D43" s="30" t="s">
        <v>50</v>
      </c>
      <c r="E43" s="30" t="s">
        <v>112</v>
      </c>
      <c r="F43" s="31" t="s">
        <v>112</v>
      </c>
      <c r="G43" s="30" t="s">
        <v>80</v>
      </c>
      <c r="H43" s="30" t="s">
        <v>112</v>
      </c>
      <c r="I43" s="30" t="s">
        <v>449</v>
      </c>
      <c r="J43" s="30" t="s">
        <v>112</v>
      </c>
      <c r="K43" s="30" t="s">
        <v>58</v>
      </c>
    </row>
    <row r="44" spans="1:11" customFormat="1" x14ac:dyDescent="0.3">
      <c r="A44" s="30" t="s">
        <v>207</v>
      </c>
      <c r="B44" s="30" t="s">
        <v>15</v>
      </c>
      <c r="C44" s="30" t="s">
        <v>55</v>
      </c>
      <c r="D44" s="30" t="s">
        <v>50</v>
      </c>
      <c r="E44" s="30" t="s">
        <v>112</v>
      </c>
      <c r="F44" s="31" t="s">
        <v>112</v>
      </c>
      <c r="G44" s="30" t="s">
        <v>80</v>
      </c>
      <c r="H44" s="30" t="s">
        <v>112</v>
      </c>
      <c r="I44" s="30" t="s">
        <v>449</v>
      </c>
      <c r="J44" s="30" t="s">
        <v>112</v>
      </c>
      <c r="K44" s="30" t="s">
        <v>59</v>
      </c>
    </row>
    <row r="45" spans="1:11" customFormat="1" x14ac:dyDescent="0.3">
      <c r="A45" s="30" t="s">
        <v>207</v>
      </c>
      <c r="B45" s="30" t="s">
        <v>15</v>
      </c>
      <c r="C45" s="30" t="s">
        <v>52</v>
      </c>
      <c r="D45" s="30" t="s">
        <v>50</v>
      </c>
      <c r="E45" s="30" t="s">
        <v>112</v>
      </c>
      <c r="F45" s="31" t="s">
        <v>112</v>
      </c>
      <c r="G45" s="30" t="s">
        <v>80</v>
      </c>
      <c r="H45" s="30" t="s">
        <v>112</v>
      </c>
      <c r="I45" s="30" t="s">
        <v>449</v>
      </c>
      <c r="J45" s="30" t="s">
        <v>112</v>
      </c>
      <c r="K45" s="30" t="s">
        <v>57</v>
      </c>
    </row>
    <row r="46" spans="1:11" customFormat="1" x14ac:dyDescent="0.3">
      <c r="A46" s="30" t="s">
        <v>207</v>
      </c>
      <c r="B46" s="30" t="s">
        <v>15</v>
      </c>
      <c r="C46" s="30" t="s">
        <v>55</v>
      </c>
      <c r="D46" s="30" t="s">
        <v>82</v>
      </c>
      <c r="E46" s="30" t="s">
        <v>71</v>
      </c>
      <c r="F46" s="31" t="s">
        <v>0</v>
      </c>
      <c r="G46" s="30" t="s">
        <v>80</v>
      </c>
      <c r="H46" s="30" t="s">
        <v>112</v>
      </c>
      <c r="I46" s="30" t="s">
        <v>51</v>
      </c>
      <c r="J46" s="30" t="s">
        <v>112</v>
      </c>
      <c r="K46" s="30" t="s">
        <v>60</v>
      </c>
    </row>
    <row r="47" spans="1:11" customFormat="1" x14ac:dyDescent="0.3">
      <c r="A47" s="30" t="s">
        <v>207</v>
      </c>
      <c r="B47" s="30" t="s">
        <v>15</v>
      </c>
      <c r="C47" s="30" t="s">
        <v>54</v>
      </c>
      <c r="D47" s="30" t="s">
        <v>81</v>
      </c>
      <c r="E47" s="30" t="s">
        <v>61</v>
      </c>
      <c r="F47" s="31" t="s">
        <v>0</v>
      </c>
      <c r="G47" s="30" t="s">
        <v>80</v>
      </c>
      <c r="H47" s="30" t="s">
        <v>112</v>
      </c>
      <c r="I47" s="30" t="s">
        <v>62</v>
      </c>
      <c r="J47" s="30" t="s">
        <v>579</v>
      </c>
      <c r="K47" s="30" t="s">
        <v>56</v>
      </c>
    </row>
    <row r="48" spans="1:11" customFormat="1" ht="13.95" customHeight="1" x14ac:dyDescent="0.3">
      <c r="A48" s="30" t="s">
        <v>207</v>
      </c>
      <c r="B48" s="30" t="s">
        <v>15</v>
      </c>
      <c r="C48" s="30" t="s">
        <v>195</v>
      </c>
      <c r="D48" s="30" t="s">
        <v>50</v>
      </c>
      <c r="E48" s="30" t="s">
        <v>61</v>
      </c>
      <c r="F48" s="31" t="s">
        <v>0</v>
      </c>
      <c r="G48" s="30" t="s">
        <v>80</v>
      </c>
      <c r="H48" s="30" t="s">
        <v>112</v>
      </c>
      <c r="I48" s="30" t="s">
        <v>568</v>
      </c>
      <c r="J48" s="32" t="s">
        <v>567</v>
      </c>
      <c r="K48" s="30" t="s">
        <v>570</v>
      </c>
    </row>
    <row r="49" spans="1:11" customFormat="1" x14ac:dyDescent="0.3">
      <c r="A49" s="30" t="s">
        <v>207</v>
      </c>
      <c r="B49" s="30" t="s">
        <v>15</v>
      </c>
      <c r="C49" s="30" t="s">
        <v>54</v>
      </c>
      <c r="D49" s="30" t="s">
        <v>431</v>
      </c>
      <c r="E49" s="30" t="s">
        <v>61</v>
      </c>
      <c r="F49" s="31" t="s">
        <v>0</v>
      </c>
      <c r="G49" s="30" t="s">
        <v>80</v>
      </c>
      <c r="H49" s="30" t="s">
        <v>112</v>
      </c>
      <c r="I49" s="30" t="s">
        <v>432</v>
      </c>
      <c r="J49" s="30" t="s">
        <v>578</v>
      </c>
      <c r="K49" s="30" t="s">
        <v>429</v>
      </c>
    </row>
    <row r="50" spans="1:11" customFormat="1" x14ac:dyDescent="0.3">
      <c r="A50" s="30" t="s">
        <v>207</v>
      </c>
      <c r="B50" s="30" t="s">
        <v>15</v>
      </c>
      <c r="C50" s="30" t="s">
        <v>195</v>
      </c>
      <c r="D50" s="30" t="s">
        <v>50</v>
      </c>
      <c r="E50" s="30" t="s">
        <v>573</v>
      </c>
      <c r="F50" s="31" t="s">
        <v>0</v>
      </c>
      <c r="G50" s="30" t="s">
        <v>80</v>
      </c>
      <c r="H50" s="30" t="s">
        <v>112</v>
      </c>
      <c r="I50" s="30" t="s">
        <v>574</v>
      </c>
      <c r="J50" s="30" t="s">
        <v>575</v>
      </c>
      <c r="K50" s="30" t="s">
        <v>436</v>
      </c>
    </row>
    <row r="51" spans="1:11" customFormat="1" x14ac:dyDescent="0.3">
      <c r="A51" s="30" t="s">
        <v>207</v>
      </c>
      <c r="B51" s="30" t="s">
        <v>15</v>
      </c>
      <c r="C51" s="30" t="s">
        <v>388</v>
      </c>
      <c r="D51" s="30" t="s">
        <v>389</v>
      </c>
      <c r="E51" s="30" t="s">
        <v>112</v>
      </c>
      <c r="F51" s="31" t="s">
        <v>112</v>
      </c>
      <c r="G51" s="30" t="s">
        <v>80</v>
      </c>
      <c r="H51" s="30" t="s">
        <v>112</v>
      </c>
      <c r="I51" s="30" t="s">
        <v>392</v>
      </c>
      <c r="J51" s="30" t="s">
        <v>112</v>
      </c>
      <c r="K51" s="30" t="s">
        <v>387</v>
      </c>
    </row>
    <row r="52" spans="1:11" customFormat="1" x14ac:dyDescent="0.3">
      <c r="A52" t="s">
        <v>6</v>
      </c>
      <c r="B52" t="s">
        <v>554</v>
      </c>
      <c r="C52" t="s">
        <v>112</v>
      </c>
      <c r="D52" t="s">
        <v>264</v>
      </c>
      <c r="E52" t="s">
        <v>215</v>
      </c>
      <c r="F52" s="9" t="s">
        <v>0</v>
      </c>
      <c r="G52" t="s">
        <v>112</v>
      </c>
      <c r="H52" t="s">
        <v>112</v>
      </c>
      <c r="I52" t="s">
        <v>265</v>
      </c>
      <c r="K52" t="s">
        <v>263</v>
      </c>
    </row>
    <row r="53" spans="1:11" customFormat="1" x14ac:dyDescent="0.3">
      <c r="A53" t="s">
        <v>6</v>
      </c>
      <c r="B53" t="s">
        <v>554</v>
      </c>
      <c r="C53" t="s">
        <v>112</v>
      </c>
      <c r="D53" t="s">
        <v>234</v>
      </c>
      <c r="E53" t="s">
        <v>231</v>
      </c>
      <c r="F53" s="9" t="s">
        <v>0</v>
      </c>
      <c r="G53" t="s">
        <v>232</v>
      </c>
      <c r="H53" t="s">
        <v>242</v>
      </c>
      <c r="I53" t="s">
        <v>241</v>
      </c>
      <c r="J53" t="s">
        <v>112</v>
      </c>
      <c r="K53" t="s">
        <v>237</v>
      </c>
    </row>
    <row r="54" spans="1:11" customFormat="1" x14ac:dyDescent="0.3">
      <c r="A54" t="s">
        <v>6</v>
      </c>
      <c r="B54" t="s">
        <v>554</v>
      </c>
      <c r="C54" t="s">
        <v>112</v>
      </c>
      <c r="D54" t="s">
        <v>234</v>
      </c>
      <c r="E54" t="s">
        <v>231</v>
      </c>
      <c r="F54" s="9" t="s">
        <v>0</v>
      </c>
      <c r="G54" t="s">
        <v>232</v>
      </c>
      <c r="H54" t="s">
        <v>238</v>
      </c>
      <c r="I54" t="s">
        <v>239</v>
      </c>
      <c r="J54" t="s">
        <v>112</v>
      </c>
      <c r="K54" t="s">
        <v>237</v>
      </c>
    </row>
    <row r="55" spans="1:11" customFormat="1" x14ac:dyDescent="0.3">
      <c r="A55" t="s">
        <v>5</v>
      </c>
      <c r="B55" s="13" t="s">
        <v>518</v>
      </c>
      <c r="C55" t="s">
        <v>94</v>
      </c>
      <c r="D55" t="s">
        <v>101</v>
      </c>
      <c r="E55" t="s">
        <v>96</v>
      </c>
      <c r="F55" s="9" t="s">
        <v>0</v>
      </c>
      <c r="G55" t="s">
        <v>80</v>
      </c>
      <c r="H55" t="s">
        <v>97</v>
      </c>
      <c r="I55" t="s">
        <v>102</v>
      </c>
      <c r="J55" t="s">
        <v>592</v>
      </c>
      <c r="K55" t="s">
        <v>95</v>
      </c>
    </row>
    <row r="56" spans="1:11" customFormat="1" x14ac:dyDescent="0.3">
      <c r="A56" t="s">
        <v>5</v>
      </c>
      <c r="B56" s="13" t="s">
        <v>518</v>
      </c>
      <c r="C56" t="s">
        <v>55</v>
      </c>
      <c r="D56" t="s">
        <v>139</v>
      </c>
      <c r="E56" t="s">
        <v>137</v>
      </c>
      <c r="F56" s="9" t="s">
        <v>0</v>
      </c>
      <c r="G56" t="s">
        <v>80</v>
      </c>
      <c r="H56" t="s">
        <v>112</v>
      </c>
      <c r="I56" t="s">
        <v>138</v>
      </c>
      <c r="J56" t="s">
        <v>592</v>
      </c>
      <c r="K56" t="s">
        <v>67</v>
      </c>
    </row>
    <row r="57" spans="1:11" customFormat="1" x14ac:dyDescent="0.3">
      <c r="A57" t="s">
        <v>5</v>
      </c>
      <c r="B57" t="s">
        <v>525</v>
      </c>
      <c r="C57" t="s">
        <v>114</v>
      </c>
      <c r="D57" t="s">
        <v>113</v>
      </c>
      <c r="E57" t="s">
        <v>112</v>
      </c>
      <c r="F57" s="9" t="s">
        <v>112</v>
      </c>
      <c r="G57" t="s">
        <v>80</v>
      </c>
      <c r="H57" t="s">
        <v>112</v>
      </c>
      <c r="I57" t="s">
        <v>191</v>
      </c>
      <c r="J57" t="s">
        <v>586</v>
      </c>
      <c r="K57" t="s">
        <v>119</v>
      </c>
    </row>
    <row r="58" spans="1:11" customFormat="1" x14ac:dyDescent="0.3">
      <c r="A58" t="s">
        <v>5</v>
      </c>
      <c r="B58" t="s">
        <v>525</v>
      </c>
      <c r="C58" t="s">
        <v>55</v>
      </c>
      <c r="D58" t="s">
        <v>175</v>
      </c>
      <c r="E58" t="s">
        <v>177</v>
      </c>
      <c r="F58" s="9" t="s">
        <v>0</v>
      </c>
      <c r="G58" t="s">
        <v>80</v>
      </c>
      <c r="H58" t="s">
        <v>201</v>
      </c>
      <c r="I58" t="s">
        <v>200</v>
      </c>
      <c r="J58" t="s">
        <v>592</v>
      </c>
      <c r="K58" t="s">
        <v>60</v>
      </c>
    </row>
    <row r="59" spans="1:11" customFormat="1" x14ac:dyDescent="0.3">
      <c r="A59" t="s">
        <v>5</v>
      </c>
      <c r="B59" t="s">
        <v>526</v>
      </c>
      <c r="C59" t="s">
        <v>55</v>
      </c>
      <c r="D59" t="s">
        <v>176</v>
      </c>
      <c r="E59" t="s">
        <v>198</v>
      </c>
      <c r="F59" s="9" t="s">
        <v>0</v>
      </c>
      <c r="G59" t="s">
        <v>80</v>
      </c>
      <c r="H59" t="s">
        <v>178</v>
      </c>
      <c r="I59" t="s">
        <v>199</v>
      </c>
      <c r="J59" t="s">
        <v>592</v>
      </c>
      <c r="K59" t="s">
        <v>64</v>
      </c>
    </row>
    <row r="60" spans="1:11" customFormat="1" x14ac:dyDescent="0.3">
      <c r="A60" t="s">
        <v>5</v>
      </c>
      <c r="B60" t="s">
        <v>526</v>
      </c>
      <c r="C60" t="s">
        <v>55</v>
      </c>
      <c r="D60" t="s">
        <v>176</v>
      </c>
      <c r="E60" t="s">
        <v>61</v>
      </c>
      <c r="F60" s="9" t="s">
        <v>0</v>
      </c>
      <c r="G60" t="s">
        <v>80</v>
      </c>
      <c r="H60" t="s">
        <v>178</v>
      </c>
      <c r="I60" t="s">
        <v>181</v>
      </c>
      <c r="J60" t="s">
        <v>592</v>
      </c>
      <c r="K60" t="s">
        <v>180</v>
      </c>
    </row>
    <row r="61" spans="1:11" customFormat="1" x14ac:dyDescent="0.3">
      <c r="A61" t="s">
        <v>5</v>
      </c>
      <c r="B61" t="s">
        <v>526</v>
      </c>
      <c r="C61" t="s">
        <v>55</v>
      </c>
      <c r="D61" t="s">
        <v>175</v>
      </c>
      <c r="E61" t="s">
        <v>177</v>
      </c>
      <c r="F61" s="9" t="s">
        <v>0</v>
      </c>
      <c r="G61" t="s">
        <v>107</v>
      </c>
      <c r="H61" t="s">
        <v>112</v>
      </c>
      <c r="I61" t="s">
        <v>200</v>
      </c>
      <c r="J61" t="s">
        <v>592</v>
      </c>
      <c r="K61" t="s">
        <v>60</v>
      </c>
    </row>
    <row r="62" spans="1:11" customFormat="1" x14ac:dyDescent="0.3">
      <c r="A62" t="s">
        <v>5</v>
      </c>
      <c r="B62" t="s">
        <v>526</v>
      </c>
      <c r="C62" t="s">
        <v>54</v>
      </c>
      <c r="D62" t="s">
        <v>160</v>
      </c>
      <c r="E62" t="s">
        <v>192</v>
      </c>
      <c r="F62" s="9" t="s">
        <v>0</v>
      </c>
      <c r="G62" t="s">
        <v>80</v>
      </c>
      <c r="H62" t="s">
        <v>112</v>
      </c>
      <c r="I62" t="s">
        <v>193</v>
      </c>
      <c r="J62" t="s">
        <v>592</v>
      </c>
      <c r="K62" t="s">
        <v>56</v>
      </c>
    </row>
    <row r="63" spans="1:11" customFormat="1" x14ac:dyDescent="0.3">
      <c r="A63" t="s">
        <v>5</v>
      </c>
      <c r="B63" t="s">
        <v>527</v>
      </c>
      <c r="C63" t="s">
        <v>94</v>
      </c>
      <c r="D63" t="s">
        <v>103</v>
      </c>
      <c r="E63" t="s">
        <v>104</v>
      </c>
      <c r="F63" s="9" t="s">
        <v>0</v>
      </c>
      <c r="G63" t="s">
        <v>107</v>
      </c>
      <c r="H63" t="s">
        <v>97</v>
      </c>
      <c r="I63" t="s">
        <v>105</v>
      </c>
      <c r="J63" t="s">
        <v>592</v>
      </c>
      <c r="K63" t="s">
        <v>95</v>
      </c>
    </row>
    <row r="64" spans="1:11" ht="15" customHeight="1" x14ac:dyDescent="0.3">
      <c r="A64" t="s">
        <v>5</v>
      </c>
      <c r="B64" t="s">
        <v>524</v>
      </c>
      <c r="C64" t="s">
        <v>106</v>
      </c>
      <c r="D64" t="s">
        <v>111</v>
      </c>
      <c r="E64" t="s">
        <v>110</v>
      </c>
      <c r="F64" s="9" t="s">
        <v>0</v>
      </c>
      <c r="G64" t="s">
        <v>107</v>
      </c>
      <c r="H64" t="s">
        <v>93</v>
      </c>
      <c r="I64" s="2" t="s">
        <v>109</v>
      </c>
      <c r="J64" t="s">
        <v>592</v>
      </c>
      <c r="K64" t="s">
        <v>108</v>
      </c>
    </row>
    <row r="65" spans="1:11" x14ac:dyDescent="0.3">
      <c r="A65" t="s">
        <v>5</v>
      </c>
      <c r="B65" t="s">
        <v>524</v>
      </c>
      <c r="C65" t="s">
        <v>94</v>
      </c>
      <c r="D65" t="s">
        <v>186</v>
      </c>
      <c r="E65" t="s">
        <v>110</v>
      </c>
      <c r="F65" s="9" t="s">
        <v>0</v>
      </c>
      <c r="G65" t="s">
        <v>107</v>
      </c>
      <c r="H65" t="s">
        <v>112</v>
      </c>
      <c r="I65" t="s">
        <v>188</v>
      </c>
      <c r="J65" t="s">
        <v>592</v>
      </c>
      <c r="K65" t="s">
        <v>187</v>
      </c>
    </row>
    <row r="66" spans="1:11" x14ac:dyDescent="0.3">
      <c r="A66" t="s">
        <v>5</v>
      </c>
      <c r="B66" t="s">
        <v>524</v>
      </c>
      <c r="C66" t="s">
        <v>277</v>
      </c>
      <c r="D66" t="s">
        <v>276</v>
      </c>
      <c r="E66" t="s">
        <v>215</v>
      </c>
      <c r="F66" s="9" t="s">
        <v>0</v>
      </c>
      <c r="G66" t="s">
        <v>80</v>
      </c>
      <c r="H66" t="s">
        <v>274</v>
      </c>
      <c r="I66" t="s">
        <v>627</v>
      </c>
      <c r="J66" t="s">
        <v>592</v>
      </c>
      <c r="K66" t="s">
        <v>275</v>
      </c>
    </row>
    <row r="67" spans="1:11" x14ac:dyDescent="0.3">
      <c r="A67" t="s">
        <v>5</v>
      </c>
      <c r="B67" t="s">
        <v>524</v>
      </c>
      <c r="C67" t="s">
        <v>112</v>
      </c>
      <c r="D67" t="s">
        <v>112</v>
      </c>
      <c r="E67" t="s">
        <v>358</v>
      </c>
      <c r="F67" s="9" t="s">
        <v>0</v>
      </c>
      <c r="G67" t="s">
        <v>112</v>
      </c>
      <c r="H67" t="s">
        <v>112</v>
      </c>
      <c r="I67" t="s">
        <v>359</v>
      </c>
      <c r="J67" t="s">
        <v>592</v>
      </c>
      <c r="K67" t="s">
        <v>356</v>
      </c>
    </row>
    <row r="68" spans="1:11" x14ac:dyDescent="0.3">
      <c r="A68" t="s">
        <v>5</v>
      </c>
      <c r="B68" t="s">
        <v>522</v>
      </c>
      <c r="C68" t="s">
        <v>94</v>
      </c>
      <c r="D68" t="s">
        <v>103</v>
      </c>
      <c r="E68" t="s">
        <v>104</v>
      </c>
      <c r="F68" s="9" t="s">
        <v>0</v>
      </c>
      <c r="G68" t="s">
        <v>80</v>
      </c>
      <c r="H68" t="s">
        <v>97</v>
      </c>
      <c r="I68" t="s">
        <v>194</v>
      </c>
      <c r="J68" t="s">
        <v>592</v>
      </c>
      <c r="K68" t="s">
        <v>95</v>
      </c>
    </row>
    <row r="69" spans="1:11" x14ac:dyDescent="0.3">
      <c r="A69" t="s">
        <v>5</v>
      </c>
      <c r="B69" t="s">
        <v>522</v>
      </c>
      <c r="C69" t="s">
        <v>55</v>
      </c>
      <c r="D69" t="s">
        <v>196</v>
      </c>
      <c r="E69" t="s">
        <v>61</v>
      </c>
      <c r="F69" s="9" t="s">
        <v>0</v>
      </c>
      <c r="G69" t="s">
        <v>145</v>
      </c>
      <c r="H69" t="s">
        <v>178</v>
      </c>
      <c r="I69" t="s">
        <v>225</v>
      </c>
      <c r="J69" t="s">
        <v>592</v>
      </c>
      <c r="K69" t="s">
        <v>221</v>
      </c>
    </row>
    <row r="70" spans="1:11" x14ac:dyDescent="0.3">
      <c r="A70" t="s">
        <v>5</v>
      </c>
      <c r="B70" t="s">
        <v>522</v>
      </c>
      <c r="C70" t="s">
        <v>55</v>
      </c>
      <c r="D70" t="s">
        <v>217</v>
      </c>
      <c r="E70" t="s">
        <v>215</v>
      </c>
      <c r="F70" s="9" t="s">
        <v>0</v>
      </c>
      <c r="G70" t="s">
        <v>80</v>
      </c>
      <c r="H70" t="s">
        <v>214</v>
      </c>
      <c r="I70" t="s">
        <v>218</v>
      </c>
      <c r="J70" t="s">
        <v>592</v>
      </c>
      <c r="K70" t="s">
        <v>213</v>
      </c>
    </row>
    <row r="71" spans="1:11" x14ac:dyDescent="0.3">
      <c r="A71" t="s">
        <v>5</v>
      </c>
      <c r="B71" t="s">
        <v>522</v>
      </c>
      <c r="C71" t="s">
        <v>55</v>
      </c>
      <c r="D71" t="s">
        <v>176</v>
      </c>
      <c r="E71" t="s">
        <v>61</v>
      </c>
      <c r="F71" s="9" t="s">
        <v>0</v>
      </c>
      <c r="G71" t="s">
        <v>80</v>
      </c>
      <c r="H71" t="s">
        <v>182</v>
      </c>
      <c r="I71" t="s">
        <v>185</v>
      </c>
      <c r="J71" t="s">
        <v>592</v>
      </c>
      <c r="K71" t="s">
        <v>183</v>
      </c>
    </row>
    <row r="72" spans="1:11" x14ac:dyDescent="0.3">
      <c r="A72" t="s">
        <v>5</v>
      </c>
      <c r="B72" t="s">
        <v>522</v>
      </c>
      <c r="C72" t="s">
        <v>55</v>
      </c>
      <c r="D72" t="s">
        <v>196</v>
      </c>
      <c r="E72" t="s">
        <v>61</v>
      </c>
      <c r="F72" s="9" t="s">
        <v>0</v>
      </c>
      <c r="G72" t="s">
        <v>80</v>
      </c>
      <c r="H72" t="s">
        <v>112</v>
      </c>
      <c r="I72" t="s">
        <v>197</v>
      </c>
      <c r="J72" t="s">
        <v>592</v>
      </c>
      <c r="K72" t="s">
        <v>66</v>
      </c>
    </row>
    <row r="73" spans="1:11" x14ac:dyDescent="0.3">
      <c r="A73" t="s">
        <v>5</v>
      </c>
      <c r="B73" t="s">
        <v>523</v>
      </c>
      <c r="C73" t="s">
        <v>54</v>
      </c>
      <c r="D73" t="s">
        <v>160</v>
      </c>
      <c r="E73" t="s">
        <v>192</v>
      </c>
      <c r="F73" s="9" t="s">
        <v>0</v>
      </c>
      <c r="G73" t="s">
        <v>80</v>
      </c>
      <c r="H73" t="s">
        <v>112</v>
      </c>
      <c r="I73" t="s">
        <v>193</v>
      </c>
      <c r="J73" t="s">
        <v>592</v>
      </c>
      <c r="K73" t="s">
        <v>56</v>
      </c>
    </row>
    <row r="74" spans="1:11" ht="14.4" customHeight="1" x14ac:dyDescent="0.3">
      <c r="A74" t="s">
        <v>5</v>
      </c>
      <c r="B74" s="13" t="s">
        <v>521</v>
      </c>
      <c r="C74" t="s">
        <v>189</v>
      </c>
      <c r="D74" t="s">
        <v>186</v>
      </c>
      <c r="E74" t="s">
        <v>112</v>
      </c>
      <c r="F74" s="9" t="s">
        <v>112</v>
      </c>
      <c r="G74" t="s">
        <v>90</v>
      </c>
      <c r="H74"/>
      <c r="I74" t="s">
        <v>190</v>
      </c>
      <c r="J74" s="30" t="s">
        <v>112</v>
      </c>
      <c r="K74" t="s">
        <v>186</v>
      </c>
    </row>
    <row r="75" spans="1:11" x14ac:dyDescent="0.3">
      <c r="A75" t="s">
        <v>12</v>
      </c>
      <c r="B75" t="s">
        <v>594</v>
      </c>
      <c r="C75" t="s">
        <v>486</v>
      </c>
      <c r="D75" t="s">
        <v>476</v>
      </c>
      <c r="E75" t="s">
        <v>112</v>
      </c>
      <c r="F75" s="9" t="s">
        <v>112</v>
      </c>
      <c r="G75" t="s">
        <v>112</v>
      </c>
      <c r="H75" t="s">
        <v>487</v>
      </c>
      <c r="I75" t="s">
        <v>489</v>
      </c>
      <c r="J75" t="s">
        <v>112</v>
      </c>
      <c r="K75" t="s">
        <v>488</v>
      </c>
    </row>
    <row r="76" spans="1:11" x14ac:dyDescent="0.3">
      <c r="A76" t="s">
        <v>43</v>
      </c>
      <c r="B76" t="s">
        <v>515</v>
      </c>
      <c r="C76" t="s">
        <v>388</v>
      </c>
      <c r="D76" t="s">
        <v>390</v>
      </c>
      <c r="E76" t="s">
        <v>112</v>
      </c>
      <c r="F76" s="9" t="s">
        <v>112</v>
      </c>
      <c r="G76" t="s">
        <v>80</v>
      </c>
      <c r="H76" t="s">
        <v>112</v>
      </c>
      <c r="I76" t="s">
        <v>392</v>
      </c>
      <c r="J76" t="s">
        <v>112</v>
      </c>
      <c r="K76" t="s">
        <v>387</v>
      </c>
    </row>
    <row r="77" spans="1:11" customFormat="1" x14ac:dyDescent="0.3">
      <c r="A77" t="s">
        <v>211</v>
      </c>
      <c r="B77" t="s">
        <v>515</v>
      </c>
      <c r="C77" t="s">
        <v>388</v>
      </c>
      <c r="D77" t="s">
        <v>391</v>
      </c>
      <c r="E77" t="s">
        <v>112</v>
      </c>
      <c r="F77" s="9" t="s">
        <v>112</v>
      </c>
      <c r="G77" t="s">
        <v>80</v>
      </c>
      <c r="H77" t="s">
        <v>112</v>
      </c>
      <c r="I77" t="s">
        <v>392</v>
      </c>
      <c r="J77" s="30" t="s">
        <v>112</v>
      </c>
      <c r="K77" t="s">
        <v>387</v>
      </c>
    </row>
    <row r="78" spans="1:11" customFormat="1" x14ac:dyDescent="0.3">
      <c r="A78" t="s">
        <v>12</v>
      </c>
      <c r="B78" t="s">
        <v>27</v>
      </c>
      <c r="C78" t="s">
        <v>167</v>
      </c>
      <c r="D78" t="s">
        <v>466</v>
      </c>
      <c r="E78" t="s">
        <v>467</v>
      </c>
      <c r="F78" s="9" t="s">
        <v>0</v>
      </c>
      <c r="G78" t="s">
        <v>80</v>
      </c>
      <c r="H78" t="s">
        <v>468</v>
      </c>
      <c r="I78" t="s">
        <v>469</v>
      </c>
      <c r="K78" t="s">
        <v>168</v>
      </c>
    </row>
    <row r="79" spans="1:11" customFormat="1" x14ac:dyDescent="0.3">
      <c r="A79" t="s">
        <v>5</v>
      </c>
      <c r="B79" s="13" t="s">
        <v>519</v>
      </c>
      <c r="C79" t="s">
        <v>53</v>
      </c>
      <c r="D79" t="s">
        <v>396</v>
      </c>
      <c r="E79" t="s">
        <v>397</v>
      </c>
      <c r="F79" s="9" t="s">
        <v>0</v>
      </c>
      <c r="G79" t="s">
        <v>80</v>
      </c>
      <c r="H79" t="s">
        <v>394</v>
      </c>
      <c r="I79" t="s">
        <v>398</v>
      </c>
      <c r="J79" t="s">
        <v>593</v>
      </c>
      <c r="K79" t="s">
        <v>395</v>
      </c>
    </row>
    <row r="80" spans="1:11" customFormat="1" x14ac:dyDescent="0.3">
      <c r="A80" t="s">
        <v>5</v>
      </c>
      <c r="B80" s="13" t="s">
        <v>519</v>
      </c>
      <c r="C80" t="s">
        <v>55</v>
      </c>
      <c r="D80" t="s">
        <v>136</v>
      </c>
      <c r="E80" s="6" t="s">
        <v>150</v>
      </c>
      <c r="F80" s="1" t="s">
        <v>0</v>
      </c>
      <c r="G80" t="s">
        <v>80</v>
      </c>
      <c r="H80" t="s">
        <v>140</v>
      </c>
      <c r="I80" t="s">
        <v>141</v>
      </c>
      <c r="J80" t="s">
        <v>592</v>
      </c>
      <c r="K80" t="s">
        <v>67</v>
      </c>
    </row>
    <row r="81" spans="1:11" customFormat="1" x14ac:dyDescent="0.3">
      <c r="A81" t="s">
        <v>5</v>
      </c>
      <c r="B81" s="13" t="s">
        <v>519</v>
      </c>
      <c r="C81" t="s">
        <v>53</v>
      </c>
      <c r="D81" t="s">
        <v>132</v>
      </c>
      <c r="E81" t="s">
        <v>133</v>
      </c>
      <c r="F81" s="1" t="s">
        <v>0</v>
      </c>
      <c r="G81" t="s">
        <v>80</v>
      </c>
      <c r="H81" t="s">
        <v>112</v>
      </c>
      <c r="I81" t="s">
        <v>135</v>
      </c>
      <c r="J81" t="s">
        <v>592</v>
      </c>
      <c r="K81" t="s">
        <v>120</v>
      </c>
    </row>
    <row r="82" spans="1:11" customFormat="1" x14ac:dyDescent="0.3">
      <c r="A82" t="s">
        <v>5</v>
      </c>
      <c r="B82" s="13" t="s">
        <v>519</v>
      </c>
      <c r="C82" t="s">
        <v>68</v>
      </c>
      <c r="D82" t="s">
        <v>125</v>
      </c>
      <c r="E82" t="s">
        <v>74</v>
      </c>
      <c r="F82" s="9" t="s">
        <v>0</v>
      </c>
      <c r="G82" t="s">
        <v>80</v>
      </c>
      <c r="H82" t="s">
        <v>112</v>
      </c>
      <c r="I82" t="s">
        <v>126</v>
      </c>
      <c r="J82" t="s">
        <v>592</v>
      </c>
      <c r="K82" t="s">
        <v>70</v>
      </c>
    </row>
    <row r="83" spans="1:11" customFormat="1" x14ac:dyDescent="0.3">
      <c r="A83" s="7" t="s">
        <v>5</v>
      </c>
      <c r="B83" s="6" t="s">
        <v>519</v>
      </c>
      <c r="C83" s="7" t="s">
        <v>167</v>
      </c>
      <c r="D83" s="7" t="s">
        <v>535</v>
      </c>
      <c r="E83" s="7" t="s">
        <v>42</v>
      </c>
      <c r="F83" s="22" t="s">
        <v>0</v>
      </c>
      <c r="G83" s="7" t="s">
        <v>80</v>
      </c>
      <c r="H83" s="7" t="s">
        <v>112</v>
      </c>
      <c r="I83" s="7" t="s">
        <v>536</v>
      </c>
      <c r="J83" t="s">
        <v>592</v>
      </c>
      <c r="K83" s="7" t="s">
        <v>168</v>
      </c>
    </row>
    <row r="84" spans="1:11" customFormat="1" x14ac:dyDescent="0.3">
      <c r="A84" t="s">
        <v>5</v>
      </c>
      <c r="B84" s="13" t="s">
        <v>519</v>
      </c>
      <c r="C84" t="s">
        <v>114</v>
      </c>
      <c r="D84" t="s">
        <v>116</v>
      </c>
      <c r="E84" t="s">
        <v>112</v>
      </c>
      <c r="F84" s="9" t="s">
        <v>112</v>
      </c>
      <c r="G84" t="s">
        <v>80</v>
      </c>
      <c r="H84" t="s">
        <v>112</v>
      </c>
      <c r="I84" t="s">
        <v>118</v>
      </c>
      <c r="J84" t="s">
        <v>586</v>
      </c>
      <c r="K84" t="s">
        <v>119</v>
      </c>
    </row>
    <row r="85" spans="1:11" customFormat="1" ht="11.4" customHeight="1" x14ac:dyDescent="0.3">
      <c r="A85" t="s">
        <v>5</v>
      </c>
      <c r="B85" s="13" t="s">
        <v>519</v>
      </c>
      <c r="C85" t="s">
        <v>144</v>
      </c>
      <c r="D85" t="s">
        <v>149</v>
      </c>
      <c r="E85" t="s">
        <v>148</v>
      </c>
      <c r="F85" s="9" t="s">
        <v>0</v>
      </c>
      <c r="G85" t="s">
        <v>145</v>
      </c>
      <c r="H85" t="s">
        <v>112</v>
      </c>
      <c r="I85" t="s">
        <v>409</v>
      </c>
      <c r="J85" t="s">
        <v>592</v>
      </c>
      <c r="K85" t="s">
        <v>143</v>
      </c>
    </row>
    <row r="86" spans="1:11" customFormat="1" x14ac:dyDescent="0.3">
      <c r="A86" t="s">
        <v>5</v>
      </c>
      <c r="B86" s="13" t="s">
        <v>519</v>
      </c>
      <c r="C86" t="s">
        <v>144</v>
      </c>
      <c r="D86" t="s">
        <v>424</v>
      </c>
      <c r="E86" t="s">
        <v>425</v>
      </c>
      <c r="F86" s="9" t="s">
        <v>0</v>
      </c>
      <c r="G86" t="s">
        <v>145</v>
      </c>
      <c r="H86" t="s">
        <v>426</v>
      </c>
      <c r="I86" t="s">
        <v>427</v>
      </c>
      <c r="J86" t="s">
        <v>592</v>
      </c>
      <c r="K86" t="s">
        <v>413</v>
      </c>
    </row>
    <row r="87" spans="1:11" customFormat="1" x14ac:dyDescent="0.3">
      <c r="A87" t="s">
        <v>5</v>
      </c>
      <c r="B87" s="13" t="s">
        <v>519</v>
      </c>
      <c r="C87" t="s">
        <v>54</v>
      </c>
      <c r="D87" t="s">
        <v>151</v>
      </c>
      <c r="E87" t="s">
        <v>42</v>
      </c>
      <c r="F87" s="9" t="s">
        <v>0</v>
      </c>
      <c r="G87" t="s">
        <v>80</v>
      </c>
      <c r="H87" t="s">
        <v>152</v>
      </c>
      <c r="I87" t="s">
        <v>154</v>
      </c>
      <c r="J87" t="s">
        <v>587</v>
      </c>
      <c r="K87" t="s">
        <v>56</v>
      </c>
    </row>
    <row r="88" spans="1:11" customFormat="1" x14ac:dyDescent="0.3">
      <c r="A88" t="s">
        <v>5</v>
      </c>
      <c r="B88" s="13" t="s">
        <v>519</v>
      </c>
      <c r="C88" t="s">
        <v>169</v>
      </c>
      <c r="D88" t="s">
        <v>173</v>
      </c>
      <c r="E88" t="s">
        <v>42</v>
      </c>
      <c r="F88" s="9" t="s">
        <v>0</v>
      </c>
      <c r="G88" t="s">
        <v>80</v>
      </c>
      <c r="H88" t="s">
        <v>170</v>
      </c>
      <c r="I88" t="s">
        <v>174</v>
      </c>
      <c r="J88" t="s">
        <v>592</v>
      </c>
      <c r="K88" t="s">
        <v>172</v>
      </c>
    </row>
    <row r="89" spans="1:11" customFormat="1" x14ac:dyDescent="0.3">
      <c r="A89" t="s">
        <v>6</v>
      </c>
      <c r="B89" t="s">
        <v>4</v>
      </c>
      <c r="C89" t="s">
        <v>388</v>
      </c>
      <c r="D89" t="s">
        <v>386</v>
      </c>
      <c r="E89" t="s">
        <v>112</v>
      </c>
      <c r="F89" s="9" t="s">
        <v>112</v>
      </c>
      <c r="G89" t="s">
        <v>80</v>
      </c>
      <c r="H89" t="s">
        <v>112</v>
      </c>
      <c r="I89" t="s">
        <v>392</v>
      </c>
      <c r="J89" t="s">
        <v>112</v>
      </c>
      <c r="K89" t="s">
        <v>387</v>
      </c>
    </row>
    <row r="90" spans="1:11" customFormat="1" x14ac:dyDescent="0.3">
      <c r="A90" t="s">
        <v>43</v>
      </c>
      <c r="B90" t="s">
        <v>714</v>
      </c>
      <c r="C90" t="s">
        <v>55</v>
      </c>
      <c r="D90" t="s">
        <v>266</v>
      </c>
      <c r="E90" t="s">
        <v>112</v>
      </c>
      <c r="F90" s="9" t="s">
        <v>112</v>
      </c>
      <c r="G90" t="s">
        <v>112</v>
      </c>
      <c r="H90" t="s">
        <v>529</v>
      </c>
      <c r="I90" t="s">
        <v>534</v>
      </c>
      <c r="J90" t="s">
        <v>112</v>
      </c>
      <c r="K90" t="s">
        <v>530</v>
      </c>
    </row>
    <row r="91" spans="1:11" customFormat="1" x14ac:dyDescent="0.3">
      <c r="A91" t="s">
        <v>211</v>
      </c>
      <c r="B91" t="s">
        <v>714</v>
      </c>
      <c r="C91" t="s">
        <v>167</v>
      </c>
      <c r="D91" t="s">
        <v>537</v>
      </c>
      <c r="E91" t="s">
        <v>215</v>
      </c>
      <c r="F91" s="9" t="s">
        <v>0</v>
      </c>
      <c r="G91" t="s">
        <v>80</v>
      </c>
      <c r="H91" t="s">
        <v>538</v>
      </c>
      <c r="I91" t="s">
        <v>540</v>
      </c>
      <c r="K91" s="7" t="s">
        <v>168</v>
      </c>
    </row>
    <row r="92" spans="1:11" customFormat="1" x14ac:dyDescent="0.3">
      <c r="A92" t="s">
        <v>43</v>
      </c>
      <c r="B92" t="s">
        <v>714</v>
      </c>
      <c r="C92" t="s">
        <v>94</v>
      </c>
      <c r="D92" t="s">
        <v>266</v>
      </c>
      <c r="E92" t="s">
        <v>499</v>
      </c>
      <c r="F92" s="9" t="s">
        <v>112</v>
      </c>
      <c r="G92" t="s">
        <v>232</v>
      </c>
      <c r="H92" t="s">
        <v>500</v>
      </c>
      <c r="I92" t="s">
        <v>501</v>
      </c>
      <c r="J92" t="s">
        <v>589</v>
      </c>
      <c r="K92" t="s">
        <v>497</v>
      </c>
    </row>
    <row r="93" spans="1:11" customFormat="1" x14ac:dyDescent="0.3">
      <c r="A93" t="s">
        <v>43</v>
      </c>
      <c r="B93" t="s">
        <v>714</v>
      </c>
      <c r="C93" t="s">
        <v>94</v>
      </c>
      <c r="D93" t="s">
        <v>266</v>
      </c>
      <c r="E93" t="s">
        <v>499</v>
      </c>
      <c r="F93" s="9" t="s">
        <v>112</v>
      </c>
      <c r="G93" t="s">
        <v>232</v>
      </c>
      <c r="H93" t="s">
        <v>561</v>
      </c>
      <c r="I93" t="s">
        <v>562</v>
      </c>
      <c r="J93" t="s">
        <v>590</v>
      </c>
      <c r="K93" t="s">
        <v>497</v>
      </c>
    </row>
    <row r="94" spans="1:11" customFormat="1" x14ac:dyDescent="0.3">
      <c r="A94" t="s">
        <v>43</v>
      </c>
      <c r="B94" t="s">
        <v>714</v>
      </c>
      <c r="C94" t="s">
        <v>246</v>
      </c>
      <c r="D94" t="s">
        <v>250</v>
      </c>
      <c r="E94" t="s">
        <v>215</v>
      </c>
      <c r="F94" s="9" t="s">
        <v>0</v>
      </c>
      <c r="G94" t="s">
        <v>249</v>
      </c>
      <c r="H94" t="s">
        <v>256</v>
      </c>
      <c r="I94" t="s">
        <v>258</v>
      </c>
      <c r="K94" t="s">
        <v>248</v>
      </c>
    </row>
    <row r="95" spans="1:11" customFormat="1" x14ac:dyDescent="0.3">
      <c r="A95" t="s">
        <v>43</v>
      </c>
      <c r="B95" t="s">
        <v>714</v>
      </c>
      <c r="C95" t="s">
        <v>112</v>
      </c>
      <c r="D95" t="s">
        <v>458</v>
      </c>
      <c r="E95" t="s">
        <v>112</v>
      </c>
      <c r="F95" s="9" t="s">
        <v>112</v>
      </c>
      <c r="G95" t="s">
        <v>112</v>
      </c>
      <c r="H95" t="s">
        <v>461</v>
      </c>
      <c r="I95" t="s">
        <v>465</v>
      </c>
      <c r="J95" t="s">
        <v>112</v>
      </c>
      <c r="K95" t="s">
        <v>464</v>
      </c>
    </row>
    <row r="96" spans="1:11" customFormat="1" x14ac:dyDescent="0.3">
      <c r="A96" t="s">
        <v>43</v>
      </c>
      <c r="B96" t="s">
        <v>714</v>
      </c>
      <c r="C96" t="s">
        <v>112</v>
      </c>
      <c r="D96" t="s">
        <v>458</v>
      </c>
      <c r="E96" t="s">
        <v>112</v>
      </c>
      <c r="F96" s="9" t="s">
        <v>112</v>
      </c>
      <c r="G96" t="s">
        <v>112</v>
      </c>
      <c r="H96" t="s">
        <v>461</v>
      </c>
      <c r="I96" t="s">
        <v>716</v>
      </c>
      <c r="J96" t="s">
        <v>112</v>
      </c>
      <c r="K96" t="s">
        <v>715</v>
      </c>
    </row>
    <row r="97" spans="1:11" customFormat="1" x14ac:dyDescent="0.3">
      <c r="A97" t="s">
        <v>12</v>
      </c>
      <c r="B97" t="s">
        <v>714</v>
      </c>
      <c r="C97" t="s">
        <v>112</v>
      </c>
      <c r="D97" t="s">
        <v>458</v>
      </c>
      <c r="E97" t="s">
        <v>112</v>
      </c>
      <c r="F97" s="9" t="s">
        <v>112</v>
      </c>
      <c r="G97" t="s">
        <v>112</v>
      </c>
      <c r="H97" t="s">
        <v>457</v>
      </c>
      <c r="I97" t="s">
        <v>465</v>
      </c>
      <c r="J97" t="s">
        <v>112</v>
      </c>
      <c r="K97" t="s">
        <v>464</v>
      </c>
    </row>
    <row r="98" spans="1:11" customFormat="1" x14ac:dyDescent="0.3">
      <c r="A98" t="s">
        <v>12</v>
      </c>
      <c r="B98" t="s">
        <v>714</v>
      </c>
      <c r="C98" t="s">
        <v>112</v>
      </c>
      <c r="D98" t="s">
        <v>458</v>
      </c>
      <c r="E98" t="s">
        <v>112</v>
      </c>
      <c r="F98" s="9" t="s">
        <v>112</v>
      </c>
      <c r="G98" t="s">
        <v>112</v>
      </c>
      <c r="H98" t="s">
        <v>462</v>
      </c>
      <c r="I98" t="s">
        <v>465</v>
      </c>
      <c r="J98" t="s">
        <v>112</v>
      </c>
      <c r="K98" t="s">
        <v>464</v>
      </c>
    </row>
    <row r="99" spans="1:11" customFormat="1" x14ac:dyDescent="0.3">
      <c r="A99" t="s">
        <v>43</v>
      </c>
      <c r="B99" t="s">
        <v>714</v>
      </c>
      <c r="C99" t="s">
        <v>440</v>
      </c>
      <c r="D99" t="s">
        <v>250</v>
      </c>
      <c r="E99" t="s">
        <v>215</v>
      </c>
      <c r="F99" s="9" t="s">
        <v>0</v>
      </c>
      <c r="G99" t="s">
        <v>80</v>
      </c>
      <c r="H99" t="s">
        <v>255</v>
      </c>
      <c r="I99" t="s">
        <v>441</v>
      </c>
      <c r="K99" t="s">
        <v>436</v>
      </c>
    </row>
    <row r="100" spans="1:11" customFormat="1" x14ac:dyDescent="0.3">
      <c r="A100" t="s">
        <v>43</v>
      </c>
      <c r="B100" t="s">
        <v>714</v>
      </c>
      <c r="C100" t="s">
        <v>440</v>
      </c>
      <c r="D100" t="s">
        <v>250</v>
      </c>
      <c r="E100" t="s">
        <v>215</v>
      </c>
      <c r="F100" s="9" t="s">
        <v>0</v>
      </c>
      <c r="G100" t="s">
        <v>80</v>
      </c>
      <c r="H100" t="s">
        <v>442</v>
      </c>
      <c r="I100" t="s">
        <v>443</v>
      </c>
      <c r="K100" t="s">
        <v>436</v>
      </c>
    </row>
    <row r="101" spans="1:11" customFormat="1" x14ac:dyDescent="0.3">
      <c r="A101" t="s">
        <v>206</v>
      </c>
      <c r="B101" t="s">
        <v>714</v>
      </c>
      <c r="C101" t="s">
        <v>511</v>
      </c>
      <c r="D101" t="s">
        <v>458</v>
      </c>
      <c r="E101" t="s">
        <v>112</v>
      </c>
      <c r="F101" s="9" t="s">
        <v>112</v>
      </c>
      <c r="G101" s="11" t="s">
        <v>112</v>
      </c>
      <c r="H101" t="s">
        <v>512</v>
      </c>
      <c r="I101" t="s">
        <v>514</v>
      </c>
      <c r="J101" t="s">
        <v>112</v>
      </c>
      <c r="K101" t="s">
        <v>513</v>
      </c>
    </row>
    <row r="102" spans="1:11" customFormat="1" x14ac:dyDescent="0.3">
      <c r="A102" t="s">
        <v>12</v>
      </c>
      <c r="B102" t="s">
        <v>714</v>
      </c>
      <c r="C102" t="s">
        <v>167</v>
      </c>
      <c r="D102" t="s">
        <v>466</v>
      </c>
      <c r="E102" t="s">
        <v>467</v>
      </c>
      <c r="F102" s="9" t="s">
        <v>0</v>
      </c>
      <c r="G102" t="s">
        <v>80</v>
      </c>
      <c r="H102" t="s">
        <v>470</v>
      </c>
      <c r="I102" t="s">
        <v>471</v>
      </c>
      <c r="K102" t="s">
        <v>168</v>
      </c>
    </row>
    <row r="103" spans="1:11" x14ac:dyDescent="0.3">
      <c r="A103" s="30" t="s">
        <v>43</v>
      </c>
      <c r="B103" s="30" t="s">
        <v>595</v>
      </c>
      <c r="C103" s="30" t="s">
        <v>596</v>
      </c>
      <c r="D103" s="30" t="s">
        <v>476</v>
      </c>
      <c r="E103" s="30" t="s">
        <v>112</v>
      </c>
      <c r="F103" s="31" t="s">
        <v>112</v>
      </c>
      <c r="G103" s="30" t="s">
        <v>112</v>
      </c>
      <c r="H103" s="30" t="s">
        <v>597</v>
      </c>
      <c r="I103" s="30" t="s">
        <v>598</v>
      </c>
      <c r="J103" s="30" t="s">
        <v>599</v>
      </c>
      <c r="K103" s="30" t="s">
        <v>600</v>
      </c>
    </row>
    <row r="104" spans="1:11" x14ac:dyDescent="0.3">
      <c r="A104" s="30" t="s">
        <v>12</v>
      </c>
      <c r="B104" s="30" t="s">
        <v>457</v>
      </c>
      <c r="C104" s="30" t="s">
        <v>55</v>
      </c>
      <c r="D104" s="30" t="s">
        <v>476</v>
      </c>
      <c r="E104" s="30" t="s">
        <v>112</v>
      </c>
      <c r="F104" s="31" t="s">
        <v>112</v>
      </c>
      <c r="G104" s="30" t="s">
        <v>112</v>
      </c>
      <c r="H104" s="30" t="s">
        <v>603</v>
      </c>
      <c r="I104" s="30" t="s">
        <v>604</v>
      </c>
      <c r="K104" s="30" t="s">
        <v>605</v>
      </c>
    </row>
    <row r="105" spans="1:11" x14ac:dyDescent="0.3">
      <c r="A105" s="30" t="s">
        <v>43</v>
      </c>
      <c r="B105" t="s">
        <v>714</v>
      </c>
      <c r="C105" s="30" t="s">
        <v>112</v>
      </c>
      <c r="D105" s="30" t="s">
        <v>659</v>
      </c>
      <c r="E105" s="30" t="s">
        <v>112</v>
      </c>
      <c r="F105" s="31" t="s">
        <v>112</v>
      </c>
      <c r="G105" s="30" t="s">
        <v>112</v>
      </c>
      <c r="H105" s="30" t="s">
        <v>662</v>
      </c>
      <c r="I105" s="30" t="s">
        <v>661</v>
      </c>
      <c r="J105" s="30" t="s">
        <v>112</v>
      </c>
      <c r="K105" s="30" t="s">
        <v>658</v>
      </c>
    </row>
    <row r="106" spans="1:11" x14ac:dyDescent="0.3">
      <c r="A106" s="30" t="s">
        <v>43</v>
      </c>
      <c r="B106" t="s">
        <v>714</v>
      </c>
      <c r="C106" s="30" t="s">
        <v>112</v>
      </c>
      <c r="D106" s="30" t="s">
        <v>659</v>
      </c>
      <c r="E106" s="30" t="s">
        <v>112</v>
      </c>
      <c r="F106" s="31" t="s">
        <v>112</v>
      </c>
      <c r="G106" s="30" t="s">
        <v>112</v>
      </c>
      <c r="H106" s="30" t="s">
        <v>660</v>
      </c>
      <c r="I106" s="30" t="s">
        <v>665</v>
      </c>
      <c r="J106" s="30" t="s">
        <v>112</v>
      </c>
      <c r="K106" s="30" t="s">
        <v>664</v>
      </c>
    </row>
    <row r="107" spans="1:11" x14ac:dyDescent="0.3">
      <c r="A107" s="30" t="s">
        <v>43</v>
      </c>
      <c r="B107" t="s">
        <v>714</v>
      </c>
      <c r="C107" s="30" t="s">
        <v>112</v>
      </c>
      <c r="D107" s="30" t="s">
        <v>670</v>
      </c>
      <c r="E107" s="30" t="s">
        <v>112</v>
      </c>
      <c r="F107" s="31" t="s">
        <v>112</v>
      </c>
      <c r="G107" s="30" t="s">
        <v>112</v>
      </c>
      <c r="H107" s="30" t="s">
        <v>669</v>
      </c>
      <c r="I107" s="30" t="s">
        <v>668</v>
      </c>
      <c r="J107" s="30" t="s">
        <v>112</v>
      </c>
      <c r="K107" s="30" t="s">
        <v>667</v>
      </c>
    </row>
    <row r="108" spans="1:11" x14ac:dyDescent="0.3">
      <c r="A108" s="30" t="s">
        <v>43</v>
      </c>
      <c r="B108" t="s">
        <v>714</v>
      </c>
      <c r="C108" s="30" t="s">
        <v>112</v>
      </c>
      <c r="D108" s="30" t="s">
        <v>659</v>
      </c>
      <c r="E108" s="30" t="s">
        <v>112</v>
      </c>
      <c r="F108" s="31" t="s">
        <v>112</v>
      </c>
      <c r="G108" s="30" t="s">
        <v>112</v>
      </c>
      <c r="H108" s="30" t="s">
        <v>669</v>
      </c>
      <c r="I108" s="30" t="s">
        <v>673</v>
      </c>
      <c r="J108" s="30" t="s">
        <v>112</v>
      </c>
      <c r="K108" s="30" t="s">
        <v>672</v>
      </c>
    </row>
    <row r="109" spans="1:11" x14ac:dyDescent="0.3">
      <c r="A109" s="30" t="s">
        <v>43</v>
      </c>
      <c r="B109" s="30" t="s">
        <v>515</v>
      </c>
      <c r="C109" s="30" t="s">
        <v>596</v>
      </c>
      <c r="D109" s="30" t="s">
        <v>250</v>
      </c>
      <c r="E109" s="30" t="s">
        <v>112</v>
      </c>
      <c r="F109" s="31" t="s">
        <v>112</v>
      </c>
      <c r="G109" s="30" t="s">
        <v>112</v>
      </c>
      <c r="H109" s="30" t="s">
        <v>678</v>
      </c>
      <c r="I109" s="30" t="s">
        <v>676</v>
      </c>
      <c r="J109" s="30" t="s">
        <v>112</v>
      </c>
      <c r="K109" s="30" t="s">
        <v>681</v>
      </c>
    </row>
    <row r="110" spans="1:11" x14ac:dyDescent="0.3">
      <c r="A110" s="30" t="s">
        <v>43</v>
      </c>
      <c r="B110" s="30" t="s">
        <v>515</v>
      </c>
      <c r="C110" s="30" t="s">
        <v>675</v>
      </c>
      <c r="D110" s="30" t="s">
        <v>250</v>
      </c>
      <c r="E110" s="30" t="s">
        <v>112</v>
      </c>
      <c r="F110" s="31" t="s">
        <v>112</v>
      </c>
      <c r="G110" s="30" t="s">
        <v>112</v>
      </c>
      <c r="H110" s="30" t="s">
        <v>679</v>
      </c>
      <c r="I110" s="30" t="s">
        <v>677</v>
      </c>
      <c r="J110" s="30" t="s">
        <v>112</v>
      </c>
      <c r="K110" s="30" t="s">
        <v>683</v>
      </c>
    </row>
    <row r="111" spans="1:11" x14ac:dyDescent="0.3">
      <c r="A111" s="30" t="s">
        <v>207</v>
      </c>
      <c r="B111" t="s">
        <v>714</v>
      </c>
      <c r="C111" s="30" t="s">
        <v>112</v>
      </c>
      <c r="D111" s="30" t="s">
        <v>670</v>
      </c>
      <c r="E111" s="30" t="s">
        <v>112</v>
      </c>
      <c r="F111" s="31" t="s">
        <v>112</v>
      </c>
      <c r="G111" s="30" t="s">
        <v>112</v>
      </c>
      <c r="H111" s="30" t="s">
        <v>717</v>
      </c>
      <c r="I111" s="30" t="s">
        <v>718</v>
      </c>
      <c r="J111" s="30" t="s">
        <v>112</v>
      </c>
      <c r="K111" s="30" t="s">
        <v>721</v>
      </c>
    </row>
    <row r="112" spans="1:11" x14ac:dyDescent="0.3">
      <c r="A112" s="30" t="s">
        <v>12</v>
      </c>
      <c r="B112" s="30" t="s">
        <v>714</v>
      </c>
      <c r="C112" s="30" t="s">
        <v>719</v>
      </c>
      <c r="D112" t="s">
        <v>250</v>
      </c>
      <c r="E112" s="30" t="s">
        <v>112</v>
      </c>
      <c r="F112" s="31" t="s">
        <v>112</v>
      </c>
      <c r="G112" s="30" t="s">
        <v>112</v>
      </c>
      <c r="H112" s="30" t="s">
        <v>457</v>
      </c>
      <c r="I112" s="30" t="s">
        <v>720</v>
      </c>
      <c r="J112" s="30" t="s">
        <v>112</v>
      </c>
      <c r="K112" s="30" t="s">
        <v>722</v>
      </c>
    </row>
    <row r="113" spans="1:11" x14ac:dyDescent="0.3">
      <c r="A113" s="30" t="s">
        <v>12</v>
      </c>
      <c r="B113" s="30" t="s">
        <v>714</v>
      </c>
      <c r="C113" s="30" t="s">
        <v>725</v>
      </c>
      <c r="D113" s="30" t="s">
        <v>670</v>
      </c>
      <c r="E113" s="30" t="s">
        <v>112</v>
      </c>
      <c r="F113" s="31" t="s">
        <v>112</v>
      </c>
      <c r="G113" s="30" t="s">
        <v>112</v>
      </c>
      <c r="H113" s="30" t="s">
        <v>457</v>
      </c>
      <c r="I113" s="30" t="s">
        <v>726</v>
      </c>
      <c r="K113" s="30" t="s">
        <v>723</v>
      </c>
    </row>
    <row r="114" spans="1:11" x14ac:dyDescent="0.3">
      <c r="A114" s="30" t="s">
        <v>12</v>
      </c>
      <c r="B114" s="30" t="s">
        <v>714</v>
      </c>
      <c r="C114" s="30" t="s">
        <v>55</v>
      </c>
      <c r="D114" s="30" t="s">
        <v>670</v>
      </c>
      <c r="E114" s="30" t="s">
        <v>112</v>
      </c>
      <c r="F114" s="31" t="s">
        <v>112</v>
      </c>
      <c r="G114" s="30" t="s">
        <v>112</v>
      </c>
      <c r="H114" s="30" t="s">
        <v>457</v>
      </c>
      <c r="I114" s="30" t="s">
        <v>727</v>
      </c>
      <c r="K114" s="30" t="s">
        <v>724</v>
      </c>
    </row>
    <row r="115" spans="1:11" x14ac:dyDescent="0.3">
      <c r="A115" s="30" t="s">
        <v>713</v>
      </c>
      <c r="B115" s="30" t="s">
        <v>714</v>
      </c>
      <c r="C115" t="s">
        <v>112</v>
      </c>
      <c r="D115" t="s">
        <v>458</v>
      </c>
      <c r="E115" t="s">
        <v>112</v>
      </c>
      <c r="F115" s="9" t="s">
        <v>112</v>
      </c>
      <c r="G115" t="s">
        <v>112</v>
      </c>
      <c r="H115" s="30" t="s">
        <v>734</v>
      </c>
      <c r="I115" s="30" t="s">
        <v>733</v>
      </c>
      <c r="J115" s="30" t="s">
        <v>112</v>
      </c>
      <c r="K115" s="30" t="s">
        <v>681</v>
      </c>
    </row>
  </sheetData>
  <autoFilter ref="A1:K115" xr:uid="{B90DC027-9CF1-4149-997F-A9428DF3E7B5}">
    <sortState xmlns:xlrd2="http://schemas.microsoft.com/office/spreadsheetml/2017/richdata2" ref="A2:K102">
      <sortCondition ref="B1:B102"/>
    </sortState>
  </autoFilter>
  <phoneticPr fontId="1" type="noConversion"/>
  <conditionalFormatting sqref="E22:F22 F23:F25">
    <cfRule type="iconSet" priority="2">
      <iconSet>
        <cfvo type="percent" val="0"/>
        <cfvo type="percent" val="33"/>
        <cfvo type="percent" val="67"/>
      </iconSet>
    </cfRule>
  </conditionalFormatting>
  <pageMargins left="0.7" right="0.7" top="0.75" bottom="0.75" header="0.3" footer="0.3"/>
  <headerFooter>
    <oddFooter>&amp;L_x000D_&amp;1#&amp;"Calibri"&amp;10&amp;K000000 Classified as Internal |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D756-3261-4116-A0CE-98599C6A54E1}">
  <dimension ref="A1:E18"/>
  <sheetViews>
    <sheetView workbookViewId="0">
      <pane ySplit="1" topLeftCell="A2" activePane="bottomLeft" state="frozen"/>
      <selection pane="bottomLeft" activeCell="C10" sqref="C10"/>
    </sheetView>
  </sheetViews>
  <sheetFormatPr defaultRowHeight="14.4" x14ac:dyDescent="0.3"/>
  <cols>
    <col min="1" max="1" width="14.6640625" bestFit="1" customWidth="1"/>
    <col min="2" max="2" width="18.5546875" bestFit="1" customWidth="1"/>
    <col min="3" max="3" width="18.5546875" customWidth="1"/>
    <col min="4" max="4" width="56.109375" customWidth="1"/>
    <col min="5" max="5" width="12.33203125" bestFit="1" customWidth="1"/>
  </cols>
  <sheetData>
    <row r="1" spans="1:5" x14ac:dyDescent="0.3">
      <c r="A1" s="5" t="s">
        <v>766</v>
      </c>
      <c r="B1" s="5" t="s">
        <v>783</v>
      </c>
      <c r="C1" s="5" t="s">
        <v>1270</v>
      </c>
      <c r="D1" s="5" t="s">
        <v>767</v>
      </c>
      <c r="E1" s="5" t="s">
        <v>768</v>
      </c>
    </row>
    <row r="2" spans="1:5" x14ac:dyDescent="0.3">
      <c r="A2" s="7" t="s">
        <v>769</v>
      </c>
      <c r="B2" t="s">
        <v>784</v>
      </c>
      <c r="C2" t="s">
        <v>785</v>
      </c>
      <c r="D2" t="s">
        <v>770</v>
      </c>
      <c r="E2" s="55">
        <v>45839</v>
      </c>
    </row>
    <row r="3" spans="1:5" x14ac:dyDescent="0.3">
      <c r="A3" s="7" t="s">
        <v>771</v>
      </c>
      <c r="B3" t="s">
        <v>799</v>
      </c>
      <c r="C3" t="s">
        <v>785</v>
      </c>
      <c r="D3" t="s">
        <v>774</v>
      </c>
      <c r="E3" s="55">
        <v>45809</v>
      </c>
    </row>
    <row r="4" spans="1:5" x14ac:dyDescent="0.3">
      <c r="A4" s="7" t="s">
        <v>772</v>
      </c>
      <c r="B4" t="s">
        <v>784</v>
      </c>
      <c r="C4" t="s">
        <v>1271</v>
      </c>
      <c r="D4" t="s">
        <v>775</v>
      </c>
      <c r="E4" s="55">
        <v>45778</v>
      </c>
    </row>
    <row r="5" spans="1:5" x14ac:dyDescent="0.3">
      <c r="A5" s="7" t="s">
        <v>773</v>
      </c>
      <c r="B5" t="s">
        <v>784</v>
      </c>
      <c r="C5" t="s">
        <v>1271</v>
      </c>
      <c r="D5" t="s">
        <v>775</v>
      </c>
      <c r="E5" s="55">
        <v>45778</v>
      </c>
    </row>
    <row r="6" spans="1:5" x14ac:dyDescent="0.3">
      <c r="A6" s="7" t="s">
        <v>776</v>
      </c>
      <c r="B6" t="s">
        <v>786</v>
      </c>
      <c r="C6" t="s">
        <v>1117</v>
      </c>
      <c r="D6" t="s">
        <v>778</v>
      </c>
      <c r="E6" s="55">
        <v>45809</v>
      </c>
    </row>
    <row r="7" spans="1:5" x14ac:dyDescent="0.3">
      <c r="A7" s="7" t="s">
        <v>777</v>
      </c>
      <c r="B7" t="s">
        <v>787</v>
      </c>
      <c r="C7" t="s">
        <v>1117</v>
      </c>
      <c r="D7" t="s">
        <v>778</v>
      </c>
      <c r="E7" s="55">
        <v>45809</v>
      </c>
    </row>
    <row r="8" spans="1:5" x14ac:dyDescent="0.3">
      <c r="A8" s="7" t="s">
        <v>780</v>
      </c>
      <c r="B8" t="s">
        <v>784</v>
      </c>
      <c r="C8" t="s">
        <v>785</v>
      </c>
      <c r="D8" t="s">
        <v>779</v>
      </c>
      <c r="E8" s="55">
        <v>45809</v>
      </c>
    </row>
    <row r="9" spans="1:5" x14ac:dyDescent="0.3">
      <c r="A9" s="7" t="s">
        <v>781</v>
      </c>
      <c r="B9" t="s">
        <v>784</v>
      </c>
      <c r="C9" t="s">
        <v>785</v>
      </c>
      <c r="D9" t="s">
        <v>782</v>
      </c>
      <c r="E9" s="55">
        <v>45809</v>
      </c>
    </row>
    <row r="10" spans="1:5" x14ac:dyDescent="0.3">
      <c r="A10" s="7" t="s">
        <v>796</v>
      </c>
      <c r="B10" t="s">
        <v>784</v>
      </c>
      <c r="C10" t="s">
        <v>1272</v>
      </c>
      <c r="D10" t="s">
        <v>797</v>
      </c>
      <c r="E10" s="55">
        <v>45839</v>
      </c>
    </row>
    <row r="11" spans="1:5" x14ac:dyDescent="0.3">
      <c r="A11" s="7" t="s">
        <v>798</v>
      </c>
      <c r="B11" t="s">
        <v>799</v>
      </c>
      <c r="C11" t="s">
        <v>785</v>
      </c>
      <c r="D11" t="s">
        <v>800</v>
      </c>
      <c r="E11" s="55">
        <v>45839</v>
      </c>
    </row>
    <row r="12" spans="1:5" x14ac:dyDescent="0.3">
      <c r="A12" s="7" t="s">
        <v>1108</v>
      </c>
      <c r="B12" t="s">
        <v>1114</v>
      </c>
      <c r="C12" t="s">
        <v>1117</v>
      </c>
      <c r="D12" t="s">
        <v>1118</v>
      </c>
      <c r="E12" s="55">
        <v>45901</v>
      </c>
    </row>
    <row r="13" spans="1:5" x14ac:dyDescent="0.3">
      <c r="A13" s="7" t="s">
        <v>1109</v>
      </c>
      <c r="B13" t="s">
        <v>786</v>
      </c>
      <c r="C13" t="s">
        <v>1271</v>
      </c>
      <c r="D13" t="s">
        <v>1115</v>
      </c>
      <c r="E13" s="55">
        <v>45901</v>
      </c>
    </row>
    <row r="14" spans="1:5" x14ac:dyDescent="0.3">
      <c r="A14" s="7" t="s">
        <v>1110</v>
      </c>
      <c r="B14" t="s">
        <v>787</v>
      </c>
      <c r="C14" t="s">
        <v>1272</v>
      </c>
      <c r="D14" t="s">
        <v>1116</v>
      </c>
      <c r="E14" s="55">
        <v>45839</v>
      </c>
    </row>
    <row r="15" spans="1:5" x14ac:dyDescent="0.3">
      <c r="A15" s="7" t="s">
        <v>1111</v>
      </c>
      <c r="B15" t="s">
        <v>787</v>
      </c>
      <c r="C15" t="s">
        <v>1117</v>
      </c>
      <c r="D15" t="s">
        <v>1118</v>
      </c>
      <c r="E15" s="55">
        <v>45901</v>
      </c>
    </row>
    <row r="16" spans="1:5" x14ac:dyDescent="0.3">
      <c r="A16" s="7" t="s">
        <v>1112</v>
      </c>
      <c r="B16" t="s">
        <v>787</v>
      </c>
      <c r="C16" t="s">
        <v>1272</v>
      </c>
      <c r="D16" t="s">
        <v>1119</v>
      </c>
      <c r="E16" s="55">
        <v>45931</v>
      </c>
    </row>
    <row r="17" spans="1:5" x14ac:dyDescent="0.3">
      <c r="A17" s="7" t="s">
        <v>1113</v>
      </c>
      <c r="B17" t="s">
        <v>1114</v>
      </c>
      <c r="C17" t="s">
        <v>1117</v>
      </c>
      <c r="D17" t="s">
        <v>1118</v>
      </c>
      <c r="E17" s="55">
        <v>45901</v>
      </c>
    </row>
    <row r="18" spans="1:5" x14ac:dyDescent="0.3">
      <c r="A18" s="7"/>
    </row>
  </sheetData>
  <autoFilter ref="A1:E1" xr:uid="{860BD756-3261-4116-A0CE-98599C6A54E1}"/>
  <phoneticPr fontId="1" type="noConversion"/>
  <pageMargins left="0.7" right="0.7" top="0.75" bottom="0.75" header="0.3" footer="0.3"/>
  <headerFooter>
    <oddFooter>&amp;L_x000D_&amp;1#&amp;"Calibri"&amp;10&amp;K000000 Classified as Internal | Intern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0E1D-BBF9-4588-ABD1-B4B26E74C45F}">
  <dimension ref="A1:J126"/>
  <sheetViews>
    <sheetView zoomScale="85" zoomScaleNormal="85" workbookViewId="0">
      <pane ySplit="1" topLeftCell="A2" activePane="bottomLeft" state="frozen"/>
      <selection pane="bottomLeft" activeCell="A124" sqref="A124"/>
    </sheetView>
  </sheetViews>
  <sheetFormatPr defaultRowHeight="14.4" x14ac:dyDescent="0.3"/>
  <cols>
    <col min="1" max="1" width="12.5546875" style="77" customWidth="1"/>
    <col min="2" max="3" width="13.6640625" style="77" bestFit="1" customWidth="1"/>
    <col min="4" max="4" width="16.44140625" style="75" customWidth="1"/>
    <col min="5" max="5" width="23.5546875" style="77" customWidth="1"/>
    <col min="6" max="6" width="46.6640625" style="77" customWidth="1"/>
    <col min="7" max="7" width="23.88671875" style="77" customWidth="1"/>
    <col min="8" max="8" width="35.88671875" style="77" customWidth="1"/>
    <col min="9" max="16384" width="8.88671875" style="7"/>
  </cols>
  <sheetData>
    <row r="1" spans="1:10" s="63" customFormat="1" x14ac:dyDescent="0.3">
      <c r="A1" s="62" t="s">
        <v>75</v>
      </c>
      <c r="B1" s="62" t="s">
        <v>829</v>
      </c>
      <c r="C1" s="62" t="s">
        <v>830</v>
      </c>
      <c r="D1" s="62" t="s">
        <v>831</v>
      </c>
      <c r="E1" s="62" t="s">
        <v>832</v>
      </c>
      <c r="F1" s="62" t="s">
        <v>833</v>
      </c>
      <c r="G1" s="62" t="s">
        <v>834</v>
      </c>
      <c r="H1" s="62" t="s">
        <v>1</v>
      </c>
    </row>
    <row r="2" spans="1:10" s="63" customFormat="1" ht="43.2" x14ac:dyDescent="0.3">
      <c r="A2" s="87" t="s">
        <v>6</v>
      </c>
      <c r="B2" s="86" t="s">
        <v>835</v>
      </c>
      <c r="C2" s="86" t="s">
        <v>836</v>
      </c>
      <c r="D2" s="86" t="s">
        <v>837</v>
      </c>
      <c r="E2" s="86" t="s">
        <v>838</v>
      </c>
      <c r="F2" s="86" t="s">
        <v>839</v>
      </c>
      <c r="G2" s="64" t="s">
        <v>840</v>
      </c>
      <c r="H2" s="64" t="s">
        <v>841</v>
      </c>
      <c r="I2" s="7"/>
    </row>
    <row r="3" spans="1:10" s="63" customFormat="1" ht="57.6" x14ac:dyDescent="0.3">
      <c r="A3" s="87"/>
      <c r="B3" s="86"/>
      <c r="C3" s="86"/>
      <c r="D3" s="86"/>
      <c r="E3" s="86"/>
      <c r="F3" s="86"/>
      <c r="G3" s="64" t="s">
        <v>842</v>
      </c>
      <c r="H3" s="64" t="s">
        <v>843</v>
      </c>
    </row>
    <row r="4" spans="1:10" s="63" customFormat="1" ht="28.8" x14ac:dyDescent="0.3">
      <c r="A4" s="87"/>
      <c r="B4" s="86"/>
      <c r="C4" s="86"/>
      <c r="D4" s="86"/>
      <c r="E4" s="86" t="s">
        <v>844</v>
      </c>
      <c r="F4" s="86" t="s">
        <v>845</v>
      </c>
      <c r="G4" s="64" t="s">
        <v>846</v>
      </c>
      <c r="H4" s="64" t="s">
        <v>847</v>
      </c>
    </row>
    <row r="5" spans="1:10" s="63" customFormat="1" ht="28.8" x14ac:dyDescent="0.3">
      <c r="A5" s="87"/>
      <c r="B5" s="86"/>
      <c r="C5" s="86"/>
      <c r="D5" s="86"/>
      <c r="E5" s="86"/>
      <c r="F5" s="86"/>
      <c r="G5" s="64" t="s">
        <v>848</v>
      </c>
      <c r="H5" s="64" t="s">
        <v>849</v>
      </c>
    </row>
    <row r="6" spans="1:10" s="63" customFormat="1" ht="28.8" x14ac:dyDescent="0.3">
      <c r="A6" s="87"/>
      <c r="B6" s="86"/>
      <c r="C6" s="86"/>
      <c r="D6" s="86"/>
      <c r="E6" s="86"/>
      <c r="F6" s="86"/>
      <c r="G6" s="64" t="s">
        <v>850</v>
      </c>
      <c r="H6" s="64" t="s">
        <v>851</v>
      </c>
    </row>
    <row r="7" spans="1:10" s="63" customFormat="1" ht="28.8" x14ac:dyDescent="0.3">
      <c r="A7" s="87"/>
      <c r="B7" s="86"/>
      <c r="C7" s="86"/>
      <c r="D7" s="86" t="s">
        <v>852</v>
      </c>
      <c r="E7" s="86" t="s">
        <v>853</v>
      </c>
      <c r="F7" s="86" t="s">
        <v>854</v>
      </c>
      <c r="G7" s="64" t="s">
        <v>855</v>
      </c>
      <c r="H7" s="64" t="s">
        <v>856</v>
      </c>
    </row>
    <row r="8" spans="1:10" s="63" customFormat="1" ht="28.8" x14ac:dyDescent="0.3">
      <c r="A8" s="87"/>
      <c r="B8" s="86"/>
      <c r="C8" s="86"/>
      <c r="D8" s="86"/>
      <c r="E8" s="86"/>
      <c r="F8" s="86"/>
      <c r="G8" s="64" t="s">
        <v>857</v>
      </c>
      <c r="H8" s="64" t="s">
        <v>858</v>
      </c>
      <c r="I8" s="65"/>
    </row>
    <row r="9" spans="1:10" s="63" customFormat="1" ht="43.2" x14ac:dyDescent="0.3">
      <c r="A9" s="87"/>
      <c r="B9" s="86"/>
      <c r="C9" s="86"/>
      <c r="D9" s="86"/>
      <c r="E9" s="86" t="s">
        <v>859</v>
      </c>
      <c r="F9" s="86" t="s">
        <v>860</v>
      </c>
      <c r="G9" s="64" t="s">
        <v>861</v>
      </c>
      <c r="H9" s="64" t="s">
        <v>862</v>
      </c>
      <c r="I9" s="7"/>
      <c r="J9" s="7"/>
    </row>
    <row r="10" spans="1:10" s="63" customFormat="1" ht="28.8" x14ac:dyDescent="0.3">
      <c r="A10" s="87"/>
      <c r="B10" s="86"/>
      <c r="C10" s="86"/>
      <c r="D10" s="86"/>
      <c r="E10" s="86"/>
      <c r="F10" s="86"/>
      <c r="G10" s="64" t="s">
        <v>863</v>
      </c>
      <c r="H10" s="64" t="s">
        <v>864</v>
      </c>
      <c r="I10" s="7"/>
    </row>
    <row r="11" spans="1:10" s="63" customFormat="1" ht="28.8" x14ac:dyDescent="0.3">
      <c r="A11" s="87"/>
      <c r="B11" s="86"/>
      <c r="C11" s="86"/>
      <c r="D11" s="86"/>
      <c r="E11" s="86"/>
      <c r="F11" s="86"/>
      <c r="G11" s="64" t="s">
        <v>865</v>
      </c>
      <c r="H11" s="64" t="s">
        <v>866</v>
      </c>
      <c r="I11" s="7"/>
      <c r="J11" s="7"/>
    </row>
    <row r="12" spans="1:10" s="63" customFormat="1" ht="28.8" x14ac:dyDescent="0.3">
      <c r="A12" s="87"/>
      <c r="B12" s="86"/>
      <c r="C12" s="86"/>
      <c r="D12" s="86" t="s">
        <v>757</v>
      </c>
      <c r="E12" s="86" t="s">
        <v>867</v>
      </c>
      <c r="F12" s="86" t="s">
        <v>868</v>
      </c>
      <c r="G12" s="64" t="s">
        <v>869</v>
      </c>
      <c r="H12" s="64" t="s">
        <v>870</v>
      </c>
    </row>
    <row r="13" spans="1:10" s="63" customFormat="1" ht="28.8" x14ac:dyDescent="0.3">
      <c r="A13" s="87"/>
      <c r="B13" s="86"/>
      <c r="C13" s="86"/>
      <c r="D13" s="86"/>
      <c r="E13" s="86"/>
      <c r="F13" s="86"/>
      <c r="G13" s="64" t="s">
        <v>871</v>
      </c>
      <c r="H13" s="64" t="s">
        <v>872</v>
      </c>
    </row>
    <row r="14" spans="1:10" s="63" customFormat="1" x14ac:dyDescent="0.3">
      <c r="A14" s="89" t="s">
        <v>43</v>
      </c>
      <c r="B14" s="90" t="s">
        <v>836</v>
      </c>
      <c r="C14" s="90" t="s">
        <v>873</v>
      </c>
      <c r="D14" s="88" t="s">
        <v>874</v>
      </c>
      <c r="E14" s="88" t="s">
        <v>875</v>
      </c>
      <c r="F14" s="88" t="s">
        <v>876</v>
      </c>
      <c r="G14" s="66" t="s">
        <v>877</v>
      </c>
      <c r="H14" s="66" t="s">
        <v>878</v>
      </c>
      <c r="J14" s="7"/>
    </row>
    <row r="15" spans="1:10" s="63" customFormat="1" x14ac:dyDescent="0.3">
      <c r="A15" s="89"/>
      <c r="B15" s="90"/>
      <c r="C15" s="90"/>
      <c r="D15" s="88"/>
      <c r="E15" s="88"/>
      <c r="F15" s="88"/>
      <c r="G15" s="66" t="s">
        <v>879</v>
      </c>
      <c r="H15" s="66" t="s">
        <v>878</v>
      </c>
    </row>
    <row r="16" spans="1:10" s="63" customFormat="1" x14ac:dyDescent="0.3">
      <c r="A16" s="89"/>
      <c r="B16" s="90"/>
      <c r="C16" s="90"/>
      <c r="D16" s="88"/>
      <c r="E16" s="88"/>
      <c r="F16" s="88"/>
      <c r="G16" s="66" t="s">
        <v>880</v>
      </c>
      <c r="H16" s="66" t="s">
        <v>881</v>
      </c>
    </row>
    <row r="17" spans="1:9" s="63" customFormat="1" ht="57.6" x14ac:dyDescent="0.3">
      <c r="A17" s="89"/>
      <c r="B17" s="90"/>
      <c r="C17" s="90"/>
      <c r="D17" s="88"/>
      <c r="E17" s="88"/>
      <c r="F17" s="88"/>
      <c r="G17" s="66" t="s">
        <v>882</v>
      </c>
      <c r="H17" s="66" t="s">
        <v>883</v>
      </c>
    </row>
    <row r="18" spans="1:9" s="63" customFormat="1" ht="43.2" x14ac:dyDescent="0.3">
      <c r="A18" s="89"/>
      <c r="B18" s="90"/>
      <c r="C18" s="90"/>
      <c r="D18" s="88"/>
      <c r="E18" s="88" t="s">
        <v>884</v>
      </c>
      <c r="F18" s="88" t="s">
        <v>885</v>
      </c>
      <c r="G18" s="66" t="s">
        <v>886</v>
      </c>
      <c r="H18" s="66" t="s">
        <v>887</v>
      </c>
    </row>
    <row r="19" spans="1:9" s="63" customFormat="1" ht="57.6" x14ac:dyDescent="0.3">
      <c r="A19" s="89"/>
      <c r="B19" s="90"/>
      <c r="C19" s="90"/>
      <c r="D19" s="88"/>
      <c r="E19" s="88"/>
      <c r="F19" s="88"/>
      <c r="G19" s="66" t="s">
        <v>888</v>
      </c>
      <c r="H19" s="66" t="s">
        <v>889</v>
      </c>
    </row>
    <row r="20" spans="1:9" s="63" customFormat="1" ht="43.2" x14ac:dyDescent="0.3">
      <c r="A20" s="89"/>
      <c r="B20" s="90"/>
      <c r="C20" s="90"/>
      <c r="D20" s="88"/>
      <c r="E20" s="88"/>
      <c r="F20" s="88"/>
      <c r="G20" s="66" t="s">
        <v>890</v>
      </c>
      <c r="H20" s="66" t="s">
        <v>891</v>
      </c>
    </row>
    <row r="21" spans="1:9" s="63" customFormat="1" ht="30" customHeight="1" x14ac:dyDescent="0.3">
      <c r="A21" s="89"/>
      <c r="B21" s="90"/>
      <c r="C21" s="90"/>
      <c r="D21" s="88" t="s">
        <v>892</v>
      </c>
      <c r="E21" s="88" t="s">
        <v>893</v>
      </c>
      <c r="F21" s="88" t="s">
        <v>894</v>
      </c>
      <c r="G21" s="66" t="s">
        <v>895</v>
      </c>
      <c r="H21" s="66" t="s">
        <v>896</v>
      </c>
    </row>
    <row r="22" spans="1:9" s="63" customFormat="1" ht="28.8" x14ac:dyDescent="0.3">
      <c r="A22" s="89"/>
      <c r="B22" s="90"/>
      <c r="C22" s="90"/>
      <c r="D22" s="88"/>
      <c r="E22" s="88"/>
      <c r="F22" s="88"/>
      <c r="G22" s="66" t="s">
        <v>897</v>
      </c>
      <c r="H22" s="66" t="s">
        <v>898</v>
      </c>
    </row>
    <row r="23" spans="1:9" s="63" customFormat="1" ht="57.6" x14ac:dyDescent="0.3">
      <c r="A23" s="89"/>
      <c r="B23" s="90"/>
      <c r="C23" s="90"/>
      <c r="D23" s="88"/>
      <c r="E23" s="88" t="s">
        <v>899</v>
      </c>
      <c r="F23" s="88" t="s">
        <v>900</v>
      </c>
      <c r="G23" s="66" t="s">
        <v>901</v>
      </c>
      <c r="H23" s="66" t="s">
        <v>902</v>
      </c>
      <c r="I23" s="7"/>
    </row>
    <row r="24" spans="1:9" s="63" customFormat="1" ht="28.8" x14ac:dyDescent="0.3">
      <c r="A24" s="89"/>
      <c r="B24" s="90"/>
      <c r="C24" s="90"/>
      <c r="D24" s="88"/>
      <c r="E24" s="88"/>
      <c r="F24" s="88"/>
      <c r="G24" s="66" t="s">
        <v>903</v>
      </c>
      <c r="H24" s="66" t="s">
        <v>904</v>
      </c>
    </row>
    <row r="25" spans="1:9" s="63" customFormat="1" ht="57.6" x14ac:dyDescent="0.3">
      <c r="A25" s="89"/>
      <c r="B25" s="90"/>
      <c r="C25" s="90"/>
      <c r="D25" s="88"/>
      <c r="E25" s="88"/>
      <c r="F25" s="88"/>
      <c r="G25" s="66" t="s">
        <v>905</v>
      </c>
      <c r="H25" s="66" t="s">
        <v>906</v>
      </c>
      <c r="I25" s="67"/>
    </row>
    <row r="26" spans="1:9" s="63" customFormat="1" ht="72" x14ac:dyDescent="0.3">
      <c r="A26" s="89"/>
      <c r="B26" s="90"/>
      <c r="C26" s="90"/>
      <c r="D26" s="88"/>
      <c r="E26" s="88"/>
      <c r="F26" s="88"/>
      <c r="G26" s="66" t="s">
        <v>907</v>
      </c>
      <c r="H26" s="66" t="s">
        <v>908</v>
      </c>
      <c r="I26" s="7"/>
    </row>
    <row r="27" spans="1:9" s="63" customFormat="1" ht="28.8" x14ac:dyDescent="0.3">
      <c r="A27" s="89"/>
      <c r="B27" s="90"/>
      <c r="C27" s="90"/>
      <c r="D27" s="88"/>
      <c r="E27" s="88" t="s">
        <v>909</v>
      </c>
      <c r="F27" s="88" t="s">
        <v>910</v>
      </c>
      <c r="G27" s="66" t="s">
        <v>911</v>
      </c>
      <c r="H27" s="66" t="s">
        <v>912</v>
      </c>
    </row>
    <row r="28" spans="1:9" s="63" customFormat="1" ht="57.6" x14ac:dyDescent="0.3">
      <c r="A28" s="89"/>
      <c r="B28" s="90"/>
      <c r="C28" s="90"/>
      <c r="D28" s="88"/>
      <c r="E28" s="88"/>
      <c r="F28" s="88"/>
      <c r="G28" s="66" t="s">
        <v>913</v>
      </c>
      <c r="H28" s="66" t="s">
        <v>914</v>
      </c>
    </row>
    <row r="29" spans="1:9" s="63" customFormat="1" ht="28.8" x14ac:dyDescent="0.3">
      <c r="A29" s="89"/>
      <c r="B29" s="90"/>
      <c r="C29" s="90"/>
      <c r="D29" s="88"/>
      <c r="E29" s="88"/>
      <c r="F29" s="88"/>
      <c r="G29" s="66" t="s">
        <v>915</v>
      </c>
      <c r="H29" s="66" t="s">
        <v>916</v>
      </c>
    </row>
    <row r="30" spans="1:9" s="63" customFormat="1" ht="14.4" customHeight="1" x14ac:dyDescent="0.3">
      <c r="A30" s="89"/>
      <c r="B30" s="90"/>
      <c r="C30" s="90"/>
      <c r="D30" s="88"/>
      <c r="E30" s="88" t="s">
        <v>917</v>
      </c>
      <c r="F30" s="88" t="s">
        <v>918</v>
      </c>
      <c r="G30" s="66" t="s">
        <v>919</v>
      </c>
      <c r="H30" s="66" t="s">
        <v>920</v>
      </c>
    </row>
    <row r="31" spans="1:9" s="63" customFormat="1" ht="28.8" x14ac:dyDescent="0.3">
      <c r="A31" s="89"/>
      <c r="B31" s="90"/>
      <c r="C31" s="90"/>
      <c r="D31" s="88"/>
      <c r="E31" s="88"/>
      <c r="F31" s="88"/>
      <c r="G31" s="66" t="s">
        <v>921</v>
      </c>
      <c r="H31" s="66" t="s">
        <v>922</v>
      </c>
      <c r="I31" s="7"/>
    </row>
    <row r="32" spans="1:9" s="63" customFormat="1" ht="28.8" x14ac:dyDescent="0.3">
      <c r="A32" s="89"/>
      <c r="B32" s="90"/>
      <c r="C32" s="90"/>
      <c r="D32" s="88"/>
      <c r="E32" s="88"/>
      <c r="F32" s="88"/>
      <c r="G32" s="66" t="s">
        <v>923</v>
      </c>
      <c r="H32" s="66" t="s">
        <v>924</v>
      </c>
    </row>
    <row r="33" spans="1:9" s="63" customFormat="1" ht="28.8" x14ac:dyDescent="0.3">
      <c r="A33" s="89"/>
      <c r="B33" s="90"/>
      <c r="C33" s="90"/>
      <c r="D33" s="88"/>
      <c r="E33" s="88"/>
      <c r="F33" s="88"/>
      <c r="G33" s="66" t="s">
        <v>925</v>
      </c>
      <c r="H33" s="66" t="s">
        <v>926</v>
      </c>
    </row>
    <row r="34" spans="1:9" s="63" customFormat="1" ht="28.8" x14ac:dyDescent="0.3">
      <c r="A34" s="89"/>
      <c r="B34" s="90"/>
      <c r="C34" s="90"/>
      <c r="D34" s="88"/>
      <c r="E34" s="88"/>
      <c r="F34" s="88"/>
      <c r="G34" s="66" t="s">
        <v>927</v>
      </c>
      <c r="H34" s="66" t="s">
        <v>928</v>
      </c>
    </row>
    <row r="35" spans="1:9" s="63" customFormat="1" ht="28.8" x14ac:dyDescent="0.3">
      <c r="A35" s="89"/>
      <c r="B35" s="90"/>
      <c r="C35" s="90"/>
      <c r="D35" s="88"/>
      <c r="E35" s="88"/>
      <c r="F35" s="88"/>
      <c r="G35" s="66" t="s">
        <v>929</v>
      </c>
      <c r="H35" s="66"/>
    </row>
    <row r="36" spans="1:9" s="63" customFormat="1" ht="28.8" x14ac:dyDescent="0.3">
      <c r="A36" s="89"/>
      <c r="B36" s="90"/>
      <c r="C36" s="90"/>
      <c r="D36" s="88"/>
      <c r="E36" s="88"/>
      <c r="F36" s="88"/>
      <c r="G36" s="66" t="s">
        <v>930</v>
      </c>
      <c r="H36" s="66"/>
    </row>
    <row r="37" spans="1:9" s="63" customFormat="1" x14ac:dyDescent="0.3">
      <c r="A37" s="89"/>
      <c r="B37" s="90"/>
      <c r="C37" s="90"/>
      <c r="D37" s="88" t="s">
        <v>931</v>
      </c>
      <c r="E37" s="88" t="s">
        <v>932</v>
      </c>
      <c r="F37" s="88"/>
      <c r="G37" s="91" t="s">
        <v>933</v>
      </c>
      <c r="H37" s="66" t="s">
        <v>934</v>
      </c>
      <c r="I37" s="7"/>
    </row>
    <row r="38" spans="1:9" s="63" customFormat="1" x14ac:dyDescent="0.3">
      <c r="A38" s="89"/>
      <c r="B38" s="90"/>
      <c r="C38" s="90"/>
      <c r="D38" s="88"/>
      <c r="E38" s="88"/>
      <c r="F38" s="88"/>
      <c r="G38" s="92"/>
      <c r="H38" s="66" t="s">
        <v>935</v>
      </c>
      <c r="I38" s="7"/>
    </row>
    <row r="39" spans="1:9" s="63" customFormat="1" x14ac:dyDescent="0.3">
      <c r="A39" s="89"/>
      <c r="B39" s="90"/>
      <c r="C39" s="90"/>
      <c r="D39" s="88"/>
      <c r="E39" s="88"/>
      <c r="F39" s="88"/>
      <c r="G39" s="66" t="s">
        <v>936</v>
      </c>
      <c r="H39" s="66" t="s">
        <v>937</v>
      </c>
      <c r="I39" s="7"/>
    </row>
    <row r="40" spans="1:9" s="63" customFormat="1" x14ac:dyDescent="0.3">
      <c r="A40" s="89"/>
      <c r="B40" s="90"/>
      <c r="C40" s="90"/>
      <c r="D40" s="88"/>
      <c r="E40" s="88"/>
      <c r="F40" s="88"/>
      <c r="G40" s="66" t="s">
        <v>938</v>
      </c>
      <c r="H40" s="66"/>
      <c r="I40" s="7"/>
    </row>
    <row r="41" spans="1:9" s="63" customFormat="1" ht="43.2" x14ac:dyDescent="0.3">
      <c r="A41" s="93" t="s">
        <v>12</v>
      </c>
      <c r="B41" s="94" t="s">
        <v>873</v>
      </c>
      <c r="C41" s="94" t="s">
        <v>939</v>
      </c>
      <c r="D41" s="94" t="s">
        <v>940</v>
      </c>
      <c r="E41" s="94" t="s">
        <v>941</v>
      </c>
      <c r="F41" s="94" t="s">
        <v>942</v>
      </c>
      <c r="G41" s="68" t="s">
        <v>943</v>
      </c>
      <c r="H41" s="68" t="s">
        <v>944</v>
      </c>
      <c r="I41" s="7"/>
    </row>
    <row r="42" spans="1:9" s="63" customFormat="1" ht="43.2" x14ac:dyDescent="0.3">
      <c r="A42" s="93"/>
      <c r="B42" s="94"/>
      <c r="C42" s="94"/>
      <c r="D42" s="94"/>
      <c r="E42" s="94"/>
      <c r="F42" s="94"/>
      <c r="G42" s="68" t="s">
        <v>945</v>
      </c>
      <c r="H42" s="68" t="s">
        <v>946</v>
      </c>
    </row>
    <row r="43" spans="1:9" s="63" customFormat="1" ht="72" x14ac:dyDescent="0.3">
      <c r="A43" s="93"/>
      <c r="B43" s="94"/>
      <c r="C43" s="94"/>
      <c r="D43" s="94"/>
      <c r="E43" s="94"/>
      <c r="F43" s="94"/>
      <c r="G43" s="68" t="s">
        <v>717</v>
      </c>
      <c r="H43" s="68" t="s">
        <v>947</v>
      </c>
    </row>
    <row r="44" spans="1:9" s="63" customFormat="1" ht="43.2" x14ac:dyDescent="0.3">
      <c r="A44" s="93"/>
      <c r="B44" s="94"/>
      <c r="C44" s="94"/>
      <c r="D44" s="94"/>
      <c r="E44" s="94"/>
      <c r="F44" s="94"/>
      <c r="G44" s="68" t="s">
        <v>948</v>
      </c>
      <c r="H44" s="68" t="s">
        <v>949</v>
      </c>
    </row>
    <row r="45" spans="1:9" s="63" customFormat="1" ht="28.8" x14ac:dyDescent="0.3">
      <c r="A45" s="93"/>
      <c r="B45" s="94"/>
      <c r="C45" s="94"/>
      <c r="D45" s="94"/>
      <c r="E45" s="94"/>
      <c r="F45" s="94"/>
      <c r="G45" s="68" t="s">
        <v>950</v>
      </c>
      <c r="H45" s="68" t="s">
        <v>951</v>
      </c>
    </row>
    <row r="46" spans="1:9" s="63" customFormat="1" ht="28.8" x14ac:dyDescent="0.3">
      <c r="A46" s="93"/>
      <c r="B46" s="94"/>
      <c r="C46" s="94"/>
      <c r="D46" s="94"/>
      <c r="E46" s="94"/>
      <c r="F46" s="94"/>
      <c r="G46" s="68" t="s">
        <v>952</v>
      </c>
      <c r="H46" s="68" t="s">
        <v>953</v>
      </c>
    </row>
    <row r="47" spans="1:9" s="63" customFormat="1" ht="43.2" x14ac:dyDescent="0.3">
      <c r="A47" s="93"/>
      <c r="B47" s="94"/>
      <c r="C47" s="94"/>
      <c r="D47" s="94"/>
      <c r="E47" s="94"/>
      <c r="F47" s="94"/>
      <c r="G47" s="68" t="s">
        <v>457</v>
      </c>
      <c r="H47" s="68" t="s">
        <v>954</v>
      </c>
    </row>
    <row r="48" spans="1:9" s="63" customFormat="1" ht="28.8" x14ac:dyDescent="0.3">
      <c r="A48" s="93"/>
      <c r="B48" s="94"/>
      <c r="C48" s="94"/>
      <c r="D48" s="94"/>
      <c r="E48" s="68" t="s">
        <v>955</v>
      </c>
      <c r="F48" s="68" t="s">
        <v>956</v>
      </c>
      <c r="G48" s="68" t="s">
        <v>957</v>
      </c>
      <c r="H48" s="68"/>
    </row>
    <row r="49" spans="1:8" s="63" customFormat="1" ht="28.8" x14ac:dyDescent="0.3">
      <c r="A49" s="93"/>
      <c r="B49" s="94"/>
      <c r="C49" s="94"/>
      <c r="D49" s="94"/>
      <c r="E49" s="94" t="s">
        <v>958</v>
      </c>
      <c r="F49" s="94" t="s">
        <v>959</v>
      </c>
      <c r="G49" s="68" t="s">
        <v>960</v>
      </c>
      <c r="H49" s="68" t="s">
        <v>961</v>
      </c>
    </row>
    <row r="50" spans="1:8" s="63" customFormat="1" x14ac:dyDescent="0.3">
      <c r="A50" s="93"/>
      <c r="B50" s="94"/>
      <c r="C50" s="94"/>
      <c r="D50" s="94"/>
      <c r="E50" s="94"/>
      <c r="F50" s="94"/>
      <c r="G50" s="68" t="s">
        <v>962</v>
      </c>
      <c r="H50" s="68" t="s">
        <v>963</v>
      </c>
    </row>
    <row r="51" spans="1:8" s="63" customFormat="1" ht="43.2" x14ac:dyDescent="0.3">
      <c r="A51" s="93"/>
      <c r="B51" s="94"/>
      <c r="C51" s="94"/>
      <c r="D51" s="94"/>
      <c r="E51" s="94"/>
      <c r="F51" s="94"/>
      <c r="G51" s="68" t="s">
        <v>964</v>
      </c>
      <c r="H51" s="68" t="s">
        <v>965</v>
      </c>
    </row>
    <row r="52" spans="1:8" s="63" customFormat="1" ht="28.8" x14ac:dyDescent="0.3">
      <c r="A52" s="93"/>
      <c r="B52" s="94"/>
      <c r="C52" s="94"/>
      <c r="D52" s="94"/>
      <c r="E52" s="94"/>
      <c r="F52" s="94"/>
      <c r="G52" s="68" t="s">
        <v>966</v>
      </c>
      <c r="H52" s="68" t="s">
        <v>967</v>
      </c>
    </row>
    <row r="53" spans="1:8" s="63" customFormat="1" x14ac:dyDescent="0.3">
      <c r="A53" s="93"/>
      <c r="B53" s="94"/>
      <c r="C53" s="94"/>
      <c r="D53" s="94"/>
      <c r="E53" s="94"/>
      <c r="F53" s="94"/>
      <c r="G53" s="68" t="s">
        <v>968</v>
      </c>
      <c r="H53" s="68" t="s">
        <v>969</v>
      </c>
    </row>
    <row r="54" spans="1:8" s="63" customFormat="1" x14ac:dyDescent="0.3">
      <c r="A54" s="93"/>
      <c r="B54" s="94"/>
      <c r="C54" s="94"/>
      <c r="D54" s="94"/>
      <c r="E54" s="94" t="s">
        <v>970</v>
      </c>
      <c r="F54" s="94" t="s">
        <v>971</v>
      </c>
      <c r="G54" s="68" t="s">
        <v>972</v>
      </c>
      <c r="H54" s="68" t="s">
        <v>973</v>
      </c>
    </row>
    <row r="55" spans="1:8" s="63" customFormat="1" x14ac:dyDescent="0.3">
      <c r="A55" s="93"/>
      <c r="B55" s="94"/>
      <c r="C55" s="94"/>
      <c r="D55" s="94"/>
      <c r="E55" s="94"/>
      <c r="F55" s="94"/>
      <c r="G55" s="68" t="s">
        <v>974</v>
      </c>
      <c r="H55" s="68" t="s">
        <v>975</v>
      </c>
    </row>
    <row r="56" spans="1:8" s="63" customFormat="1" ht="28.8" x14ac:dyDescent="0.3">
      <c r="A56" s="93"/>
      <c r="B56" s="94"/>
      <c r="C56" s="94"/>
      <c r="D56" s="94"/>
      <c r="E56" s="94"/>
      <c r="F56" s="94"/>
      <c r="G56" s="68" t="s">
        <v>976</v>
      </c>
      <c r="H56" s="68" t="s">
        <v>969</v>
      </c>
    </row>
    <row r="57" spans="1:8" s="63" customFormat="1" ht="14.4" customHeight="1" x14ac:dyDescent="0.3">
      <c r="A57" s="93"/>
      <c r="B57" s="94"/>
      <c r="C57" s="94"/>
      <c r="D57" s="94"/>
      <c r="E57" s="94" t="s">
        <v>977</v>
      </c>
      <c r="F57" s="94" t="s">
        <v>978</v>
      </c>
      <c r="G57" s="68" t="s">
        <v>979</v>
      </c>
      <c r="H57" s="68" t="s">
        <v>980</v>
      </c>
    </row>
    <row r="58" spans="1:8" s="63" customFormat="1" ht="115.2" x14ac:dyDescent="0.3">
      <c r="A58" s="93"/>
      <c r="B58" s="94"/>
      <c r="C58" s="94"/>
      <c r="D58" s="94"/>
      <c r="E58" s="94"/>
      <c r="F58" s="94"/>
      <c r="G58" s="68" t="s">
        <v>981</v>
      </c>
      <c r="H58" s="68" t="s">
        <v>982</v>
      </c>
    </row>
    <row r="59" spans="1:8" s="63" customFormat="1" ht="28.8" x14ac:dyDescent="0.3">
      <c r="A59" s="93"/>
      <c r="B59" s="94"/>
      <c r="C59" s="94"/>
      <c r="D59" s="94"/>
      <c r="E59" s="94"/>
      <c r="F59" s="94"/>
      <c r="G59" s="68" t="s">
        <v>983</v>
      </c>
      <c r="H59" s="68" t="s">
        <v>984</v>
      </c>
    </row>
    <row r="60" spans="1:8" s="63" customFormat="1" ht="28.8" x14ac:dyDescent="0.3">
      <c r="A60" s="93"/>
      <c r="B60" s="94"/>
      <c r="C60" s="94"/>
      <c r="D60" s="94"/>
      <c r="E60" s="94"/>
      <c r="F60" s="94"/>
      <c r="G60" s="68" t="s">
        <v>985</v>
      </c>
      <c r="H60" s="68" t="s">
        <v>986</v>
      </c>
    </row>
    <row r="61" spans="1:8" s="63" customFormat="1" ht="28.8" x14ac:dyDescent="0.3">
      <c r="A61" s="93"/>
      <c r="B61" s="94"/>
      <c r="C61" s="94"/>
      <c r="D61" s="94"/>
      <c r="E61" s="94"/>
      <c r="F61" s="94"/>
      <c r="G61" s="68" t="s">
        <v>987</v>
      </c>
      <c r="H61" s="68" t="s">
        <v>988</v>
      </c>
    </row>
    <row r="62" spans="1:8" s="63" customFormat="1" ht="28.8" x14ac:dyDescent="0.3">
      <c r="A62" s="93"/>
      <c r="B62" s="94"/>
      <c r="C62" s="94"/>
      <c r="D62" s="94"/>
      <c r="E62" s="94" t="s">
        <v>470</v>
      </c>
      <c r="F62" s="94" t="s">
        <v>989</v>
      </c>
      <c r="G62" s="68" t="s">
        <v>990</v>
      </c>
      <c r="H62" s="68" t="s">
        <v>991</v>
      </c>
    </row>
    <row r="63" spans="1:8" s="63" customFormat="1" ht="28.8" x14ac:dyDescent="0.3">
      <c r="A63" s="93"/>
      <c r="B63" s="94"/>
      <c r="C63" s="94"/>
      <c r="D63" s="94"/>
      <c r="E63" s="94"/>
      <c r="F63" s="94"/>
      <c r="G63" s="68" t="s">
        <v>992</v>
      </c>
      <c r="H63" s="68" t="s">
        <v>993</v>
      </c>
    </row>
    <row r="64" spans="1:8" s="63" customFormat="1" ht="28.8" x14ac:dyDescent="0.3">
      <c r="A64" s="93"/>
      <c r="B64" s="94"/>
      <c r="C64" s="94"/>
      <c r="D64" s="94"/>
      <c r="E64" s="68" t="s">
        <v>994</v>
      </c>
      <c r="F64" s="68" t="s">
        <v>995</v>
      </c>
      <c r="G64" s="68"/>
      <c r="H64" s="68"/>
    </row>
    <row r="65" spans="1:8" s="63" customFormat="1" ht="72" x14ac:dyDescent="0.3">
      <c r="A65" s="93"/>
      <c r="B65" s="94"/>
      <c r="C65" s="94"/>
      <c r="D65" s="95" t="s">
        <v>996</v>
      </c>
      <c r="E65" s="95" t="s">
        <v>997</v>
      </c>
      <c r="F65" s="95" t="s">
        <v>998</v>
      </c>
      <c r="G65" s="69" t="s">
        <v>999</v>
      </c>
      <c r="H65" s="69" t="s">
        <v>1000</v>
      </c>
    </row>
    <row r="66" spans="1:8" s="63" customFormat="1" ht="43.2" x14ac:dyDescent="0.3">
      <c r="A66" s="93"/>
      <c r="B66" s="94"/>
      <c r="C66" s="94"/>
      <c r="D66" s="95"/>
      <c r="E66" s="95"/>
      <c r="F66" s="95"/>
      <c r="G66" s="69" t="s">
        <v>1001</v>
      </c>
      <c r="H66" s="69" t="s">
        <v>1002</v>
      </c>
    </row>
    <row r="67" spans="1:8" s="63" customFormat="1" ht="28.8" x14ac:dyDescent="0.3">
      <c r="A67" s="93"/>
      <c r="B67" s="94"/>
      <c r="C67" s="94"/>
      <c r="D67" s="95"/>
      <c r="E67" s="95"/>
      <c r="F67" s="95"/>
      <c r="G67" s="69" t="s">
        <v>1003</v>
      </c>
      <c r="H67" s="69" t="s">
        <v>1004</v>
      </c>
    </row>
    <row r="68" spans="1:8" s="63" customFormat="1" ht="43.2" x14ac:dyDescent="0.3">
      <c r="A68" s="93"/>
      <c r="B68" s="94"/>
      <c r="C68" s="94"/>
      <c r="D68" s="95"/>
      <c r="E68" s="95" t="s">
        <v>1005</v>
      </c>
      <c r="F68" s="95" t="s">
        <v>1006</v>
      </c>
      <c r="G68" s="69" t="s">
        <v>1007</v>
      </c>
      <c r="H68" s="69" t="s">
        <v>1008</v>
      </c>
    </row>
    <row r="69" spans="1:8" s="63" customFormat="1" ht="72" x14ac:dyDescent="0.3">
      <c r="A69" s="93"/>
      <c r="B69" s="94"/>
      <c r="C69" s="94"/>
      <c r="D69" s="95"/>
      <c r="E69" s="95"/>
      <c r="F69" s="95"/>
      <c r="G69" s="69" t="s">
        <v>1009</v>
      </c>
      <c r="H69" s="69" t="s">
        <v>1010</v>
      </c>
    </row>
    <row r="70" spans="1:8" s="63" customFormat="1" ht="100.8" x14ac:dyDescent="0.3">
      <c r="A70" s="93"/>
      <c r="B70" s="94"/>
      <c r="C70" s="94"/>
      <c r="D70" s="95"/>
      <c r="E70" s="95"/>
      <c r="F70" s="95"/>
      <c r="G70" s="69" t="s">
        <v>1011</v>
      </c>
      <c r="H70" s="69" t="s">
        <v>1012</v>
      </c>
    </row>
    <row r="71" spans="1:8" s="63" customFormat="1" ht="57.6" x14ac:dyDescent="0.3">
      <c r="A71" s="93"/>
      <c r="B71" s="94"/>
      <c r="C71" s="94"/>
      <c r="D71" s="95"/>
      <c r="E71" s="95"/>
      <c r="F71" s="95"/>
      <c r="G71" s="69" t="s">
        <v>1013</v>
      </c>
      <c r="H71" s="69" t="s">
        <v>1014</v>
      </c>
    </row>
    <row r="72" spans="1:8" s="63" customFormat="1" ht="43.2" x14ac:dyDescent="0.3">
      <c r="A72" s="93"/>
      <c r="B72" s="94"/>
      <c r="C72" s="94"/>
      <c r="D72" s="95"/>
      <c r="E72" s="95"/>
      <c r="F72" s="95"/>
      <c r="G72" s="69" t="s">
        <v>1015</v>
      </c>
      <c r="H72" s="69" t="s">
        <v>1016</v>
      </c>
    </row>
    <row r="73" spans="1:8" s="63" customFormat="1" ht="43.2" x14ac:dyDescent="0.3">
      <c r="A73" s="93"/>
      <c r="B73" s="94"/>
      <c r="C73" s="94"/>
      <c r="D73" s="95"/>
      <c r="E73" s="95"/>
      <c r="F73" s="95"/>
      <c r="G73" s="69" t="s">
        <v>1017</v>
      </c>
      <c r="H73" s="69" t="s">
        <v>1018</v>
      </c>
    </row>
    <row r="74" spans="1:8" s="63" customFormat="1" ht="57.6" x14ac:dyDescent="0.3">
      <c r="A74" s="93"/>
      <c r="B74" s="94"/>
      <c r="C74" s="94"/>
      <c r="D74" s="95"/>
      <c r="E74" s="95"/>
      <c r="F74" s="95"/>
      <c r="G74" s="69" t="s">
        <v>1019</v>
      </c>
      <c r="H74" s="69" t="s">
        <v>1020</v>
      </c>
    </row>
    <row r="75" spans="1:8" s="63" customFormat="1" ht="43.2" x14ac:dyDescent="0.3">
      <c r="A75" s="93"/>
      <c r="B75" s="94"/>
      <c r="C75" s="94"/>
      <c r="D75" s="95"/>
      <c r="E75" s="69" t="s">
        <v>1021</v>
      </c>
      <c r="F75" s="69" t="s">
        <v>1022</v>
      </c>
      <c r="G75" s="69" t="s">
        <v>1023</v>
      </c>
      <c r="H75" s="69" t="s">
        <v>1024</v>
      </c>
    </row>
    <row r="76" spans="1:8" s="63" customFormat="1" ht="43.2" x14ac:dyDescent="0.3">
      <c r="A76" s="93"/>
      <c r="B76" s="94"/>
      <c r="C76" s="94"/>
      <c r="D76" s="95"/>
      <c r="E76" s="95" t="s">
        <v>1025</v>
      </c>
      <c r="F76" s="95" t="s">
        <v>1026</v>
      </c>
      <c r="G76" s="69" t="s">
        <v>1017</v>
      </c>
      <c r="H76" s="69" t="s">
        <v>1018</v>
      </c>
    </row>
    <row r="77" spans="1:8" s="63" customFormat="1" ht="57.6" x14ac:dyDescent="0.3">
      <c r="A77" s="93"/>
      <c r="B77" s="94"/>
      <c r="C77" s="94"/>
      <c r="D77" s="95"/>
      <c r="E77" s="95"/>
      <c r="F77" s="95"/>
      <c r="G77" s="69" t="s">
        <v>1027</v>
      </c>
      <c r="H77" s="69" t="s">
        <v>1020</v>
      </c>
    </row>
    <row r="78" spans="1:8" s="63" customFormat="1" ht="28.8" x14ac:dyDescent="0.3">
      <c r="A78" s="93"/>
      <c r="B78" s="94"/>
      <c r="C78" s="94"/>
      <c r="D78" s="95"/>
      <c r="E78" s="95"/>
      <c r="F78" s="95"/>
      <c r="G78" s="69" t="s">
        <v>1028</v>
      </c>
      <c r="H78" s="69" t="s">
        <v>1029</v>
      </c>
    </row>
    <row r="79" spans="1:8" s="63" customFormat="1" ht="43.2" x14ac:dyDescent="0.3">
      <c r="A79" s="93"/>
      <c r="B79" s="94"/>
      <c r="C79" s="94"/>
      <c r="D79" s="95"/>
      <c r="E79" s="95" t="s">
        <v>1030</v>
      </c>
      <c r="F79" s="95" t="s">
        <v>1031</v>
      </c>
      <c r="G79" s="69" t="s">
        <v>1017</v>
      </c>
      <c r="H79" s="69" t="s">
        <v>1018</v>
      </c>
    </row>
    <row r="80" spans="1:8" s="63" customFormat="1" ht="57.6" x14ac:dyDescent="0.3">
      <c r="A80" s="93"/>
      <c r="B80" s="94"/>
      <c r="C80" s="94"/>
      <c r="D80" s="95"/>
      <c r="E80" s="95"/>
      <c r="F80" s="95"/>
      <c r="G80" s="69" t="s">
        <v>1027</v>
      </c>
      <c r="H80" s="69" t="s">
        <v>1020</v>
      </c>
    </row>
    <row r="81" spans="1:8" s="63" customFormat="1" ht="57.6" x14ac:dyDescent="0.3">
      <c r="A81" s="93"/>
      <c r="B81" s="94"/>
      <c r="C81" s="94"/>
      <c r="D81" s="95"/>
      <c r="E81" s="69" t="s">
        <v>1032</v>
      </c>
      <c r="F81" s="69" t="s">
        <v>1033</v>
      </c>
      <c r="G81" s="69" t="s">
        <v>1027</v>
      </c>
      <c r="H81" s="69" t="s">
        <v>1020</v>
      </c>
    </row>
    <row r="82" spans="1:8" s="63" customFormat="1" ht="57.6" x14ac:dyDescent="0.3">
      <c r="A82" s="93"/>
      <c r="B82" s="94"/>
      <c r="C82" s="94"/>
      <c r="D82" s="95"/>
      <c r="E82" s="95" t="s">
        <v>1034</v>
      </c>
      <c r="F82" s="95" t="s">
        <v>1035</v>
      </c>
      <c r="G82" s="69" t="s">
        <v>1027</v>
      </c>
      <c r="H82" s="69" t="s">
        <v>1020</v>
      </c>
    </row>
    <row r="83" spans="1:8" s="63" customFormat="1" ht="43.2" x14ac:dyDescent="0.3">
      <c r="A83" s="93"/>
      <c r="B83" s="94"/>
      <c r="C83" s="94"/>
      <c r="D83" s="95"/>
      <c r="E83" s="95"/>
      <c r="F83" s="95"/>
      <c r="G83" s="69" t="s">
        <v>1036</v>
      </c>
      <c r="H83" s="69" t="s">
        <v>1008</v>
      </c>
    </row>
    <row r="84" spans="1:8" s="63" customFormat="1" ht="43.2" x14ac:dyDescent="0.3">
      <c r="A84" s="93"/>
      <c r="B84" s="94"/>
      <c r="C84" s="94"/>
      <c r="D84" s="95"/>
      <c r="E84" s="95" t="s">
        <v>1037</v>
      </c>
      <c r="F84" s="95" t="s">
        <v>1038</v>
      </c>
      <c r="G84" s="69" t="s">
        <v>1017</v>
      </c>
      <c r="H84" s="69" t="s">
        <v>1018</v>
      </c>
    </row>
    <row r="85" spans="1:8" s="63" customFormat="1" ht="57.6" x14ac:dyDescent="0.3">
      <c r="A85" s="93"/>
      <c r="B85" s="94"/>
      <c r="C85" s="94"/>
      <c r="D85" s="95"/>
      <c r="E85" s="95"/>
      <c r="F85" s="95"/>
      <c r="G85" s="69" t="s">
        <v>1027</v>
      </c>
      <c r="H85" s="69" t="s">
        <v>1020</v>
      </c>
    </row>
    <row r="86" spans="1:8" s="63" customFormat="1" ht="28.8" x14ac:dyDescent="0.3">
      <c r="A86" s="93"/>
      <c r="B86" s="94"/>
      <c r="C86" s="94"/>
      <c r="D86" s="95"/>
      <c r="E86" s="95" t="s">
        <v>1039</v>
      </c>
      <c r="F86" s="95" t="s">
        <v>1040</v>
      </c>
      <c r="G86" s="69" t="s">
        <v>1041</v>
      </c>
      <c r="H86" s="69" t="s">
        <v>1042</v>
      </c>
    </row>
    <row r="87" spans="1:8" s="63" customFormat="1" ht="43.2" x14ac:dyDescent="0.3">
      <c r="A87" s="93"/>
      <c r="B87" s="94"/>
      <c r="C87" s="94"/>
      <c r="D87" s="95"/>
      <c r="E87" s="95"/>
      <c r="F87" s="95"/>
      <c r="G87" s="69" t="s">
        <v>1043</v>
      </c>
      <c r="H87" s="69" t="s">
        <v>1044</v>
      </c>
    </row>
    <row r="88" spans="1:8" s="63" customFormat="1" ht="43.2" x14ac:dyDescent="0.3">
      <c r="A88" s="93"/>
      <c r="B88" s="94"/>
      <c r="C88" s="94"/>
      <c r="D88" s="95"/>
      <c r="E88" s="95"/>
      <c r="F88" s="95"/>
      <c r="G88" s="69" t="s">
        <v>1045</v>
      </c>
      <c r="H88" s="69" t="s">
        <v>1046</v>
      </c>
    </row>
    <row r="89" spans="1:8" s="63" customFormat="1" x14ac:dyDescent="0.3">
      <c r="A89" s="93"/>
      <c r="B89" s="94"/>
      <c r="C89" s="94"/>
      <c r="D89" s="95"/>
      <c r="E89" s="95" t="s">
        <v>1047</v>
      </c>
      <c r="F89" s="95" t="s">
        <v>1048</v>
      </c>
      <c r="G89" s="69" t="s">
        <v>1049</v>
      </c>
      <c r="H89" s="69" t="s">
        <v>1050</v>
      </c>
    </row>
    <row r="90" spans="1:8" s="63" customFormat="1" ht="43.2" x14ac:dyDescent="0.3">
      <c r="A90" s="93"/>
      <c r="B90" s="94"/>
      <c r="C90" s="94"/>
      <c r="D90" s="95"/>
      <c r="E90" s="95"/>
      <c r="F90" s="95"/>
      <c r="G90" s="69" t="s">
        <v>1045</v>
      </c>
      <c r="H90" s="69" t="s">
        <v>1046</v>
      </c>
    </row>
    <row r="91" spans="1:8" s="63" customFormat="1" ht="43.2" x14ac:dyDescent="0.3">
      <c r="A91" s="93"/>
      <c r="B91" s="94"/>
      <c r="C91" s="94"/>
      <c r="D91" s="95"/>
      <c r="E91" s="95" t="s">
        <v>1051</v>
      </c>
      <c r="F91" s="95" t="s">
        <v>1052</v>
      </c>
      <c r="G91" s="69" t="s">
        <v>1053</v>
      </c>
      <c r="H91" s="69" t="s">
        <v>1054</v>
      </c>
    </row>
    <row r="92" spans="1:8" s="63" customFormat="1" ht="43.2" x14ac:dyDescent="0.3">
      <c r="A92" s="93"/>
      <c r="B92" s="94"/>
      <c r="C92" s="94"/>
      <c r="D92" s="95"/>
      <c r="E92" s="95"/>
      <c r="F92" s="95"/>
      <c r="G92" s="69" t="s">
        <v>1043</v>
      </c>
      <c r="H92" s="69" t="s">
        <v>1044</v>
      </c>
    </row>
    <row r="93" spans="1:8" s="63" customFormat="1" ht="43.2" x14ac:dyDescent="0.3">
      <c r="A93" s="93"/>
      <c r="B93" s="94"/>
      <c r="C93" s="94"/>
      <c r="D93" s="95"/>
      <c r="E93" s="95"/>
      <c r="F93" s="95"/>
      <c r="G93" s="69" t="s">
        <v>1015</v>
      </c>
      <c r="H93" s="69" t="s">
        <v>1016</v>
      </c>
    </row>
    <row r="94" spans="1:8" s="63" customFormat="1" ht="14.4" customHeight="1" x14ac:dyDescent="0.3">
      <c r="A94" s="100" t="s">
        <v>1055</v>
      </c>
      <c r="B94" s="96" t="s">
        <v>939</v>
      </c>
      <c r="C94" s="96" t="s">
        <v>1056</v>
      </c>
      <c r="D94" s="103" t="s">
        <v>996</v>
      </c>
      <c r="E94" s="70" t="s">
        <v>1057</v>
      </c>
      <c r="F94" s="70" t="s">
        <v>1058</v>
      </c>
      <c r="G94" s="70" t="s">
        <v>1049</v>
      </c>
      <c r="H94" s="70" t="s">
        <v>1050</v>
      </c>
    </row>
    <row r="95" spans="1:8" s="63" customFormat="1" ht="14.4" customHeight="1" x14ac:dyDescent="0.3">
      <c r="A95" s="101"/>
      <c r="B95" s="97"/>
      <c r="C95" s="97"/>
      <c r="D95" s="103"/>
      <c r="E95" s="70" t="s">
        <v>470</v>
      </c>
      <c r="F95" s="70" t="s">
        <v>1059</v>
      </c>
      <c r="G95" s="70" t="s">
        <v>1060</v>
      </c>
      <c r="H95" s="70" t="s">
        <v>1061</v>
      </c>
    </row>
    <row r="96" spans="1:8" s="63" customFormat="1" ht="28.8" x14ac:dyDescent="0.3">
      <c r="A96" s="101"/>
      <c r="B96" s="97"/>
      <c r="C96" s="97"/>
      <c r="D96" s="105" t="s">
        <v>940</v>
      </c>
      <c r="E96" s="71" t="s">
        <v>470</v>
      </c>
      <c r="F96" s="71" t="s">
        <v>989</v>
      </c>
      <c r="G96" s="71" t="s">
        <v>992</v>
      </c>
      <c r="H96" s="71" t="s">
        <v>1062</v>
      </c>
    </row>
    <row r="97" spans="1:9" s="63" customFormat="1" ht="28.8" x14ac:dyDescent="0.3">
      <c r="A97" s="102"/>
      <c r="B97" s="98"/>
      <c r="C97" s="98"/>
      <c r="D97" s="106"/>
      <c r="E97" s="71" t="s">
        <v>941</v>
      </c>
      <c r="F97" s="71" t="s">
        <v>1104</v>
      </c>
      <c r="G97" s="71" t="s">
        <v>952</v>
      </c>
      <c r="H97" s="71" t="s">
        <v>953</v>
      </c>
    </row>
    <row r="98" spans="1:9" s="63" customFormat="1" ht="43.2" x14ac:dyDescent="0.3">
      <c r="A98" s="108" t="s">
        <v>553</v>
      </c>
      <c r="B98" s="108" t="s">
        <v>1063</v>
      </c>
      <c r="C98" s="108" t="s">
        <v>1064</v>
      </c>
      <c r="D98" s="86"/>
      <c r="E98" s="99" t="s">
        <v>1065</v>
      </c>
      <c r="F98" s="104"/>
      <c r="G98" s="73" t="s">
        <v>1066</v>
      </c>
      <c r="H98" s="74" t="s">
        <v>1067</v>
      </c>
    </row>
    <row r="99" spans="1:9" s="63" customFormat="1" x14ac:dyDescent="0.3">
      <c r="A99" s="108"/>
      <c r="B99" s="108"/>
      <c r="C99" s="108"/>
      <c r="D99" s="86"/>
      <c r="E99" s="99"/>
      <c r="F99" s="104"/>
      <c r="G99" s="73" t="s">
        <v>1068</v>
      </c>
      <c r="H99" s="74"/>
    </row>
    <row r="100" spans="1:9" s="63" customFormat="1" x14ac:dyDescent="0.3">
      <c r="A100" s="108"/>
      <c r="B100" s="108"/>
      <c r="C100" s="108"/>
      <c r="D100" s="86"/>
      <c r="E100" s="99"/>
      <c r="F100" s="104"/>
      <c r="G100" s="73" t="s">
        <v>1273</v>
      </c>
      <c r="H100" s="74"/>
    </row>
    <row r="101" spans="1:9" s="63" customFormat="1" x14ac:dyDescent="0.3">
      <c r="A101" s="108"/>
      <c r="B101" s="108"/>
      <c r="C101" s="108"/>
      <c r="D101" s="86"/>
      <c r="E101" s="99"/>
      <c r="F101" s="104"/>
      <c r="G101" s="64" t="s">
        <v>1274</v>
      </c>
      <c r="H101" s="64" t="s">
        <v>1069</v>
      </c>
    </row>
    <row r="102" spans="1:9" s="63" customFormat="1" ht="28.8" x14ac:dyDescent="0.3">
      <c r="A102" s="108"/>
      <c r="B102" s="108"/>
      <c r="C102" s="108"/>
      <c r="D102" s="86"/>
      <c r="E102" s="99"/>
      <c r="F102" s="104"/>
      <c r="G102" s="64" t="s">
        <v>1070</v>
      </c>
      <c r="H102" s="64" t="s">
        <v>1071</v>
      </c>
    </row>
    <row r="103" spans="1:9" s="63" customFormat="1" x14ac:dyDescent="0.3">
      <c r="A103" s="108"/>
      <c r="B103" s="108"/>
      <c r="C103" s="108"/>
      <c r="D103" s="64"/>
      <c r="E103" s="72" t="s">
        <v>1072</v>
      </c>
      <c r="F103" s="64"/>
      <c r="G103" s="64" t="s">
        <v>1073</v>
      </c>
      <c r="H103" s="64"/>
    </row>
    <row r="104" spans="1:9" s="63" customFormat="1" ht="28.8" x14ac:dyDescent="0.3">
      <c r="A104" s="90" t="s">
        <v>1074</v>
      </c>
      <c r="B104" s="90" t="s">
        <v>1064</v>
      </c>
      <c r="C104" s="90" t="s">
        <v>1075</v>
      </c>
      <c r="D104" s="88" t="s">
        <v>874</v>
      </c>
      <c r="E104" s="66" t="s">
        <v>1076</v>
      </c>
      <c r="F104" s="66"/>
      <c r="G104" s="66" t="s">
        <v>1077</v>
      </c>
      <c r="H104" s="66" t="s">
        <v>1078</v>
      </c>
    </row>
    <row r="105" spans="1:9" s="63" customFormat="1" ht="28.8" x14ac:dyDescent="0.3">
      <c r="A105" s="90"/>
      <c r="B105" s="90"/>
      <c r="C105" s="90"/>
      <c r="D105" s="88"/>
      <c r="E105" s="66" t="s">
        <v>1079</v>
      </c>
      <c r="F105" s="66" t="s">
        <v>1080</v>
      </c>
      <c r="G105" s="66" t="s">
        <v>1081</v>
      </c>
      <c r="H105" s="66"/>
    </row>
    <row r="106" spans="1:9" s="63" customFormat="1" ht="30" customHeight="1" x14ac:dyDescent="0.3">
      <c r="A106" s="90"/>
      <c r="B106" s="90"/>
      <c r="C106" s="90"/>
      <c r="D106" s="107" t="s">
        <v>892</v>
      </c>
      <c r="E106" s="88" t="s">
        <v>893</v>
      </c>
      <c r="F106" s="88" t="s">
        <v>1082</v>
      </c>
      <c r="G106" s="66" t="s">
        <v>1083</v>
      </c>
      <c r="H106" s="66"/>
    </row>
    <row r="107" spans="1:9" s="63" customFormat="1" x14ac:dyDescent="0.3">
      <c r="A107" s="90"/>
      <c r="B107" s="90"/>
      <c r="C107" s="90"/>
      <c r="D107" s="107"/>
      <c r="E107" s="88"/>
      <c r="F107" s="88"/>
      <c r="G107" s="66" t="s">
        <v>1084</v>
      </c>
      <c r="H107" s="66"/>
    </row>
    <row r="108" spans="1:9" s="63" customFormat="1" x14ac:dyDescent="0.3">
      <c r="A108" s="90"/>
      <c r="B108" s="90"/>
      <c r="C108" s="90"/>
      <c r="D108" s="107"/>
      <c r="E108" s="88"/>
      <c r="F108" s="88"/>
      <c r="G108" s="66" t="s">
        <v>1085</v>
      </c>
      <c r="H108" s="66"/>
    </row>
    <row r="109" spans="1:9" s="63" customFormat="1" x14ac:dyDescent="0.3">
      <c r="A109" s="90"/>
      <c r="B109" s="90"/>
      <c r="C109" s="90"/>
      <c r="D109" s="107"/>
      <c r="E109" s="88"/>
      <c r="F109" s="88"/>
      <c r="G109" s="66" t="s">
        <v>1086</v>
      </c>
      <c r="H109" s="66"/>
    </row>
    <row r="110" spans="1:9" s="63" customFormat="1" ht="14.4" customHeight="1" x14ac:dyDescent="0.3">
      <c r="A110" s="90"/>
      <c r="B110" s="90"/>
      <c r="C110" s="90"/>
      <c r="D110" s="107"/>
      <c r="E110" s="88" t="s">
        <v>917</v>
      </c>
      <c r="F110" s="88" t="s">
        <v>1275</v>
      </c>
      <c r="G110" s="66" t="s">
        <v>919</v>
      </c>
      <c r="H110" s="66" t="s">
        <v>920</v>
      </c>
    </row>
    <row r="111" spans="1:9" s="63" customFormat="1" ht="28.8" x14ac:dyDescent="0.3">
      <c r="A111" s="90"/>
      <c r="B111" s="90"/>
      <c r="C111" s="90"/>
      <c r="D111" s="107"/>
      <c r="E111" s="88"/>
      <c r="F111" s="88"/>
      <c r="G111" s="66" t="s">
        <v>921</v>
      </c>
      <c r="H111" s="66" t="s">
        <v>1276</v>
      </c>
      <c r="I111" s="7"/>
    </row>
    <row r="112" spans="1:9" s="63" customFormat="1" ht="28.8" x14ac:dyDescent="0.3">
      <c r="A112" s="90"/>
      <c r="B112" s="90"/>
      <c r="C112" s="90"/>
      <c r="D112" s="107"/>
      <c r="E112" s="88"/>
      <c r="F112" s="88"/>
      <c r="G112" s="66" t="s">
        <v>923</v>
      </c>
      <c r="H112" s="66" t="s">
        <v>924</v>
      </c>
    </row>
    <row r="113" spans="1:8" s="63" customFormat="1" ht="28.8" x14ac:dyDescent="0.3">
      <c r="A113" s="90"/>
      <c r="B113" s="90"/>
      <c r="C113" s="90"/>
      <c r="D113" s="107"/>
      <c r="E113" s="88"/>
      <c r="F113" s="88"/>
      <c r="G113" s="66" t="s">
        <v>925</v>
      </c>
      <c r="H113" s="66" t="s">
        <v>926</v>
      </c>
    </row>
    <row r="114" spans="1:8" s="63" customFormat="1" ht="28.8" x14ac:dyDescent="0.3">
      <c r="A114" s="90"/>
      <c r="B114" s="90"/>
      <c r="C114" s="90"/>
      <c r="D114" s="107"/>
      <c r="E114" s="88"/>
      <c r="F114" s="88"/>
      <c r="G114" s="66" t="s">
        <v>927</v>
      </c>
      <c r="H114" s="66" t="s">
        <v>928</v>
      </c>
    </row>
    <row r="115" spans="1:8" s="63" customFormat="1" x14ac:dyDescent="0.3">
      <c r="A115" s="90"/>
      <c r="B115" s="90"/>
      <c r="C115" s="90"/>
      <c r="D115" s="107"/>
      <c r="E115" s="88"/>
      <c r="F115" s="88"/>
      <c r="G115" s="66" t="s">
        <v>1277</v>
      </c>
      <c r="H115" s="66"/>
    </row>
    <row r="116" spans="1:8" s="63" customFormat="1" ht="28.8" x14ac:dyDescent="0.3">
      <c r="A116" s="90"/>
      <c r="B116" s="90"/>
      <c r="C116" s="90"/>
      <c r="D116" s="107"/>
      <c r="E116" s="88"/>
      <c r="F116" s="88"/>
      <c r="G116" s="66" t="s">
        <v>1278</v>
      </c>
      <c r="H116" s="66"/>
    </row>
    <row r="117" spans="1:8" s="63" customFormat="1" ht="43.2" x14ac:dyDescent="0.3">
      <c r="A117" s="90"/>
      <c r="B117" s="90"/>
      <c r="C117" s="90"/>
      <c r="D117" s="107"/>
      <c r="E117" s="88"/>
      <c r="F117" s="88"/>
      <c r="G117" s="66" t="s">
        <v>1087</v>
      </c>
      <c r="H117" s="66" t="s">
        <v>1088</v>
      </c>
    </row>
    <row r="118" spans="1:8" s="63" customFormat="1" ht="28.8" customHeight="1" x14ac:dyDescent="0.3">
      <c r="A118" s="90"/>
      <c r="B118" s="90"/>
      <c r="C118" s="90"/>
      <c r="D118" s="107"/>
      <c r="E118" s="88" t="s">
        <v>1089</v>
      </c>
      <c r="F118" s="88" t="s">
        <v>1090</v>
      </c>
      <c r="G118" s="66" t="s">
        <v>1091</v>
      </c>
      <c r="H118" s="66" t="s">
        <v>1092</v>
      </c>
    </row>
    <row r="119" spans="1:8" s="63" customFormat="1" ht="30" customHeight="1" x14ac:dyDescent="0.3">
      <c r="A119" s="90"/>
      <c r="B119" s="90"/>
      <c r="C119" s="90"/>
      <c r="D119" s="107"/>
      <c r="E119" s="88"/>
      <c r="F119" s="88"/>
      <c r="G119" s="66" t="s">
        <v>1093</v>
      </c>
      <c r="H119" s="66" t="s">
        <v>1094</v>
      </c>
    </row>
    <row r="120" spans="1:8" s="63" customFormat="1" ht="28.8" x14ac:dyDescent="0.3">
      <c r="A120" s="90"/>
      <c r="B120" s="90"/>
      <c r="C120" s="90"/>
      <c r="D120" s="107"/>
      <c r="E120" s="88"/>
      <c r="F120" s="88"/>
      <c r="G120" s="66" t="s">
        <v>1095</v>
      </c>
      <c r="H120" s="66" t="s">
        <v>1094</v>
      </c>
    </row>
    <row r="121" spans="1:8" s="63" customFormat="1" x14ac:dyDescent="0.3">
      <c r="A121" s="33"/>
      <c r="B121" s="33"/>
      <c r="C121" s="33"/>
      <c r="D121" s="75"/>
      <c r="E121" s="75"/>
      <c r="F121" s="75"/>
      <c r="G121" s="75"/>
      <c r="H121" s="75"/>
    </row>
    <row r="122" spans="1:8" s="63" customFormat="1" x14ac:dyDescent="0.3">
      <c r="A122" s="75"/>
      <c r="B122" s="75"/>
      <c r="C122" s="75"/>
      <c r="D122" s="75"/>
      <c r="E122" s="75"/>
      <c r="F122" s="75"/>
      <c r="G122" s="75"/>
      <c r="H122" s="75"/>
    </row>
    <row r="123" spans="1:8" x14ac:dyDescent="0.3">
      <c r="A123" s="76" t="s">
        <v>1096</v>
      </c>
    </row>
    <row r="124" spans="1:8" x14ac:dyDescent="0.3">
      <c r="A124" s="76" t="s">
        <v>1279</v>
      </c>
    </row>
    <row r="125" spans="1:8" x14ac:dyDescent="0.3">
      <c r="A125" s="76" t="s">
        <v>1097</v>
      </c>
    </row>
    <row r="126" spans="1:8" x14ac:dyDescent="0.3">
      <c r="A126" s="76" t="s">
        <v>1098</v>
      </c>
    </row>
  </sheetData>
  <autoFilter ref="A1:H1" xr:uid="{0F667B8B-0C9F-434E-8C9A-643B4CA48A3B}"/>
  <mergeCells count="92">
    <mergeCell ref="F98:F102"/>
    <mergeCell ref="D96:D97"/>
    <mergeCell ref="E118:E120"/>
    <mergeCell ref="F118:F120"/>
    <mergeCell ref="A104:A120"/>
    <mergeCell ref="B104:B120"/>
    <mergeCell ref="C104:C120"/>
    <mergeCell ref="D104:D105"/>
    <mergeCell ref="D106:D120"/>
    <mergeCell ref="E106:E109"/>
    <mergeCell ref="F106:F109"/>
    <mergeCell ref="E110:E117"/>
    <mergeCell ref="F110:F117"/>
    <mergeCell ref="A98:A103"/>
    <mergeCell ref="B98:B103"/>
    <mergeCell ref="C98:C103"/>
    <mergeCell ref="D98:D102"/>
    <mergeCell ref="E98:E102"/>
    <mergeCell ref="E79:E80"/>
    <mergeCell ref="A94:A97"/>
    <mergeCell ref="F79:F80"/>
    <mergeCell ref="E82:E83"/>
    <mergeCell ref="F82:F83"/>
    <mergeCell ref="E84:E85"/>
    <mergeCell ref="F84:F85"/>
    <mergeCell ref="E86:E88"/>
    <mergeCell ref="F86:F88"/>
    <mergeCell ref="E89:E90"/>
    <mergeCell ref="F89:F90"/>
    <mergeCell ref="E91:E93"/>
    <mergeCell ref="F91:F93"/>
    <mergeCell ref="D94:D95"/>
    <mergeCell ref="B94:B97"/>
    <mergeCell ref="C94:C97"/>
    <mergeCell ref="E65:E67"/>
    <mergeCell ref="F65:F67"/>
    <mergeCell ref="E68:E74"/>
    <mergeCell ref="F68:F74"/>
    <mergeCell ref="E76:E78"/>
    <mergeCell ref="F76:F78"/>
    <mergeCell ref="G37:G38"/>
    <mergeCell ref="A41:A93"/>
    <mergeCell ref="B41:B93"/>
    <mergeCell ref="C41:C93"/>
    <mergeCell ref="D41:D64"/>
    <mergeCell ref="E41:E47"/>
    <mergeCell ref="F41:F47"/>
    <mergeCell ref="E49:E53"/>
    <mergeCell ref="F49:F53"/>
    <mergeCell ref="E54:E56"/>
    <mergeCell ref="F54:F56"/>
    <mergeCell ref="E57:E61"/>
    <mergeCell ref="F57:F61"/>
    <mergeCell ref="E62:E63"/>
    <mergeCell ref="F62:F63"/>
    <mergeCell ref="D65:D93"/>
    <mergeCell ref="E27:E29"/>
    <mergeCell ref="F27:F29"/>
    <mergeCell ref="D37:D40"/>
    <mergeCell ref="E37:E40"/>
    <mergeCell ref="F37:F40"/>
    <mergeCell ref="F12:F13"/>
    <mergeCell ref="E30:E36"/>
    <mergeCell ref="F30:F36"/>
    <mergeCell ref="A14:A40"/>
    <mergeCell ref="B14:B40"/>
    <mergeCell ref="C14:C40"/>
    <mergeCell ref="D14:D20"/>
    <mergeCell ref="E14:E17"/>
    <mergeCell ref="F14:F17"/>
    <mergeCell ref="E18:E20"/>
    <mergeCell ref="F18:F20"/>
    <mergeCell ref="D21:D36"/>
    <mergeCell ref="E21:E22"/>
    <mergeCell ref="F21:F22"/>
    <mergeCell ref="E23:E26"/>
    <mergeCell ref="F23:F26"/>
    <mergeCell ref="A2:A13"/>
    <mergeCell ref="B2:B13"/>
    <mergeCell ref="C2:C13"/>
    <mergeCell ref="D2:D6"/>
    <mergeCell ref="E2:E3"/>
    <mergeCell ref="E9:E11"/>
    <mergeCell ref="D12:D13"/>
    <mergeCell ref="E12:E13"/>
    <mergeCell ref="F2:F3"/>
    <mergeCell ref="E4:E6"/>
    <mergeCell ref="F4:F6"/>
    <mergeCell ref="D7:D11"/>
    <mergeCell ref="E7:E8"/>
    <mergeCell ref="F7:F8"/>
    <mergeCell ref="F9: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DFF8-8CC6-49AD-9E31-34025AAF2E21}">
  <dimension ref="A1:F75"/>
  <sheetViews>
    <sheetView workbookViewId="0">
      <pane ySplit="1" topLeftCell="A23" activePane="bottomLeft" state="frozen"/>
      <selection pane="bottomLeft" activeCell="D17" sqref="D17"/>
    </sheetView>
  </sheetViews>
  <sheetFormatPr defaultRowHeight="14.4" x14ac:dyDescent="0.3"/>
  <cols>
    <col min="1" max="1" width="17.6640625" customWidth="1"/>
    <col min="2" max="2" width="34.5546875" bestFit="1" customWidth="1"/>
    <col min="3" max="3" width="17.6640625" customWidth="1"/>
    <col min="4" max="4" width="27.44140625" bestFit="1" customWidth="1"/>
    <col min="5" max="5" width="17.5546875" customWidth="1"/>
    <col min="6" max="6" width="62.33203125" customWidth="1"/>
  </cols>
  <sheetData>
    <row r="1" spans="1:6" x14ac:dyDescent="0.3">
      <c r="A1" s="5" t="s">
        <v>294</v>
      </c>
      <c r="B1" s="5" t="s">
        <v>295</v>
      </c>
      <c r="C1" s="5" t="s">
        <v>542</v>
      </c>
      <c r="D1" s="5" t="s">
        <v>45</v>
      </c>
      <c r="E1" s="5" t="s">
        <v>543</v>
      </c>
      <c r="F1" s="5" t="s">
        <v>1</v>
      </c>
    </row>
    <row r="2" spans="1:6" x14ac:dyDescent="0.3">
      <c r="A2" t="s">
        <v>298</v>
      </c>
      <c r="B2" t="s">
        <v>321</v>
      </c>
      <c r="C2" t="s">
        <v>5</v>
      </c>
      <c r="D2" t="e">
        <f>'SI 1.1 - Parameters'!#REF!</f>
        <v>#REF!</v>
      </c>
      <c r="E2" t="s">
        <v>544</v>
      </c>
    </row>
    <row r="3" spans="1:6" x14ac:dyDescent="0.3">
      <c r="C3" t="s">
        <v>5</v>
      </c>
      <c r="D3" t="e">
        <f>'SI 1.1 - Parameters'!#REF!</f>
        <v>#REF!</v>
      </c>
      <c r="E3" t="s">
        <v>544</v>
      </c>
    </row>
    <row r="4" spans="1:6" x14ac:dyDescent="0.3">
      <c r="C4" t="str">
        <f>'SI 1.1 - Parameters'!A9</f>
        <v>Mining, Concentration, Purification, Refining</v>
      </c>
      <c r="D4" t="str">
        <f>'SI 1.1 - Parameters'!B9</f>
        <v>Electricity source/mix</v>
      </c>
      <c r="E4" t="s">
        <v>546</v>
      </c>
      <c r="F4" t="s">
        <v>547</v>
      </c>
    </row>
    <row r="5" spans="1:6" x14ac:dyDescent="0.3">
      <c r="A5" t="s">
        <v>298</v>
      </c>
      <c r="B5" t="s">
        <v>314</v>
      </c>
      <c r="C5" t="s">
        <v>5</v>
      </c>
      <c r="D5" t="e">
        <f>'SI 1.1 - Parameters'!#REF!</f>
        <v>#REF!</v>
      </c>
      <c r="E5" t="s">
        <v>544</v>
      </c>
    </row>
    <row r="6" spans="1:6" x14ac:dyDescent="0.3">
      <c r="C6" t="str">
        <f>'SI 1.1 - Parameters'!A9</f>
        <v>Mining, Concentration, Purification, Refining</v>
      </c>
      <c r="D6" t="str">
        <f>'SI 1.1 - Parameters'!B9</f>
        <v>Electricity source/mix</v>
      </c>
      <c r="E6" t="s">
        <v>546</v>
      </c>
      <c r="F6" t="s">
        <v>548</v>
      </c>
    </row>
    <row r="7" spans="1:6" x14ac:dyDescent="0.3">
      <c r="A7" t="s">
        <v>298</v>
      </c>
      <c r="B7" t="s">
        <v>299</v>
      </c>
      <c r="C7" t="s">
        <v>5</v>
      </c>
      <c r="D7" t="s">
        <v>299</v>
      </c>
      <c r="E7" t="s">
        <v>545</v>
      </c>
    </row>
    <row r="8" spans="1:6" x14ac:dyDescent="0.3">
      <c r="A8" t="s">
        <v>298</v>
      </c>
      <c r="B8" t="s">
        <v>340</v>
      </c>
      <c r="C8" t="s">
        <v>5</v>
      </c>
      <c r="D8" t="str">
        <f>'SI 1.1 - Parameters'!B5</f>
        <v>Collection rate</v>
      </c>
      <c r="E8" t="s">
        <v>544</v>
      </c>
    </row>
    <row r="9" spans="1:6" x14ac:dyDescent="0.3">
      <c r="C9" t="s">
        <v>5</v>
      </c>
      <c r="D9" t="e">
        <f>'SI 1.1 - Parameters'!#REF!</f>
        <v>#REF!</v>
      </c>
      <c r="E9" t="s">
        <v>544</v>
      </c>
    </row>
    <row r="10" spans="1:6" x14ac:dyDescent="0.3">
      <c r="C10" t="s">
        <v>207</v>
      </c>
      <c r="D10" t="e">
        <f>'SI 1.1 - Parameters'!#REF!</f>
        <v>#REF!</v>
      </c>
      <c r="E10" t="s">
        <v>550</v>
      </c>
      <c r="F10" t="s">
        <v>551</v>
      </c>
    </row>
    <row r="11" spans="1:6" x14ac:dyDescent="0.3">
      <c r="A11" t="s">
        <v>298</v>
      </c>
      <c r="B11" t="s">
        <v>360</v>
      </c>
      <c r="C11" t="s">
        <v>5</v>
      </c>
      <c r="D11" t="str">
        <f>'SI 1.1 - Parameters'!B5</f>
        <v>Collection rate</v>
      </c>
      <c r="E11" t="s">
        <v>544</v>
      </c>
    </row>
    <row r="12" spans="1:6" x14ac:dyDescent="0.3">
      <c r="D12" t="e">
        <f>'SI 1.1 - Parameters'!#REF!</f>
        <v>#REF!</v>
      </c>
      <c r="E12" t="s">
        <v>544</v>
      </c>
    </row>
    <row r="13" spans="1:6" x14ac:dyDescent="0.3">
      <c r="A13" t="s">
        <v>298</v>
      </c>
      <c r="B13" t="s">
        <v>313</v>
      </c>
      <c r="C13" t="s">
        <v>5</v>
      </c>
      <c r="D13" t="e">
        <f>'SI 1.1 - Parameters'!#REF!</f>
        <v>#REF!</v>
      </c>
      <c r="E13" t="s">
        <v>544</v>
      </c>
    </row>
    <row r="14" spans="1:6" x14ac:dyDescent="0.3">
      <c r="A14" t="s">
        <v>298</v>
      </c>
      <c r="B14" t="s">
        <v>322</v>
      </c>
    </row>
    <row r="15" spans="1:6" x14ac:dyDescent="0.3">
      <c r="A15" t="s">
        <v>298</v>
      </c>
      <c r="B15" t="s">
        <v>326</v>
      </c>
    </row>
    <row r="16" spans="1:6" x14ac:dyDescent="0.3">
      <c r="A16" t="s">
        <v>310</v>
      </c>
      <c r="B16" t="s">
        <v>330</v>
      </c>
    </row>
    <row r="17" spans="1:6" x14ac:dyDescent="0.3">
      <c r="A17" t="s">
        <v>310</v>
      </c>
      <c r="B17" t="s">
        <v>311</v>
      </c>
    </row>
    <row r="18" spans="1:6" x14ac:dyDescent="0.3">
      <c r="A18" t="s">
        <v>300</v>
      </c>
      <c r="B18" t="s">
        <v>317</v>
      </c>
    </row>
    <row r="19" spans="1:6" x14ac:dyDescent="0.3">
      <c r="A19" t="s">
        <v>300</v>
      </c>
      <c r="B19" t="s">
        <v>316</v>
      </c>
    </row>
    <row r="20" spans="1:6" x14ac:dyDescent="0.3">
      <c r="A20" t="s">
        <v>304</v>
      </c>
      <c r="B20" t="s">
        <v>301</v>
      </c>
      <c r="C20" t="e">
        <f>'SI 1.1 - Parameters'!#REF!</f>
        <v>#REF!</v>
      </c>
      <c r="D20" t="e">
        <f>'SI 1.1 - Parameters'!#REF!</f>
        <v>#REF!</v>
      </c>
    </row>
    <row r="21" spans="1:6" x14ac:dyDescent="0.3">
      <c r="C21" t="e">
        <f>'SI 1.1 - Parameters'!#REF!</f>
        <v>#REF!</v>
      </c>
      <c r="D21" t="e">
        <f>'SI 1.1 - Parameters'!#REF!</f>
        <v>#REF!</v>
      </c>
    </row>
    <row r="22" spans="1:6" x14ac:dyDescent="0.3">
      <c r="C22" t="str">
        <f>'SI 1.1 - Parameters'!A38</f>
        <v>Concentration, Purification, Refining</v>
      </c>
      <c r="D22" t="str">
        <f>'SI 1.1 - Parameters'!B38</f>
        <v>Co-/by-products</v>
      </c>
    </row>
    <row r="23" spans="1:6" x14ac:dyDescent="0.3">
      <c r="A23" t="s">
        <v>304</v>
      </c>
      <c r="B23" t="s">
        <v>305</v>
      </c>
    </row>
    <row r="24" spans="1:6" x14ac:dyDescent="0.3">
      <c r="A24" t="s">
        <v>304</v>
      </c>
      <c r="B24" t="s">
        <v>306</v>
      </c>
      <c r="C24" t="e">
        <f>'SI 1.1 - Parameters'!#REF!</f>
        <v>#REF!</v>
      </c>
      <c r="D24" t="e">
        <f>'SI 1.1 - Parameters'!#REF!</f>
        <v>#REF!</v>
      </c>
      <c r="E24" t="s">
        <v>546</v>
      </c>
      <c r="F24" s="8" t="s">
        <v>549</v>
      </c>
    </row>
    <row r="25" spans="1:6" x14ac:dyDescent="0.3">
      <c r="A25" t="s">
        <v>304</v>
      </c>
      <c r="B25" t="s">
        <v>312</v>
      </c>
    </row>
    <row r="26" spans="1:6" x14ac:dyDescent="0.3">
      <c r="A26" t="s">
        <v>304</v>
      </c>
      <c r="B26" t="s">
        <v>318</v>
      </c>
    </row>
    <row r="27" spans="1:6" x14ac:dyDescent="0.3">
      <c r="A27" t="s">
        <v>304</v>
      </c>
      <c r="B27" t="s">
        <v>320</v>
      </c>
    </row>
    <row r="28" spans="1:6" x14ac:dyDescent="0.3">
      <c r="A28" t="s">
        <v>302</v>
      </c>
      <c r="B28" t="s">
        <v>303</v>
      </c>
    </row>
    <row r="29" spans="1:6" x14ac:dyDescent="0.3">
      <c r="A29" t="s">
        <v>302</v>
      </c>
      <c r="B29" t="s">
        <v>309</v>
      </c>
    </row>
    <row r="30" spans="1:6" x14ac:dyDescent="0.3">
      <c r="A30" t="s">
        <v>302</v>
      </c>
      <c r="B30" t="s">
        <v>311</v>
      </c>
    </row>
    <row r="31" spans="1:6" x14ac:dyDescent="0.3">
      <c r="A31" t="s">
        <v>302</v>
      </c>
      <c r="B31" t="s">
        <v>315</v>
      </c>
    </row>
    <row r="32" spans="1:6" x14ac:dyDescent="0.3">
      <c r="A32" t="s">
        <v>307</v>
      </c>
      <c r="B32" t="s">
        <v>308</v>
      </c>
    </row>
    <row r="33" spans="1:4" x14ac:dyDescent="0.3">
      <c r="A33" t="s">
        <v>307</v>
      </c>
      <c r="B33" t="s">
        <v>329</v>
      </c>
    </row>
    <row r="34" spans="1:4" x14ac:dyDescent="0.3">
      <c r="A34" t="s">
        <v>307</v>
      </c>
      <c r="B34" t="s">
        <v>334</v>
      </c>
    </row>
    <row r="35" spans="1:4" x14ac:dyDescent="0.3">
      <c r="A35" t="s">
        <v>307</v>
      </c>
      <c r="B35" t="s">
        <v>328</v>
      </c>
      <c r="C35" t="str">
        <f>'SI 1.1 - Parameters'!A11</f>
        <v>Mining</v>
      </c>
      <c r="D35" t="str">
        <f>'SI 1.1 - Parameters'!B11</f>
        <v>Strip ratio/ dilution</v>
      </c>
    </row>
    <row r="36" spans="1:4" x14ac:dyDescent="0.3">
      <c r="C36" t="e">
        <f>'SI 1.1 - Parameters'!#REF!</f>
        <v>#REF!</v>
      </c>
      <c r="D36" t="e">
        <f>'SI 1.1 - Parameters'!#REF!</f>
        <v>#REF!</v>
      </c>
    </row>
    <row r="37" spans="1:4" x14ac:dyDescent="0.3">
      <c r="C37" t="e">
        <f>'SI 1.1 - Parameters'!#REF!</f>
        <v>#REF!</v>
      </c>
      <c r="D37" t="e">
        <f>'SI 1.1 - Parameters'!#REF!</f>
        <v>#REF!</v>
      </c>
    </row>
    <row r="38" spans="1:4" x14ac:dyDescent="0.3">
      <c r="C38" t="e">
        <f>'SI 1.1 - Parameters'!#REF!</f>
        <v>#REF!</v>
      </c>
      <c r="D38" t="e">
        <f>'SI 1.1 - Parameters'!#REF!</f>
        <v>#REF!</v>
      </c>
    </row>
    <row r="39" spans="1:4" x14ac:dyDescent="0.3">
      <c r="C39" t="e">
        <f>'SI 1.1 - Parameters'!#REF!</f>
        <v>#REF!</v>
      </c>
      <c r="D39" t="e">
        <f>'SI 1.1 - Parameters'!#REF!</f>
        <v>#REF!</v>
      </c>
    </row>
    <row r="40" spans="1:4" x14ac:dyDescent="0.3">
      <c r="C40" t="e">
        <f>'SI 1.1 - Parameters'!#REF!</f>
        <v>#REF!</v>
      </c>
      <c r="D40" t="e">
        <f>'SI 1.1 - Parameters'!#REF!</f>
        <v>#REF!</v>
      </c>
    </row>
    <row r="41" spans="1:4" x14ac:dyDescent="0.3">
      <c r="C41" t="e">
        <f>'SI 1.1 - Parameters'!#REF!</f>
        <v>#REF!</v>
      </c>
      <c r="D41" t="e">
        <f>'SI 1.1 - Parameters'!#REF!</f>
        <v>#REF!</v>
      </c>
    </row>
    <row r="42" spans="1:4" x14ac:dyDescent="0.3">
      <c r="C42" t="str">
        <f>'SI 1.1 - Parameters'!A16</f>
        <v>Mining</v>
      </c>
      <c r="D42" t="str">
        <f>'SI 1.1 - Parameters'!B16</f>
        <v>Hauling fleet mix</v>
      </c>
    </row>
    <row r="43" spans="1:4" x14ac:dyDescent="0.3">
      <c r="C43" t="str">
        <f>'SI 1.1 - Parameters'!A17</f>
        <v>Purification, Refining</v>
      </c>
      <c r="D43" t="str">
        <f>'SI 1.1 - Parameters'!B17</f>
        <v>Product purity</v>
      </c>
    </row>
    <row r="44" spans="1:4" x14ac:dyDescent="0.3">
      <c r="C44" t="str">
        <f>'SI 1.1 - Parameters'!A18</f>
        <v>Mining, Concentration, Purification, Refining</v>
      </c>
      <c r="D44" t="str">
        <f>'SI 1.1 - Parameters'!B18</f>
        <v>Heat source/mix</v>
      </c>
    </row>
    <row r="45" spans="1:4" x14ac:dyDescent="0.3">
      <c r="C45" t="str">
        <f>'SI 1.1 - Parameters'!A19</f>
        <v>Mining, Concentration, Pre-treatment, Purification, Refining</v>
      </c>
      <c r="D45" t="str">
        <f>'SI 1.1 - Parameters'!B19</f>
        <v>Material efficiency improvement</v>
      </c>
    </row>
    <row r="46" spans="1:4" x14ac:dyDescent="0.3">
      <c r="C46" t="str">
        <f>'SI 1.1 - Parameters'!A20</f>
        <v>Mining, Concentration</v>
      </c>
      <c r="D46" t="str">
        <f>'SI 1.1 - Parameters'!B20</f>
        <v>Ore grade/Cut-off grade</v>
      </c>
    </row>
    <row r="47" spans="1:4" x14ac:dyDescent="0.3">
      <c r="C47" t="str">
        <f>'SI 1.1 - Parameters'!A21</f>
        <v>Mining</v>
      </c>
      <c r="D47" t="str">
        <f>'SI 1.1 - Parameters'!B21</f>
        <v>Other machinery fleet mix</v>
      </c>
    </row>
    <row r="48" spans="1:4" x14ac:dyDescent="0.3">
      <c r="C48" t="e">
        <f>'SI 1.1 - Parameters'!#REF!</f>
        <v>#REF!</v>
      </c>
      <c r="D48" t="e">
        <f>'SI 1.1 - Parameters'!#REF!</f>
        <v>#REF!</v>
      </c>
    </row>
    <row r="49" spans="3:4" x14ac:dyDescent="0.3">
      <c r="C49" t="e">
        <f>'SI 1.1 - Parameters'!#REF!</f>
        <v>#REF!</v>
      </c>
      <c r="D49" t="e">
        <f>'SI 1.1 - Parameters'!#REF!</f>
        <v>#REF!</v>
      </c>
    </row>
    <row r="50" spans="3:4" x14ac:dyDescent="0.3">
      <c r="C50" t="str">
        <f>'SI 1.1 - Parameters'!A22</f>
        <v>Mining, Concentration</v>
      </c>
      <c r="D50" t="str">
        <f>'SI 1.1 - Parameters'!B22</f>
        <v>Ore density/refractory</v>
      </c>
    </row>
    <row r="51" spans="3:4" x14ac:dyDescent="0.3">
      <c r="C51" t="str">
        <f>'SI 1.1 - Parameters'!A23</f>
        <v>Mining</v>
      </c>
      <c r="D51" t="str">
        <f>'SI 1.1 - Parameters'!B23</f>
        <v>Ore body shape</v>
      </c>
    </row>
    <row r="52" spans="3:4" x14ac:dyDescent="0.3">
      <c r="C52" t="str">
        <f>'SI 1.1 - Parameters'!A24</f>
        <v>Concentration</v>
      </c>
      <c r="D52" t="str">
        <f>'SI 1.1 - Parameters'!B24</f>
        <v>Mineralogy</v>
      </c>
    </row>
    <row r="53" spans="3:4" x14ac:dyDescent="0.3">
      <c r="C53" t="str">
        <f>'SI 1.1 - Parameters'!A25</f>
        <v>Mining</v>
      </c>
      <c r="D53" t="str">
        <f>'SI 1.1 - Parameters'!B25</f>
        <v>Mine type</v>
      </c>
    </row>
    <row r="54" spans="3:4" x14ac:dyDescent="0.3">
      <c r="C54" t="str">
        <f>'SI 1.1 - Parameters'!A26</f>
        <v>Mining</v>
      </c>
      <c r="D54" t="str">
        <f>'SI 1.1 - Parameters'!B26</f>
        <v>Mine depth</v>
      </c>
    </row>
    <row r="55" spans="3:4" x14ac:dyDescent="0.3">
      <c r="C55" t="str">
        <f>'SI 1.1 - Parameters'!A27</f>
        <v>Mining, Concentration, Purification, Refining</v>
      </c>
      <c r="D55" t="str">
        <f>'SI 1.1 - Parameters'!B27</f>
        <v>Mine - processing plant distances</v>
      </c>
    </row>
    <row r="56" spans="3:4" x14ac:dyDescent="0.3">
      <c r="C56" t="e">
        <f>'SI 1.1 - Parameters'!#REF!</f>
        <v>#REF!</v>
      </c>
      <c r="D56" t="e">
        <f>'SI 1.1 - Parameters'!#REF!</f>
        <v>#REF!</v>
      </c>
    </row>
    <row r="57" spans="3:4" x14ac:dyDescent="0.3">
      <c r="C57" t="str">
        <f>'SI 1.1 - Parameters'!A28</f>
        <v>Market</v>
      </c>
      <c r="D57" t="str">
        <f>'SI 1.1 - Parameters'!B28</f>
        <v>Primary production pathway share</v>
      </c>
    </row>
    <row r="58" spans="3:4" x14ac:dyDescent="0.3">
      <c r="C58" t="e">
        <f>'SI 1.1 - Parameters'!#REF!</f>
        <v>#REF!</v>
      </c>
      <c r="D58" t="e">
        <f>'SI 1.1 - Parameters'!#REF!</f>
        <v>#REF!</v>
      </c>
    </row>
    <row r="59" spans="3:4" x14ac:dyDescent="0.3">
      <c r="C59" t="str">
        <f>'SI 1.1 - Parameters'!A29</f>
        <v>Market</v>
      </c>
      <c r="D59" t="str">
        <f>'SI 1.1 - Parameters'!B29</f>
        <v>Primary production share</v>
      </c>
    </row>
    <row r="60" spans="3:4" x14ac:dyDescent="0.3">
      <c r="C60" t="e">
        <f>'SI 1.1 - Parameters'!#REF!</f>
        <v>#REF!</v>
      </c>
      <c r="D60" t="e">
        <f>'SI 1.1 - Parameters'!#REF!</f>
        <v>#REF!</v>
      </c>
    </row>
    <row r="61" spans="3:4" x14ac:dyDescent="0.3">
      <c r="C61" t="str">
        <f>'SI 1.1 - Parameters'!A33</f>
        <v>Market</v>
      </c>
      <c r="D61" t="str">
        <f>'SI 1.1 - Parameters'!B33</f>
        <v>Secondary production pathway share</v>
      </c>
    </row>
    <row r="62" spans="3:4" x14ac:dyDescent="0.3">
      <c r="C62" t="str">
        <f>'SI 1.1 - Parameters'!A34</f>
        <v>Market</v>
      </c>
      <c r="D62" t="str">
        <f>'SI 1.1 - Parameters'!B34</f>
        <v>Secondary production share</v>
      </c>
    </row>
    <row r="63" spans="3:4" x14ac:dyDescent="0.3">
      <c r="C63" t="str">
        <f>'SI 1.1 - Parameters'!A35</f>
        <v>Mining, Concentration, Pre-treatment, Purification, Refining</v>
      </c>
      <c r="D63" t="str">
        <f>'SI 1.1 - Parameters'!B35</f>
        <v>Technology switch</v>
      </c>
    </row>
    <row r="64" spans="3:4" x14ac:dyDescent="0.3">
      <c r="C64" t="str">
        <f>'SI 1.1 - Parameters'!A36</f>
        <v>Concentration</v>
      </c>
      <c r="D64" t="str">
        <f>'SI 1.1 - Parameters'!B36</f>
        <v>Concentrate grade</v>
      </c>
    </row>
    <row r="65" spans="3:4" x14ac:dyDescent="0.3">
      <c r="C65" t="e">
        <f>'SI 1.1 - Parameters'!#REF!</f>
        <v>#REF!</v>
      </c>
      <c r="D65" t="e">
        <f>'SI 1.1 - Parameters'!#REF!</f>
        <v>#REF!</v>
      </c>
    </row>
    <row r="66" spans="3:4" x14ac:dyDescent="0.3">
      <c r="C66" t="str">
        <f>'SI 1.1 - Parameters'!A37</f>
        <v>Mining, Concentration, Purification</v>
      </c>
      <c r="D66" t="str">
        <f>'SI 1.1 - Parameters'!B37</f>
        <v>Water circularity</v>
      </c>
    </row>
    <row r="67" spans="3:4" x14ac:dyDescent="0.3">
      <c r="C67" t="e">
        <f>'SI 1.1 - Parameters'!#REF!</f>
        <v>#REF!</v>
      </c>
      <c r="D67" t="e">
        <f>'SI 1.1 - Parameters'!#REF!</f>
        <v>#REF!</v>
      </c>
    </row>
    <row r="68" spans="3:4" x14ac:dyDescent="0.3">
      <c r="C68" t="e">
        <f>'SI 1.1 - Parameters'!#REF!</f>
        <v>#REF!</v>
      </c>
      <c r="D68" t="e">
        <f>'SI 1.1 - Parameters'!#REF!</f>
        <v>#REF!</v>
      </c>
    </row>
    <row r="69" spans="3:4" x14ac:dyDescent="0.3">
      <c r="C69" t="str">
        <f>'SI 1.1 - Parameters'!A38</f>
        <v>Concentration, Purification, Refining</v>
      </c>
      <c r="D69" t="str">
        <f>'SI 1.1 - Parameters'!B38</f>
        <v>Co-/by-products</v>
      </c>
    </row>
    <row r="70" spans="3:4" x14ac:dyDescent="0.3">
      <c r="C70" t="e">
        <f>'SI 1.1 - Parameters'!#REF!</f>
        <v>#REF!</v>
      </c>
      <c r="D70" t="e">
        <f>'SI 1.1 - Parameters'!#REF!</f>
        <v>#REF!</v>
      </c>
    </row>
    <row r="71" spans="3:4" x14ac:dyDescent="0.3">
      <c r="C71" t="e">
        <f>'SI 1.1 - Parameters'!#REF!</f>
        <v>#REF!</v>
      </c>
      <c r="D71" t="e">
        <f>'SI 1.1 - Parameters'!#REF!</f>
        <v>#REF!</v>
      </c>
    </row>
    <row r="72" spans="3:4" x14ac:dyDescent="0.3">
      <c r="C72" t="e">
        <f>'SI 1.1 - Parameters'!#REF!</f>
        <v>#REF!</v>
      </c>
      <c r="D72" t="e">
        <f>'SI 1.1 - Parameters'!#REF!</f>
        <v>#REF!</v>
      </c>
    </row>
    <row r="73" spans="3:4" x14ac:dyDescent="0.3">
      <c r="C73" t="e">
        <f>'SI 1.1 - Parameters'!#REF!</f>
        <v>#REF!</v>
      </c>
      <c r="D73" t="e">
        <f>'SI 1.1 - Parameters'!#REF!</f>
        <v>#REF!</v>
      </c>
    </row>
    <row r="74" spans="3:4" x14ac:dyDescent="0.3">
      <c r="C74" t="e">
        <f>'SI 1.1 - Parameters'!#REF!</f>
        <v>#REF!</v>
      </c>
      <c r="D74" t="e">
        <f>'SI 1.1 - Parameters'!#REF!</f>
        <v>#REF!</v>
      </c>
    </row>
    <row r="75" spans="3:4" x14ac:dyDescent="0.3">
      <c r="C75" t="e">
        <f>'SI 1.1 - Parameters'!#REF!</f>
        <v>#REF!</v>
      </c>
      <c r="D75" t="e">
        <f>'SI 1.1 - Parameters'!#REF!</f>
        <v>#REF!</v>
      </c>
    </row>
  </sheetData>
  <autoFilter ref="A1:F1" xr:uid="{352ADFF8-8CC6-49AD-9E31-34025AAF2E21}"/>
  <dataValidations count="1">
    <dataValidation type="list" allowBlank="1" showInputMessage="1" showErrorMessage="1" sqref="A41 A2:A35" xr:uid="{999CDBAE-B243-4710-B18D-D5CAE9E27F62}">
      <formula1>"Political, Economic, Social, Technological, Environmental, Legal"</formula1>
    </dataValidation>
  </dataValidations>
  <pageMargins left="0.7" right="0.7" top="0.75" bottom="0.75" header="0.3" footer="0.3"/>
  <headerFooter>
    <oddFooter>&amp;L_x000D_&amp;1#&amp;"Calibri"&amp;10&amp;K000000 Classified as Internal | Intern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3BD0-ECD1-440D-8F6D-F6F7AE40DB3A}">
  <dimension ref="A1:B15"/>
  <sheetViews>
    <sheetView workbookViewId="0">
      <selection activeCell="B15" sqref="B15"/>
    </sheetView>
  </sheetViews>
  <sheetFormatPr defaultRowHeight="14.4" x14ac:dyDescent="0.3"/>
  <cols>
    <col min="1" max="1" width="11.33203125" customWidth="1"/>
    <col min="2" max="2" width="35.6640625" customWidth="1"/>
  </cols>
  <sheetData>
    <row r="1" spans="1:2" x14ac:dyDescent="0.3">
      <c r="A1" s="5" t="s">
        <v>33</v>
      </c>
      <c r="B1" s="5" t="s">
        <v>34</v>
      </c>
    </row>
    <row r="2" spans="1:2" x14ac:dyDescent="0.3">
      <c r="A2" t="s">
        <v>35</v>
      </c>
      <c r="B2" t="s">
        <v>36</v>
      </c>
    </row>
    <row r="3" spans="1:2" x14ac:dyDescent="0.3">
      <c r="A3" t="s">
        <v>37</v>
      </c>
      <c r="B3" t="s">
        <v>38</v>
      </c>
    </row>
    <row r="4" spans="1:2" x14ac:dyDescent="0.3">
      <c r="A4" t="s">
        <v>72</v>
      </c>
      <c r="B4" t="s">
        <v>73</v>
      </c>
    </row>
    <row r="5" spans="1:2" x14ac:dyDescent="0.3">
      <c r="A5" t="s">
        <v>85</v>
      </c>
      <c r="B5" t="s">
        <v>86</v>
      </c>
    </row>
    <row r="6" spans="1:2" x14ac:dyDescent="0.3">
      <c r="A6" t="s">
        <v>42</v>
      </c>
      <c r="B6" t="s">
        <v>87</v>
      </c>
    </row>
    <row r="7" spans="1:2" x14ac:dyDescent="0.3">
      <c r="A7" t="s">
        <v>116</v>
      </c>
      <c r="B7" t="s">
        <v>117</v>
      </c>
    </row>
    <row r="8" spans="1:2" x14ac:dyDescent="0.3">
      <c r="A8" t="s">
        <v>257</v>
      </c>
      <c r="B8" t="s">
        <v>255</v>
      </c>
    </row>
    <row r="9" spans="1:2" x14ac:dyDescent="0.3">
      <c r="A9" t="s">
        <v>268</v>
      </c>
      <c r="B9" t="s">
        <v>269</v>
      </c>
    </row>
    <row r="10" spans="1:2" x14ac:dyDescent="0.3">
      <c r="A10" t="s">
        <v>417</v>
      </c>
      <c r="B10" t="s">
        <v>418</v>
      </c>
    </row>
    <row r="11" spans="1:2" x14ac:dyDescent="0.3">
      <c r="A11" t="s">
        <v>419</v>
      </c>
      <c r="B11" t="s">
        <v>420</v>
      </c>
    </row>
    <row r="12" spans="1:2" x14ac:dyDescent="0.3">
      <c r="A12" t="s">
        <v>459</v>
      </c>
      <c r="B12" t="s">
        <v>460</v>
      </c>
    </row>
    <row r="13" spans="1:2" x14ac:dyDescent="0.3">
      <c r="A13" t="s">
        <v>506</v>
      </c>
      <c r="B13" t="s">
        <v>507</v>
      </c>
    </row>
    <row r="14" spans="1:2" x14ac:dyDescent="0.3">
      <c r="A14" t="s">
        <v>532</v>
      </c>
      <c r="B14" t="s">
        <v>533</v>
      </c>
    </row>
    <row r="15" spans="1:2" x14ac:dyDescent="0.3">
      <c r="A15" t="s">
        <v>446</v>
      </c>
      <c r="B15" t="s">
        <v>539</v>
      </c>
    </row>
  </sheetData>
  <autoFilter ref="A1:B1" xr:uid="{2AA13BD0-ECD1-440D-8F6D-F6F7AE40DB3A}"/>
  <pageMargins left="0.7" right="0.7" top="0.75" bottom="0.75" header="0.3" footer="0.3"/>
  <headerFooter>
    <oddFooter>&amp;L_x000D_&amp;1#&amp;"Calibri"&amp;10&amp;K000000 Classified as Internal | Intern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5476-58FB-46DE-BCDC-32539717B281}">
  <dimension ref="A1:A103"/>
  <sheetViews>
    <sheetView topLeftCell="A85" workbookViewId="0">
      <selection activeCell="A104" sqref="A104"/>
    </sheetView>
  </sheetViews>
  <sheetFormatPr defaultRowHeight="14.4" x14ac:dyDescent="0.3"/>
  <cols>
    <col min="1" max="1" width="167.33203125" customWidth="1"/>
  </cols>
  <sheetData>
    <row r="1" spans="1:1" x14ac:dyDescent="0.3">
      <c r="A1" s="5" t="s">
        <v>49</v>
      </c>
    </row>
    <row r="2" spans="1:1" x14ac:dyDescent="0.3">
      <c r="A2" s="3" t="s">
        <v>637</v>
      </c>
    </row>
    <row r="3" spans="1:1" x14ac:dyDescent="0.3">
      <c r="A3" t="s">
        <v>1168</v>
      </c>
    </row>
    <row r="4" spans="1:1" x14ac:dyDescent="0.3">
      <c r="A4" s="3" t="s">
        <v>674</v>
      </c>
    </row>
    <row r="5" spans="1:1" x14ac:dyDescent="0.3">
      <c r="A5" s="3" t="s">
        <v>19</v>
      </c>
    </row>
    <row r="6" spans="1:1" x14ac:dyDescent="0.3">
      <c r="A6" s="3" t="s">
        <v>531</v>
      </c>
    </row>
    <row r="7" spans="1:1" x14ac:dyDescent="0.3">
      <c r="A7" s="3" t="s">
        <v>666</v>
      </c>
    </row>
    <row r="8" spans="1:1" x14ac:dyDescent="0.3">
      <c r="A8" s="3" t="s">
        <v>680</v>
      </c>
    </row>
    <row r="9" spans="1:1" x14ac:dyDescent="0.3">
      <c r="A9" s="3" t="s">
        <v>636</v>
      </c>
    </row>
    <row r="10" spans="1:1" x14ac:dyDescent="0.3">
      <c r="A10" s="3" t="s">
        <v>671</v>
      </c>
    </row>
    <row r="11" spans="1:1" x14ac:dyDescent="0.3">
      <c r="A11" s="3" t="s">
        <v>528</v>
      </c>
    </row>
    <row r="12" spans="1:1" x14ac:dyDescent="0.3">
      <c r="A12" s="3" t="s">
        <v>622</v>
      </c>
    </row>
    <row r="13" spans="1:1" x14ac:dyDescent="0.3">
      <c r="A13" s="4" t="s">
        <v>235</v>
      </c>
    </row>
    <row r="14" spans="1:1" x14ac:dyDescent="0.3">
      <c r="A14" s="3" t="s">
        <v>505</v>
      </c>
    </row>
    <row r="15" spans="1:1" x14ac:dyDescent="0.3">
      <c r="A15" s="3" t="s">
        <v>77</v>
      </c>
    </row>
    <row r="16" spans="1:1" x14ac:dyDescent="0.3">
      <c r="A16" s="3" t="s">
        <v>430</v>
      </c>
    </row>
    <row r="17" spans="1:1" x14ac:dyDescent="0.3">
      <c r="A17" s="3" t="s">
        <v>623</v>
      </c>
    </row>
    <row r="18" spans="1:1" x14ac:dyDescent="0.3">
      <c r="A18" s="3" t="s">
        <v>564</v>
      </c>
    </row>
    <row r="19" spans="1:1" x14ac:dyDescent="0.3">
      <c r="A19" s="3" t="s">
        <v>504</v>
      </c>
    </row>
    <row r="20" spans="1:1" x14ac:dyDescent="0.3">
      <c r="A20" s="3" t="s">
        <v>153</v>
      </c>
    </row>
    <row r="21" spans="1:1" x14ac:dyDescent="0.3">
      <c r="A21" s="3" t="s">
        <v>616</v>
      </c>
    </row>
    <row r="22" spans="1:1" x14ac:dyDescent="0.3">
      <c r="A22" s="3" t="s">
        <v>220</v>
      </c>
    </row>
    <row r="23" spans="1:1" x14ac:dyDescent="0.3">
      <c r="A23" s="4" t="s">
        <v>25</v>
      </c>
    </row>
    <row r="24" spans="1:1" x14ac:dyDescent="0.3">
      <c r="A24" s="3" t="s">
        <v>17</v>
      </c>
    </row>
    <row r="25" spans="1:1" x14ac:dyDescent="0.3">
      <c r="A25" s="3" t="s">
        <v>161</v>
      </c>
    </row>
    <row r="26" spans="1:1" x14ac:dyDescent="0.3">
      <c r="A26" s="3" t="s">
        <v>127</v>
      </c>
    </row>
    <row r="27" spans="1:1" x14ac:dyDescent="0.3">
      <c r="A27" s="3" t="s">
        <v>69</v>
      </c>
    </row>
    <row r="28" spans="1:1" x14ac:dyDescent="0.3">
      <c r="A28" s="3" t="s">
        <v>128</v>
      </c>
    </row>
    <row r="29" spans="1:1" x14ac:dyDescent="0.3">
      <c r="A29" s="3" t="s">
        <v>399</v>
      </c>
    </row>
    <row r="30" spans="1:1" x14ac:dyDescent="0.3">
      <c r="A30" s="3" t="s">
        <v>262</v>
      </c>
    </row>
    <row r="31" spans="1:1" x14ac:dyDescent="0.3">
      <c r="A31" s="3" t="s">
        <v>502</v>
      </c>
    </row>
    <row r="32" spans="1:1" x14ac:dyDescent="0.3">
      <c r="A32" s="3" t="s">
        <v>18</v>
      </c>
    </row>
    <row r="33" spans="1:1" x14ac:dyDescent="0.3">
      <c r="A33" s="3" t="s">
        <v>40</v>
      </c>
    </row>
    <row r="34" spans="1:1" x14ac:dyDescent="0.3">
      <c r="A34" s="3" t="s">
        <v>1169</v>
      </c>
    </row>
    <row r="35" spans="1:1" x14ac:dyDescent="0.3">
      <c r="A35" s="4" t="s">
        <v>1170</v>
      </c>
    </row>
    <row r="36" spans="1:1" x14ac:dyDescent="0.3">
      <c r="A36" s="3" t="s">
        <v>653</v>
      </c>
    </row>
    <row r="37" spans="1:1" x14ac:dyDescent="0.3">
      <c r="A37" s="3" t="s">
        <v>657</v>
      </c>
    </row>
    <row r="38" spans="1:1" x14ac:dyDescent="0.3">
      <c r="A38" s="3" t="s">
        <v>682</v>
      </c>
    </row>
    <row r="39" spans="1:1" x14ac:dyDescent="0.3">
      <c r="A39" s="3" t="s">
        <v>254</v>
      </c>
    </row>
    <row r="40" spans="1:1" x14ac:dyDescent="0.3">
      <c r="A40" s="3" t="s">
        <v>602</v>
      </c>
    </row>
    <row r="41" spans="1:1" x14ac:dyDescent="0.3">
      <c r="A41" s="3" t="s">
        <v>20</v>
      </c>
    </row>
    <row r="42" spans="1:1" x14ac:dyDescent="0.3">
      <c r="A42" s="3" t="s">
        <v>226</v>
      </c>
    </row>
    <row r="43" spans="1:1" x14ac:dyDescent="0.3">
      <c r="A43" s="3" t="s">
        <v>179</v>
      </c>
    </row>
    <row r="44" spans="1:1" x14ac:dyDescent="0.3">
      <c r="A44" s="3" t="s">
        <v>212</v>
      </c>
    </row>
    <row r="45" spans="1:1" x14ac:dyDescent="0.3">
      <c r="A45" s="3" t="s">
        <v>247</v>
      </c>
    </row>
    <row r="46" spans="1:1" x14ac:dyDescent="0.3">
      <c r="A46" s="3" t="s">
        <v>278</v>
      </c>
    </row>
    <row r="47" spans="1:1" x14ac:dyDescent="0.3">
      <c r="A47" s="3" t="s">
        <v>626</v>
      </c>
    </row>
    <row r="48" spans="1:1" x14ac:dyDescent="0.3">
      <c r="A48" s="3" t="s">
        <v>23</v>
      </c>
    </row>
    <row r="49" spans="1:1" x14ac:dyDescent="0.3">
      <c r="A49" s="3" t="s">
        <v>142</v>
      </c>
    </row>
    <row r="50" spans="1:1" x14ac:dyDescent="0.3">
      <c r="A50" s="3" t="s">
        <v>503</v>
      </c>
    </row>
    <row r="51" spans="1:1" x14ac:dyDescent="0.3">
      <c r="A51" s="3" t="s">
        <v>700</v>
      </c>
    </row>
    <row r="52" spans="1:1" x14ac:dyDescent="0.3">
      <c r="A52" s="3" t="s">
        <v>475</v>
      </c>
    </row>
    <row r="53" spans="1:1" x14ac:dyDescent="0.3">
      <c r="A53" s="4" t="s">
        <v>272</v>
      </c>
    </row>
    <row r="54" spans="1:1" x14ac:dyDescent="0.3">
      <c r="A54" s="3" t="s">
        <v>517</v>
      </c>
    </row>
    <row r="55" spans="1:1" x14ac:dyDescent="0.3">
      <c r="A55" s="3" t="s">
        <v>184</v>
      </c>
    </row>
    <row r="56" spans="1:1" x14ac:dyDescent="0.3">
      <c r="A56" s="3" t="s">
        <v>463</v>
      </c>
    </row>
    <row r="57" spans="1:1" x14ac:dyDescent="0.3">
      <c r="A57" s="3" t="s">
        <v>463</v>
      </c>
    </row>
    <row r="58" spans="1:1" x14ac:dyDescent="0.3">
      <c r="A58" s="3" t="s">
        <v>411</v>
      </c>
    </row>
    <row r="59" spans="1:1" x14ac:dyDescent="0.3">
      <c r="A59" s="3" t="s">
        <v>450</v>
      </c>
    </row>
    <row r="60" spans="1:1" x14ac:dyDescent="0.3">
      <c r="A60" s="3" t="s">
        <v>29</v>
      </c>
    </row>
    <row r="61" spans="1:1" x14ac:dyDescent="0.3">
      <c r="A61" s="3" t="s">
        <v>30</v>
      </c>
    </row>
    <row r="62" spans="1:1" x14ac:dyDescent="0.3">
      <c r="A62" s="3" t="s">
        <v>31</v>
      </c>
    </row>
    <row r="63" spans="1:1" x14ac:dyDescent="0.3">
      <c r="A63" s="3" t="s">
        <v>24</v>
      </c>
    </row>
    <row r="64" spans="1:1" x14ac:dyDescent="0.3">
      <c r="A64" s="3" t="s">
        <v>252</v>
      </c>
    </row>
    <row r="65" spans="1:1" x14ac:dyDescent="0.3">
      <c r="A65" s="3" t="s">
        <v>433</v>
      </c>
    </row>
    <row r="66" spans="1:1" x14ac:dyDescent="0.3">
      <c r="A66" s="3" t="s">
        <v>26</v>
      </c>
    </row>
    <row r="67" spans="1:1" x14ac:dyDescent="0.3">
      <c r="A67" s="3" t="s">
        <v>32</v>
      </c>
    </row>
    <row r="68" spans="1:1" x14ac:dyDescent="0.3">
      <c r="A68" s="3" t="s">
        <v>357</v>
      </c>
    </row>
    <row r="69" spans="1:1" x14ac:dyDescent="0.3">
      <c r="A69" s="3" t="s">
        <v>456</v>
      </c>
    </row>
    <row r="70" spans="1:1" x14ac:dyDescent="0.3">
      <c r="A70" s="3" t="s">
        <v>456</v>
      </c>
    </row>
    <row r="71" spans="1:1" x14ac:dyDescent="0.3">
      <c r="A71" s="3" t="s">
        <v>601</v>
      </c>
    </row>
    <row r="72" spans="1:1" x14ac:dyDescent="0.3">
      <c r="A72" s="3" t="s">
        <v>652</v>
      </c>
    </row>
    <row r="73" spans="1:1" x14ac:dyDescent="0.3">
      <c r="A73" s="3" t="s">
        <v>404</v>
      </c>
    </row>
    <row r="74" spans="1:1" x14ac:dyDescent="0.3">
      <c r="A74" s="3" t="s">
        <v>428</v>
      </c>
    </row>
    <row r="75" spans="1:1" x14ac:dyDescent="0.3">
      <c r="A75" s="3" t="s">
        <v>701</v>
      </c>
    </row>
    <row r="76" spans="1:1" x14ac:dyDescent="0.3">
      <c r="A76" s="3" t="s">
        <v>663</v>
      </c>
    </row>
    <row r="77" spans="1:1" x14ac:dyDescent="0.3">
      <c r="A77" s="3" t="s">
        <v>21</v>
      </c>
    </row>
    <row r="78" spans="1:1" x14ac:dyDescent="0.3">
      <c r="A78" s="3" t="s">
        <v>287</v>
      </c>
    </row>
    <row r="79" spans="1:1" x14ac:dyDescent="0.3">
      <c r="A79" s="3" t="s">
        <v>39</v>
      </c>
    </row>
    <row r="80" spans="1:1" x14ac:dyDescent="0.3">
      <c r="A80" s="3" t="s">
        <v>479</v>
      </c>
    </row>
    <row r="81" spans="1:1" x14ac:dyDescent="0.3">
      <c r="A81" s="3" t="s">
        <v>245</v>
      </c>
    </row>
    <row r="82" spans="1:1" x14ac:dyDescent="0.3">
      <c r="A82" s="3" t="s">
        <v>702</v>
      </c>
    </row>
    <row r="83" spans="1:1" x14ac:dyDescent="0.3">
      <c r="A83" s="3" t="s">
        <v>485</v>
      </c>
    </row>
    <row r="84" spans="1:1" x14ac:dyDescent="0.3">
      <c r="A84" s="3" t="s">
        <v>171</v>
      </c>
    </row>
    <row r="85" spans="1:1" x14ac:dyDescent="0.3">
      <c r="A85" s="3" t="s">
        <v>703</v>
      </c>
    </row>
    <row r="86" spans="1:1" x14ac:dyDescent="0.3">
      <c r="A86" s="3" t="s">
        <v>706</v>
      </c>
    </row>
    <row r="87" spans="1:1" x14ac:dyDescent="0.3">
      <c r="A87" s="3" t="s">
        <v>709</v>
      </c>
    </row>
    <row r="88" spans="1:1" x14ac:dyDescent="0.3">
      <c r="A88" s="3" t="s">
        <v>710</v>
      </c>
    </row>
    <row r="89" spans="1:1" x14ac:dyDescent="0.3">
      <c r="A89" s="3" t="s">
        <v>712</v>
      </c>
    </row>
    <row r="90" spans="1:1" x14ac:dyDescent="0.3">
      <c r="A90" t="s">
        <v>1166</v>
      </c>
    </row>
    <row r="91" spans="1:1" x14ac:dyDescent="0.3">
      <c r="A91" s="3" t="s">
        <v>802</v>
      </c>
    </row>
    <row r="92" spans="1:1" x14ac:dyDescent="0.3">
      <c r="A92" s="3" t="s">
        <v>1099</v>
      </c>
    </row>
    <row r="93" spans="1:1" x14ac:dyDescent="0.3">
      <c r="A93" s="4" t="s">
        <v>25</v>
      </c>
    </row>
    <row r="94" spans="1:1" x14ac:dyDescent="0.3">
      <c r="A94" s="3" t="s">
        <v>1100</v>
      </c>
    </row>
    <row r="95" spans="1:1" x14ac:dyDescent="0.3">
      <c r="A95" s="3" t="s">
        <v>1101</v>
      </c>
    </row>
    <row r="96" spans="1:1" x14ac:dyDescent="0.3">
      <c r="A96" t="s">
        <v>1167</v>
      </c>
    </row>
    <row r="97" spans="1:1" x14ac:dyDescent="0.3">
      <c r="A97" s="3" t="s">
        <v>1171</v>
      </c>
    </row>
    <row r="98" spans="1:1" x14ac:dyDescent="0.3">
      <c r="A98" s="3" t="s">
        <v>1165</v>
      </c>
    </row>
    <row r="99" spans="1:1" x14ac:dyDescent="0.3">
      <c r="A99" s="3" t="s">
        <v>1172</v>
      </c>
    </row>
    <row r="100" spans="1:1" x14ac:dyDescent="0.3">
      <c r="A100" s="3" t="s">
        <v>1122</v>
      </c>
    </row>
    <row r="101" spans="1:1" x14ac:dyDescent="0.3">
      <c r="A101" s="3" t="s">
        <v>1123</v>
      </c>
    </row>
    <row r="102" spans="1:1" x14ac:dyDescent="0.3">
      <c r="A102" s="3" t="s">
        <v>1136</v>
      </c>
    </row>
    <row r="103" spans="1:1" x14ac:dyDescent="0.3">
      <c r="A103" s="3" t="s">
        <v>1281</v>
      </c>
    </row>
  </sheetData>
  <autoFilter ref="A1:A16" xr:uid="{44F05476-58FB-46DE-BCDC-32539717B281}">
    <sortState xmlns:xlrd2="http://schemas.microsoft.com/office/spreadsheetml/2017/richdata2" ref="A2:A87">
      <sortCondition ref="A1:A16"/>
    </sortState>
  </autoFilter>
  <hyperlinks>
    <hyperlink ref="A32" r:id="rId1" display="https://doi.org/10.1016/j.resconrec.2024.107572" xr:uid="{980695E5-EEA8-45FA-BEA3-C758CA4A5E9D}"/>
    <hyperlink ref="A24" r:id="rId2" display="https://doi.org/10.1016/j.resconrec.2009.08.008" xr:uid="{29EE89C3-5A3D-4B5E-9AAA-CED3506C3936}"/>
    <hyperlink ref="A5" r:id="rId3" display="https://doi.org/10.1111/jiec.12942" xr:uid="{85D71042-BC7A-475F-806E-50250BBD3EF1}"/>
    <hyperlink ref="A41" r:id="rId4" display="https://doi.org/10.1007/s41247-016-0012-x" xr:uid="{96F6C40B-27FF-46F8-A3A7-4E41BA926D1E}"/>
    <hyperlink ref="A77" r:id="rId5" display="https://doi.org/10.1016/j.eneco.2013.08.006" xr:uid="{666D9A9B-64E6-41FA-980F-D3BEDC4FE27E}"/>
    <hyperlink ref="A48" r:id="rId6" display="https://doi.org/10.1016/j.mineng.2021.107001" xr:uid="{3D47490A-F20E-4E8F-95F9-5376029CF896}"/>
    <hyperlink ref="A63" r:id="rId7" display="https://doi.org/10.1021/acs.est.1c07875" xr:uid="{29CC99C6-E200-425C-A725-3461DFCC315D}"/>
    <hyperlink ref="A66" r:id="rId8" display="https://doi.org/10.1016/j.jclepro.2012.09.027" xr:uid="{824944F2-1136-4724-9906-77F9CB442D26}"/>
    <hyperlink ref="A60" r:id="rId9" display="https://doi.org/10.2113/econgeo.109.7.1813" xr:uid="{E732929E-F402-4170-98F5-D717BD0E200D}"/>
    <hyperlink ref="A61" r:id="rId10" display="https://doi.org/10.1016/j.oregeorev.2016.08.010" xr:uid="{9CC4A53F-A9A1-40BE-B92E-B39C1B8B4563}"/>
    <hyperlink ref="A62" r:id="rId11" display="https://doi.org/10.2113/econgeo.108.5.1163" xr:uid="{27E6D1B4-4504-4696-99C4-5CDB1D27905D}"/>
    <hyperlink ref="A67" r:id="rId12" display="https://doi.org/10.1016/j.resconrec.2013.10.005" xr:uid="{B863EF05-FF78-4093-A0A5-C6DC381359A0}"/>
    <hyperlink ref="A79" r:id="rId13" display="https://doi.org/10.1111/jiec.12722" xr:uid="{EBA0EB9F-B106-44C5-9E19-EF210D9753B0}"/>
    <hyperlink ref="A33" r:id="rId14" display="https://doi.org/10.1111/jiec.13181" xr:uid="{8B4983FB-F478-4965-95BF-26127EC853AF}"/>
    <hyperlink ref="A27" r:id="rId15" display="https://doi.org/10.1021/acs.est.7b05154" xr:uid="{5CCA6891-37C2-4DA8-82AF-2D9FE56CB468}"/>
    <hyperlink ref="A15" r:id="rId16" display="https://doi.org/10.1016/j.rser.2023.113938" xr:uid="{9BE23657-162C-498A-9461-C6EB39D3C389}"/>
    <hyperlink ref="A26" r:id="rId17" display="https://doi.org/10.1016/j.resconrec.2017.07.002" xr:uid="{3FB873FD-C5D8-49EC-9325-3F4A27217784}"/>
    <hyperlink ref="A28" r:id="rId18" display="https://doi.org/10.1016/j.gloenvcha.2016.06.006" xr:uid="{CC2B1339-134E-41A0-BB9D-3947159B9790}"/>
    <hyperlink ref="A49" r:id="rId19" display="https://doi.org/10.1016/j.enpol.2017.02.046" xr:uid="{F7FA2364-6E07-4D4E-9AA9-1C3882DA2B91}"/>
    <hyperlink ref="A20" r:id="rId20" display="https://doi.org/10.1021/acs.est.7b05549" xr:uid="{1A5D1843-FEA4-462C-B02D-D1632F55B595}"/>
    <hyperlink ref="A25" r:id="rId21" display="https://doi.org/10.1016/j.jclepro.2013.07.003" xr:uid="{A417FDC6-76A2-4987-8ABF-39490B69F0B8}"/>
    <hyperlink ref="A84" r:id="rId22" display="https://doi.org/10.1038/s41467-021-26212-z" xr:uid="{55AFE515-D7BB-42A8-AFE5-6C039A5AF30C}"/>
    <hyperlink ref="A43" r:id="rId23" display="https://doi.org/10.1016/j.gloenvcha.2018.02.008" xr:uid="{8E5497EA-80B4-4B34-B5FE-1D331EA6AB64}"/>
    <hyperlink ref="A55" r:id="rId24" display="https://doi.org/10.1016/j.jclepro.2012.04.025" xr:uid="{CB81468F-037B-4643-97DB-D25D977565E1}"/>
    <hyperlink ref="A44" r:id="rId25" display="https://doi.org/10.1111/jiec.12369" xr:uid="{A7948417-CE91-432F-AA97-1297BE1018D4}"/>
    <hyperlink ref="A22" r:id="rId26" display="https://doi.org/10.1016/j.jclepro.2020.122825" xr:uid="{F05FF5E7-AF33-4FD8-ADF7-6C5463978556}"/>
    <hyperlink ref="A42" r:id="rId27" display="https://doi.org/10.3390/en13236236" xr:uid="{287C6B2A-CA4A-4C59-A19D-236CF10776DC}"/>
    <hyperlink ref="A81" r:id="rId28" display="https://doi.org/10.1016/j.jclepro.2016.08.132" xr:uid="{640EA064-6062-4168-826C-C7161C841992}"/>
    <hyperlink ref="A45" r:id="rId29" display="https://doi.org/10.1016/j.jclepro.2019.118718" xr:uid="{C90D574B-E577-4F46-8B1F-64A09914EA5F}"/>
    <hyperlink ref="A64" r:id="rId30" display="https://doi.org/10.1016/j.mineng.2016.09.004" xr:uid="{FB8F2A52-D83C-4157-91C1-55C7A0159831}"/>
    <hyperlink ref="A39" r:id="rId31" display="https://doi.org/10.1016/j.jclepro.2025.145123" xr:uid="{4DF5BA86-0B31-4C37-8CCB-0DC5D34BC580}"/>
    <hyperlink ref="A30" r:id="rId32" display="https://im-mining.com/2018/12/10/future-mining-equipment-demand-move-electric-power/" xr:uid="{3D6AADAF-2C81-418E-90C1-76DD18CC59D1}"/>
    <hyperlink ref="A46" r:id="rId33" display="https://doi.org/10.1016/j.susmat.2018.02.001" xr:uid="{2FF68F25-9AC6-45B3-96B3-54F2F4C91EBF}"/>
    <hyperlink ref="A78" r:id="rId34" display="https://publica-rest.fraunhofer.de/server/api/core/bitstreams/4d608185-71b6-4ca6-a27b-19b6660fe1c6/content" xr:uid="{CF6B9533-9154-455F-9C9B-0606249EDB05}"/>
    <hyperlink ref="A68" r:id="rId35" display="https://doi.org/10.1016/j.rcradv.2023.200137" xr:uid="{B749FA7A-EB2E-419E-99C5-BA77B73A9027}"/>
    <hyperlink ref="A29" r:id="rId36" display="https://doi.org/10.1016/j.jclepro.2022.130474" xr:uid="{6FEFE9F7-0E2A-449B-81BF-12BC792F9F9D}"/>
    <hyperlink ref="A73" r:id="rId37" display="https://doi.org/10.1016/j.rser.2022.112311" xr:uid="{4E476790-EB8A-4E0C-ADD5-9E9B525AAA81}"/>
    <hyperlink ref="A58" r:id="rId38" display="https://data.europa.eu/doi/10.2790/263787" xr:uid="{0DBA2A63-6401-4028-8181-C12CD9FBA582}"/>
    <hyperlink ref="A74" r:id="rId39" display="https://doi.org/10.1007/978-3-031-49175-7_3" xr:uid="{27E606D5-A2EB-48D8-AACD-18E587C74088}"/>
    <hyperlink ref="A16" r:id="rId40" display="https://doi.org/10.3390/resources5040036" xr:uid="{E837F5A6-1F28-417D-B076-BB9DC7DCE272}"/>
    <hyperlink ref="A65" r:id="rId41" display="https://doi.org/10.1016/j.mineng.2011.08.007" xr:uid="{4DBD3F5F-9AFC-473E-B886-6A2C99D360D5}"/>
    <hyperlink ref="A59" r:id="rId42" display="https://doi.org/10.1016/j.resourpol.2009.12.001" xr:uid="{E6482E1A-83AB-4D0B-AF7F-0A8E7DD0BFA2}"/>
    <hyperlink ref="A69" r:id="rId43" display="https://doi.org/10.1007/s11053-017-9352-5" xr:uid="{0519FA69-6F54-4743-8C95-D44441429EC5}"/>
    <hyperlink ref="A56" r:id="rId44" display="https://doi.org/10.1080/08827508.2021.1998043" xr:uid="{5D929B55-AEAD-4F1D-B007-65BCB49DB0BE}"/>
    <hyperlink ref="A52" r:id="rId45" display="https://doi.org/10.1088/1748-9326/abbd02" xr:uid="{170981D0-5D84-4B34-B5F9-31F6F431968A}"/>
    <hyperlink ref="A80" r:id="rId46" display="https://doi.org/10.1016/j.resconrec.2021.106118" xr:uid="{D333ED2B-37B9-42B5-8E47-E3A57B9700AE}"/>
    <hyperlink ref="A83" r:id="rId47" display="https://doi.org/10.1016/j.mineng.2021.107336" xr:uid="{42144D51-FC95-4900-9E9C-5385D76E72EC}"/>
    <hyperlink ref="A31" r:id="rId48" display="https://www.globaldata.com/store/report/mine-site-technology-adoption-survey-analysis/" xr:uid="{0EF52A4D-09D4-477A-8897-EA3407CBC487}"/>
    <hyperlink ref="A50" r:id="rId49" display="https://doi.org/10.1016/j.esr.2024.101597" xr:uid="{B42B0CA2-3A14-4CD0-BDA5-49FF34B15D34}"/>
    <hyperlink ref="A19" r:id="rId50" display="https://doi.org/10.1016/j.jwpe.2025.107239" xr:uid="{B83E691D-F4CE-4E4E-9CAF-C518A761DC6E}"/>
    <hyperlink ref="A14" r:id="rId51" display="https://doi.org/10.1007/s40831-022-00636-3" xr:uid="{82AEC482-8E0D-4573-86BB-5390BF63B568}"/>
    <hyperlink ref="A54" r:id="rId52" display="https://doi.org/10.1080/03719553.2017.1330839" xr:uid="{B2B0F303-9407-45D0-BD4B-F18E76C0CE28}"/>
    <hyperlink ref="A11" r:id="rId53" display="https://doi.org/10.1016/j.cis.2024.103351" xr:uid="{59C26A7E-0B4B-4A44-9F14-2A949CF20CF5}"/>
    <hyperlink ref="A6" r:id="rId54" display="https://doi.org/10.3390/recycling6010005" xr:uid="{6306795A-0783-4A8C-A435-5C0CF489AA78}"/>
    <hyperlink ref="A18" r:id="rId55" display="https://doi.org/10.1016/j.resourpol.2011.12.004" xr:uid="{ED56DE9D-C8B6-4F95-B2E8-8C3B26BD45F7}"/>
    <hyperlink ref="A57" r:id="rId56" display="https://doi.org/10.1080/08827508.2021.1998043" xr:uid="{8D3E2C3E-F599-4CAB-9DE1-8133B0D0BDE7}"/>
    <hyperlink ref="A71" r:id="rId57" display="https://doi.org/10.5937/JMMA2401033P" xr:uid="{E1A60600-6AD5-410E-B416-CDD5AAF73CA6}"/>
    <hyperlink ref="A40" r:id="rId58" display="https://doi.org/10.5937/JMMA2401033P" xr:uid="{7770B884-37CA-420D-9450-B6886891D62B}"/>
    <hyperlink ref="A21" r:id="rId59" display="https://www.umweltbundesamt.de/sites/default/files/medien/1410/publikationen/2020-06-17_texte_80-2020_oekoressii_environmentalcriticality-report_.pdf" xr:uid="{3333B4A2-0C63-41F8-9F0D-D63EDE13F9F0}"/>
    <hyperlink ref="A12" r:id="rId60" display="https://doi.org/10.1016/j.resconrec.2022.106347" xr:uid="{AA2985B4-9F74-430B-B110-DC8AF5776A47}"/>
    <hyperlink ref="A17" r:id="rId61" display="https://doi.org/10.1038/s41893-022-00895-8" xr:uid="{8B4C1532-BC63-40CB-9043-48079229654E}"/>
    <hyperlink ref="A47" r:id="rId62" display="https://doi.org/10.1111/jiec.13090" xr:uid="{AA929FF1-6013-4AF3-9814-2A007D616F2E}"/>
    <hyperlink ref="A70" r:id="rId63" display="https://doi.org/10.1007/s11053-017-9352-5" xr:uid="{B39A5F20-6720-462E-9E88-E58FB7A56023}"/>
    <hyperlink ref="A9" r:id="rId64" display="https://doi.org/10.3390/mining3010001" xr:uid="{F404288E-9FF6-406A-B39B-58D163555898}"/>
    <hyperlink ref="A2" r:id="rId65" display="https://search.abb.com/library/Download.aspx?DocumentID=9AKK108469A8630" xr:uid="{F0407B95-D3DF-4495-A436-869A29B66B1E}"/>
    <hyperlink ref="A72" r:id="rId66" display="https://doi.org/10.1038/s41893-022-00895-8" xr:uid="{2D70E71C-9855-4502-BC9C-4ED6B7A92E32}"/>
    <hyperlink ref="A36" r:id="rId67" display="https://doi.org/10.1016/j.joule.2024.10.003" xr:uid="{8C96BC49-C7C0-4214-88AE-D4D8326725FD}"/>
    <hyperlink ref="A37" r:id="rId68" display="https://doi.org/10.5937/JMMA1601011J" xr:uid="{DB2B340B-16ED-4C06-8C38-7EA64F50F30C}"/>
    <hyperlink ref="A76" r:id="rId69" display="https://journals.pan.pl/dlibra/publication/99455/edition/85752" xr:uid="{ED8FAFC2-81FE-4F71-AB0E-74B46CA4AAA5}"/>
    <hyperlink ref="A7" r:id="rId70" display="https://doi.org/10.3390/pr12112468" xr:uid="{53513DCD-F022-455D-8230-DB37BD444222}"/>
    <hyperlink ref="A10" r:id="rId71" display="https://doi.org/10.1016/j.mineng.2017.05.003" xr:uid="{88EA7EF8-A05F-43F6-850B-3E83C516FAAA}"/>
    <hyperlink ref="A4" r:id="rId72" display="https://doi.org/10.3390/min10050423" xr:uid="{DBAD40EA-DA93-49CC-A7DE-44AAB448550B}"/>
    <hyperlink ref="A8" r:id="rId73" display="https://doi.org/10.1590/0370-44672020740097" xr:uid="{ED4DB1E6-380C-4A57-B33C-599344EC50BC}"/>
    <hyperlink ref="A38" r:id="rId74" display="https://doi.org/10.1590/0370-44672018720155" xr:uid="{CACB69AF-C2CD-4EC9-A881-131B9A77115E}"/>
    <hyperlink ref="A51" r:id="rId75" display="https://doi.org/10.17073/2500-0632-2022-1-5-17" xr:uid="{A4E5E0DE-F4CD-4D05-9B42-59DCFC415030}"/>
    <hyperlink ref="A75" r:id="rId76" display="https://books.rsc.org/books/edited-volume/786/chapter/519993/An-Exploration-of-Key-Concepts-in-Application-of" xr:uid="{C145EB07-C6FB-473B-A358-8FE5E4AA9A99}"/>
    <hyperlink ref="A82" r:id="rId77" display="https://doi.org/10.1063/5.0060750" xr:uid="{D3443063-B420-4C02-8D06-2B5CA96E0EEE}"/>
    <hyperlink ref="A85" r:id="rId78" display="https://doi.org/10.1007/s00253-022-12085-9" xr:uid="{D4DC0E15-2A38-4EA2-9EA0-D4C4BE43A501}"/>
    <hyperlink ref="A86" r:id="rId79" display="https://doi.org/10.3390/batteries9070360" xr:uid="{7EA41AB4-91F5-4FF0-AF24-E841211C6E16}"/>
    <hyperlink ref="A87" r:id="rId80" display="https://doi.org/10.2139/ssrn.2362797" xr:uid="{B41AD21C-9DDF-472A-944D-71C2715B2734}"/>
    <hyperlink ref="A88" r:id="rId81" display="https://doi.org/10.1504/IJPP.2007.012278" xr:uid="{95834F5A-EE1D-4643-96A0-5E279745BBB7}"/>
    <hyperlink ref="A89" r:id="rId82" display="https://doi.org/10.1080/08827508.2021.2023518" xr:uid="{AD4C9945-9FB0-4531-8E94-A0DB7C8738FC}"/>
    <hyperlink ref="A91" r:id="rId83" display="https://doi.org/10.1016/j.mineng.2025.109741" xr:uid="{C1D50250-1470-4747-98DE-091E881B3EDC}"/>
    <hyperlink ref="A92" r:id="rId84" display="https://doi.org/10.1016/j.jclepro.2006.06.018" xr:uid="{1C308B0C-0DFE-4E59-92F3-25038456472D}"/>
    <hyperlink ref="A94" r:id="rId85" display="https://doi.org/10.1371/journal.pone.0101298" xr:uid="{EF3B1E87-60BF-4DC6-98F2-744839DB6206}"/>
    <hyperlink ref="A95" r:id="rId86" display="https://doi.org/10.1016/j.jclepro.2019.05.318" xr:uid="{F56495D9-4CF2-47D6-B2BB-F8692E93CD98}"/>
    <hyperlink ref="A100" r:id="rId87" display="https://doi.org/10.3390/membranes10080169" xr:uid="{DB774F9C-B0FB-40AB-88B0-194C07078472}"/>
    <hyperlink ref="A101" r:id="rId88" display="https://doi.org/10.1016/j.cej.2021.133874" xr:uid="{B8DCAC76-18C3-40FD-85B6-DF08B4D78A85}"/>
    <hyperlink ref="A102" r:id="rId89" display="https://new.abb.com/news/detail/120642/abb-study-reveals-70-percent-of-mining-leaders-believe-significant-decarbonisation-can-be-achieved-with-existing-technologies" xr:uid="{1F4C2FA2-385F-48E1-862F-87E21BBE7206}"/>
    <hyperlink ref="A98" r:id="rId90" display="https://www.metso.com/insights/e-books/basics-in-minerals-processing-handbook/" xr:uid="{3D6687AE-AC07-4C17-A185-3FCF542CE037}"/>
    <hyperlink ref="A34" r:id="rId91" display="https://www.iea.org/reports/global-critical-minerals-outlook-2024" xr:uid="{A420939F-745B-4583-8B0B-9AE6ED40772F}"/>
    <hyperlink ref="A97" r:id="rId92" display="https://doi.org/10.1016/B978-0-08-097053-0.00018-2" xr:uid="{6A59AFA5-E021-4258-ACBB-92EAEAF80D11}"/>
    <hyperlink ref="A99" r:id="rId93" display="https://doi.org/10.1093/oso/9780198811923.002.0004" xr:uid="{1AD9DE75-09F1-4D9E-B1ED-2B1A0A0024DE}"/>
    <hyperlink ref="A103" r:id="rId94" display="https://doi.org/10.1007/s13563-025-00554-2" xr:uid="{F10E3CAD-4D6D-4C83-ADAB-53A0434DCA71}"/>
  </hyperlinks>
  <pageMargins left="0.7" right="0.7" top="0.75" bottom="0.75" header="0.3" footer="0.3"/>
  <headerFooter>
    <oddFooter>&amp;L_x000D_&amp;1#&amp;"Calibri"&amp;10&amp;K000000 Classified as Internal |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9e132b-b7bd-4fcf-8c2e-afd2b0702172" xsi:nil="true"/>
    <lcf76f155ced4ddcb4097134ff3c332f xmlns="6c7a0b06-0162-4ac4-8511-809f030a8b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274411A86274489C6A825FA5D7F2C2" ma:contentTypeVersion="11" ma:contentTypeDescription="Create a new document." ma:contentTypeScope="" ma:versionID="936cc54af2084f7c200bfa2cc9cd0fb8">
  <xsd:schema xmlns:xsd="http://www.w3.org/2001/XMLSchema" xmlns:xs="http://www.w3.org/2001/XMLSchema" xmlns:p="http://schemas.microsoft.com/office/2006/metadata/properties" xmlns:ns2="6c7a0b06-0162-4ac4-8511-809f030a8b75" xmlns:ns3="e39e132b-b7bd-4fcf-8c2e-afd2b0702172" targetNamespace="http://schemas.microsoft.com/office/2006/metadata/properties" ma:root="true" ma:fieldsID="0e40e9f1fd43d036a2b7c70b9678dc37" ns2:_="" ns3:_="">
    <xsd:import namespace="6c7a0b06-0162-4ac4-8511-809f030a8b75"/>
    <xsd:import namespace="e39e132b-b7bd-4fcf-8c2e-afd2b07021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7a0b06-0162-4ac4-8511-809f030a8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31252e-6fa5-4b2b-9987-d0b6e83c6b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9e132b-b7bd-4fcf-8c2e-afd2b07021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5c709d-7722-4b47-942b-66fb0d7978f1}" ma:internalName="TaxCatchAll" ma:showField="CatchAllData" ma:web="e39e132b-b7bd-4fcf-8c2e-afd2b0702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8288A4-345F-4246-A596-46D81CA15C2F}">
  <ds:schemaRefs>
    <ds:schemaRef ds:uri="http://purl.org/dc/elements/1.1/"/>
    <ds:schemaRef ds:uri="http://schemas.microsoft.com/office/2006/metadata/properties"/>
    <ds:schemaRef ds:uri="http://purl.org/dc/terms/"/>
    <ds:schemaRef ds:uri="http://purl.org/dc/dcmitype/"/>
    <ds:schemaRef ds:uri="e39e132b-b7bd-4fcf-8c2e-afd2b0702172"/>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c7a0b06-0162-4ac4-8511-809f030a8b75"/>
  </ds:schemaRefs>
</ds:datastoreItem>
</file>

<file path=customXml/itemProps2.xml><?xml version="1.0" encoding="utf-8"?>
<ds:datastoreItem xmlns:ds="http://schemas.openxmlformats.org/officeDocument/2006/customXml" ds:itemID="{5919733F-72A9-4213-BE08-8EB1D38F0B71}">
  <ds:schemaRefs>
    <ds:schemaRef ds:uri="http://schemas.microsoft.com/sharepoint/v3/contenttype/forms"/>
  </ds:schemaRefs>
</ds:datastoreItem>
</file>

<file path=customXml/itemProps3.xml><?xml version="1.0" encoding="utf-8"?>
<ds:datastoreItem xmlns:ds="http://schemas.openxmlformats.org/officeDocument/2006/customXml" ds:itemID="{A049021C-B707-4012-B8F9-FD20978DE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7a0b06-0162-4ac4-8511-809f030a8b75"/>
    <ds:schemaRef ds:uri="e39e132b-b7bd-4fcf-8c2e-afd2b0702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465f887-04a9-4c17-8b62-103eddccf68b}" enabled="1" method="Standard" siteId="{ca2a7f76-dbd7-4ec0-9108-6b3d524fb7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Title_page</vt:lpstr>
      <vt:lpstr>SI 1.1 - Parameters</vt:lpstr>
      <vt:lpstr>PESTEL_CLD</vt:lpstr>
      <vt:lpstr>SI 1.2 - Parameter examples</vt:lpstr>
      <vt:lpstr>SI 1.3 - List of interviewees</vt:lpstr>
      <vt:lpstr>SI 1.4 - LCI stages &amp; processes</vt:lpstr>
      <vt:lpstr>Connection factors parameters</vt:lpstr>
      <vt:lpstr>Abbreviations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Klimt, J.B.J. (Jonas)</dc:creator>
  <cp:lastModifiedBy>Klimt, J.B.J. (Jonas)</cp:lastModifiedBy>
  <dcterms:created xsi:type="dcterms:W3CDTF">2025-01-22T14:14:17Z</dcterms:created>
  <dcterms:modified xsi:type="dcterms:W3CDTF">2025-11-27T11:30:57Z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0x01010026274411A86274489C6A825FA5D7F2C2</vt:lpwstr>
  </property>
  <property fmtid="{D5CDD505-2E9C-101B-9397-08002B2CF9AE}" pid="3" name="MediaServiceImageTags">
    <vt:lpwstr/>
  </property>
  <property fmtid="{D5CDD505-2E9C-101B-9397-08002B2CF9AE}" pid="4" name="MSIP_Label_d465f887-04a9-4c17-8b62-103eddccf68b_Enabled">
    <vt:lpwstr>true</vt:lpwstr>
  </property>
  <property fmtid="{D5CDD505-2E9C-101B-9397-08002B2CF9AE}" pid="5" name="MSIP_Label_d465f887-04a9-4c17-8b62-103eddccf68b_SetDate">
    <vt:lpwstr>2025-10-16T18:19:06Z</vt:lpwstr>
  </property>
  <property fmtid="{D5CDD505-2E9C-101B-9397-08002B2CF9AE}" pid="6" name="MSIP_Label_d465f887-04a9-4c17-8b62-103eddccf68b_Method">
    <vt:lpwstr>Standard</vt:lpwstr>
  </property>
  <property fmtid="{D5CDD505-2E9C-101B-9397-08002B2CF9AE}" pid="7" name="MSIP_Label_d465f887-04a9-4c17-8b62-103eddccf68b_Name">
    <vt:lpwstr>Internal - Intern</vt:lpwstr>
  </property>
  <property fmtid="{D5CDD505-2E9C-101B-9397-08002B2CF9AE}" pid="8" name="MSIP_Label_d465f887-04a9-4c17-8b62-103eddccf68b_SiteId">
    <vt:lpwstr>ca2a7f76-dbd7-4ec0-9108-6b3d524fb7c8</vt:lpwstr>
  </property>
  <property fmtid="{D5CDD505-2E9C-101B-9397-08002B2CF9AE}" pid="9" name="MSIP_Label_d465f887-04a9-4c17-8b62-103eddccf68b_ActionId">
    <vt:lpwstr>8b4c9e2d-cdcd-4760-b2f6-532b42833510</vt:lpwstr>
  </property>
  <property fmtid="{D5CDD505-2E9C-101B-9397-08002B2CF9AE}" pid="10" name="MSIP_Label_d465f887-04a9-4c17-8b62-103eddccf68b_ContentBits">
    <vt:lpwstr>2</vt:lpwstr>
  </property>
  <property fmtid="{D5CDD505-2E9C-101B-9397-08002B2CF9AE}" pid="11" name="MSIP_Label_d465f887-04a9-4c17-8b62-103eddccf68b_Tag">
    <vt:lpwstr>10, 3, 0, 1</vt:lpwstr>
  </property>
</Properties>
</file>