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vanth/Desktop/Medicine /FY2/Publications/ResearchEazy/Submission/"/>
    </mc:Choice>
  </mc:AlternateContent>
  <xr:revisionPtr revIDLastSave="0" documentId="13_ncr:1_{A610821E-456B-C54A-8DFC-F58462C5763E}" xr6:coauthVersionLast="47" xr6:coauthVersionMax="47" xr10:uidLastSave="{00000000-0000-0000-0000-000000000000}"/>
  <bookViews>
    <workbookView xWindow="0" yWindow="500" windowWidth="28800" windowHeight="16020" activeTab="4" xr2:uid="{7A4E0F66-70AA-5F47-BDCF-1EE8EB386A5C}"/>
  </bookViews>
  <sheets>
    <sheet name="Pre course" sheetId="1" r:id="rId1"/>
    <sheet name="Post course" sheetId="2" r:id="rId2"/>
    <sheet name="Demographic" sheetId="4" r:id="rId3"/>
    <sheet name="P values" sheetId="5" r:id="rId4"/>
    <sheet name="Wilcoxon signed rank test" sheetId="6" r:id="rId5"/>
    <sheet name="Data set RB version" sheetId="7" r:id="rId6"/>
    <sheet name="Sheet1" sheetId="8" r:id="rId7"/>
    <sheet name="New data set RB" sheetId="9" r:id="rId8"/>
  </sheets>
  <definedNames>
    <definedName name="_xlnm._FilterDatabase" localSheetId="0" hidden="1">'Pre course'!$A$1:$V$24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7" i="6" l="1"/>
  <c r="BX9" i="6"/>
  <c r="BX11" i="6"/>
  <c r="BX12" i="6"/>
  <c r="BX14" i="6"/>
  <c r="BX15" i="6"/>
  <c r="BX17" i="6"/>
  <c r="BX21" i="6"/>
  <c r="BX22" i="6"/>
  <c r="BX23" i="6"/>
  <c r="BW3" i="6"/>
  <c r="BW4" i="6"/>
  <c r="BW7" i="6"/>
  <c r="BW8" i="6"/>
  <c r="BW10" i="6"/>
  <c r="BW11" i="6"/>
  <c r="BW12" i="6"/>
  <c r="BW14" i="6"/>
  <c r="BW17" i="6"/>
  <c r="BW18" i="6"/>
  <c r="BW19" i="6"/>
  <c r="BW20" i="6"/>
  <c r="BW21" i="6"/>
  <c r="BW22" i="6"/>
  <c r="U7" i="4"/>
  <c r="U9" i="4"/>
  <c r="U11" i="4"/>
  <c r="U12" i="4"/>
  <c r="U14" i="4"/>
  <c r="U15" i="4"/>
  <c r="U17" i="4"/>
  <c r="U21" i="4"/>
  <c r="U22" i="4"/>
  <c r="U23" i="4"/>
  <c r="T3" i="4"/>
  <c r="T4" i="4"/>
  <c r="T7" i="4"/>
  <c r="T8" i="4"/>
  <c r="T10" i="4"/>
  <c r="T11" i="4"/>
  <c r="T12" i="4"/>
  <c r="T14" i="4"/>
  <c r="T17" i="4"/>
  <c r="T18" i="4"/>
  <c r="T19" i="4"/>
  <c r="T20" i="4"/>
  <c r="T21" i="4"/>
  <c r="T22" i="4"/>
  <c r="U27" i="2"/>
  <c r="U26" i="2"/>
  <c r="S27" i="2"/>
  <c r="S26" i="2"/>
  <c r="Q27" i="2"/>
  <c r="Q26" i="2"/>
  <c r="BS23" i="9"/>
  <c r="BR23" i="9"/>
  <c r="BM23" i="9"/>
  <c r="BL23" i="9"/>
  <c r="BF23" i="9"/>
  <c r="BG23" i="9" s="1"/>
  <c r="AZ23" i="9"/>
  <c r="BA23" i="9" s="1"/>
  <c r="AU23" i="9"/>
  <c r="AT23" i="9"/>
  <c r="AN23" i="9"/>
  <c r="AO23" i="9" s="1"/>
  <c r="AH23" i="9"/>
  <c r="AI23" i="9" s="1"/>
  <c r="AB23" i="9"/>
  <c r="AC23" i="9" s="1"/>
  <c r="W23" i="9"/>
  <c r="V23" i="9"/>
  <c r="Q23" i="9"/>
  <c r="P23" i="9"/>
  <c r="J23" i="9"/>
  <c r="K23" i="9" s="1"/>
  <c r="D23" i="9"/>
  <c r="E23" i="9" s="1"/>
  <c r="BS22" i="9"/>
  <c r="BR22" i="9"/>
  <c r="BL22" i="9"/>
  <c r="BM22" i="9" s="1"/>
  <c r="BF22" i="9"/>
  <c r="BG22" i="9" s="1"/>
  <c r="AZ22" i="9"/>
  <c r="BA22" i="9" s="1"/>
  <c r="AU22" i="9"/>
  <c r="AT22" i="9"/>
  <c r="AO22" i="9"/>
  <c r="AN22" i="9"/>
  <c r="AH22" i="9"/>
  <c r="AI22" i="9" s="1"/>
  <c r="AB22" i="9"/>
  <c r="AC22" i="9" s="1"/>
  <c r="W22" i="9"/>
  <c r="V22" i="9"/>
  <c r="P22" i="9"/>
  <c r="Q22" i="9" s="1"/>
  <c r="J22" i="9"/>
  <c r="K22" i="9" s="1"/>
  <c r="D22" i="9"/>
  <c r="E22" i="9" s="1"/>
  <c r="BS21" i="9"/>
  <c r="BR21" i="9"/>
  <c r="BM21" i="9"/>
  <c r="BL21" i="9"/>
  <c r="BF21" i="9"/>
  <c r="BG21" i="9" s="1"/>
  <c r="AZ21" i="9"/>
  <c r="BA21" i="9" s="1"/>
  <c r="AU21" i="9"/>
  <c r="AT21" i="9"/>
  <c r="AN21" i="9"/>
  <c r="AO21" i="9" s="1"/>
  <c r="AH21" i="9"/>
  <c r="AI21" i="9" s="1"/>
  <c r="AB21" i="9"/>
  <c r="AC21" i="9" s="1"/>
  <c r="W21" i="9"/>
  <c r="V21" i="9"/>
  <c r="Q21" i="9"/>
  <c r="P21" i="9"/>
  <c r="J21" i="9"/>
  <c r="K21" i="9" s="1"/>
  <c r="D21" i="9"/>
  <c r="E21" i="9" s="1"/>
  <c r="BS20" i="9"/>
  <c r="BR20" i="9"/>
  <c r="BL20" i="9"/>
  <c r="BM20" i="9" s="1"/>
  <c r="BF20" i="9"/>
  <c r="BG20" i="9" s="1"/>
  <c r="AZ20" i="9"/>
  <c r="BA20" i="9" s="1"/>
  <c r="AU20" i="9"/>
  <c r="AT20" i="9"/>
  <c r="AO20" i="9"/>
  <c r="AN20" i="9"/>
  <c r="AH20" i="9"/>
  <c r="AI20" i="9" s="1"/>
  <c r="AB20" i="9"/>
  <c r="AC20" i="9" s="1"/>
  <c r="W20" i="9"/>
  <c r="V20" i="9"/>
  <c r="P20" i="9"/>
  <c r="Q20" i="9" s="1"/>
  <c r="J20" i="9"/>
  <c r="K20" i="9" s="1"/>
  <c r="D20" i="9"/>
  <c r="E20" i="9" s="1"/>
  <c r="BS19" i="9"/>
  <c r="BR19" i="9"/>
  <c r="BM19" i="9"/>
  <c r="BL19" i="9"/>
  <c r="BF19" i="9"/>
  <c r="BG19" i="9" s="1"/>
  <c r="AZ19" i="9"/>
  <c r="BA19" i="9" s="1"/>
  <c r="AU19" i="9"/>
  <c r="AT19" i="9"/>
  <c r="AN19" i="9"/>
  <c r="AO19" i="9" s="1"/>
  <c r="AH19" i="9"/>
  <c r="AI19" i="9" s="1"/>
  <c r="AB19" i="9"/>
  <c r="AC19" i="9" s="1"/>
  <c r="W19" i="9"/>
  <c r="V19" i="9"/>
  <c r="Q19" i="9"/>
  <c r="P19" i="9"/>
  <c r="J19" i="9"/>
  <c r="K19" i="9" s="1"/>
  <c r="D19" i="9"/>
  <c r="E19" i="9" s="1"/>
  <c r="BS18" i="9"/>
  <c r="BR18" i="9"/>
  <c r="BL18" i="9"/>
  <c r="BM18" i="9" s="1"/>
  <c r="BF18" i="9"/>
  <c r="BG18" i="9" s="1"/>
  <c r="AZ18" i="9"/>
  <c r="BA18" i="9" s="1"/>
  <c r="AU18" i="9"/>
  <c r="AT18" i="9"/>
  <c r="AO18" i="9"/>
  <c r="AN18" i="9"/>
  <c r="AH18" i="9"/>
  <c r="AI18" i="9" s="1"/>
  <c r="AB18" i="9"/>
  <c r="AC18" i="9" s="1"/>
  <c r="W18" i="9"/>
  <c r="V18" i="9"/>
  <c r="P18" i="9"/>
  <c r="Q18" i="9" s="1"/>
  <c r="J18" i="9"/>
  <c r="K18" i="9" s="1"/>
  <c r="D18" i="9"/>
  <c r="E18" i="9" s="1"/>
  <c r="BS17" i="9"/>
  <c r="BR17" i="9"/>
  <c r="BM17" i="9"/>
  <c r="BL17" i="9"/>
  <c r="BF17" i="9"/>
  <c r="BG17" i="9" s="1"/>
  <c r="AZ17" i="9"/>
  <c r="BA17" i="9" s="1"/>
  <c r="AU17" i="9"/>
  <c r="AT17" i="9"/>
  <c r="AN17" i="9"/>
  <c r="AO17" i="9" s="1"/>
  <c r="AH17" i="9"/>
  <c r="AI17" i="9" s="1"/>
  <c r="AB17" i="9"/>
  <c r="AC17" i="9" s="1"/>
  <c r="V17" i="9"/>
  <c r="W17" i="9" s="1"/>
  <c r="Q17" i="9"/>
  <c r="P17" i="9"/>
  <c r="J17" i="9"/>
  <c r="K17" i="9" s="1"/>
  <c r="D17" i="9"/>
  <c r="E17" i="9" s="1"/>
  <c r="BR16" i="9"/>
  <c r="BS16" i="9" s="1"/>
  <c r="BM16" i="9"/>
  <c r="BL16" i="9"/>
  <c r="BF16" i="9"/>
  <c r="BG16" i="9" s="1"/>
  <c r="AZ16" i="9"/>
  <c r="BA16" i="9" s="1"/>
  <c r="AT16" i="9"/>
  <c r="AU16" i="9" s="1"/>
  <c r="AO16" i="9"/>
  <c r="AN16" i="9"/>
  <c r="AH16" i="9"/>
  <c r="AI16" i="9" s="1"/>
  <c r="AB16" i="9"/>
  <c r="AC16" i="9" s="1"/>
  <c r="V16" i="9"/>
  <c r="W16" i="9" s="1"/>
  <c r="Q16" i="9"/>
  <c r="P16" i="9"/>
  <c r="J16" i="9"/>
  <c r="K16" i="9" s="1"/>
  <c r="D16" i="9"/>
  <c r="E16" i="9" s="1"/>
  <c r="BR15" i="9"/>
  <c r="BS15" i="9" s="1"/>
  <c r="BM15" i="9"/>
  <c r="BL15" i="9"/>
  <c r="BF15" i="9"/>
  <c r="BG15" i="9" s="1"/>
  <c r="AZ15" i="9"/>
  <c r="BA15" i="9" s="1"/>
  <c r="AT15" i="9"/>
  <c r="AU15" i="9" s="1"/>
  <c r="AO15" i="9"/>
  <c r="AN15" i="9"/>
  <c r="AH15" i="9"/>
  <c r="AI15" i="9" s="1"/>
  <c r="AB15" i="9"/>
  <c r="AC15" i="9" s="1"/>
  <c r="V15" i="9"/>
  <c r="W15" i="9" s="1"/>
  <c r="Q15" i="9"/>
  <c r="P15" i="9"/>
  <c r="J15" i="9"/>
  <c r="K15" i="9" s="1"/>
  <c r="D15" i="9"/>
  <c r="E15" i="9" s="1"/>
  <c r="BR14" i="9"/>
  <c r="BS14" i="9" s="1"/>
  <c r="BM14" i="9"/>
  <c r="BL14" i="9"/>
  <c r="BF14" i="9"/>
  <c r="BG14" i="9" s="1"/>
  <c r="AZ14" i="9"/>
  <c r="BA14" i="9" s="1"/>
  <c r="AT14" i="9"/>
  <c r="AU14" i="9" s="1"/>
  <c r="AO14" i="9"/>
  <c r="AN14" i="9"/>
  <c r="AH14" i="9"/>
  <c r="AI14" i="9" s="1"/>
  <c r="AB14" i="9"/>
  <c r="AC14" i="9" s="1"/>
  <c r="V14" i="9"/>
  <c r="W14" i="9" s="1"/>
  <c r="Q14" i="9"/>
  <c r="P14" i="9"/>
  <c r="J14" i="9"/>
  <c r="K14" i="9" s="1"/>
  <c r="D14" i="9"/>
  <c r="E14" i="9" s="1"/>
  <c r="BR13" i="9"/>
  <c r="BS13" i="9" s="1"/>
  <c r="BL13" i="9"/>
  <c r="BM13" i="9" s="1"/>
  <c r="BF13" i="9"/>
  <c r="BG13" i="9" s="1"/>
  <c r="AZ13" i="9"/>
  <c r="BA13" i="9" s="1"/>
  <c r="AT13" i="9"/>
  <c r="AU13" i="9" s="1"/>
  <c r="AN13" i="9"/>
  <c r="AO13" i="9" s="1"/>
  <c r="AH13" i="9"/>
  <c r="AI13" i="9" s="1"/>
  <c r="AB13" i="9"/>
  <c r="AC13" i="9" s="1"/>
  <c r="V13" i="9"/>
  <c r="W13" i="9" s="1"/>
  <c r="P13" i="9"/>
  <c r="Q13" i="9" s="1"/>
  <c r="J13" i="9"/>
  <c r="K13" i="9" s="1"/>
  <c r="D13" i="9"/>
  <c r="E13" i="9" s="1"/>
  <c r="BR12" i="9"/>
  <c r="BS12" i="9" s="1"/>
  <c r="BL12" i="9"/>
  <c r="BM12" i="9" s="1"/>
  <c r="BF12" i="9"/>
  <c r="BG12" i="9" s="1"/>
  <c r="AZ12" i="9"/>
  <c r="BA12" i="9" s="1"/>
  <c r="AT12" i="9"/>
  <c r="AU12" i="9" s="1"/>
  <c r="AN12" i="9"/>
  <c r="AO12" i="9" s="1"/>
  <c r="AH12" i="9"/>
  <c r="AI12" i="9" s="1"/>
  <c r="AB12" i="9"/>
  <c r="AC12" i="9" s="1"/>
  <c r="V12" i="9"/>
  <c r="W12" i="9" s="1"/>
  <c r="P12" i="9"/>
  <c r="Q12" i="9" s="1"/>
  <c r="J12" i="9"/>
  <c r="K12" i="9" s="1"/>
  <c r="D12" i="9"/>
  <c r="E12" i="9" s="1"/>
  <c r="BR11" i="9"/>
  <c r="BS11" i="9" s="1"/>
  <c r="BL11" i="9"/>
  <c r="BM11" i="9" s="1"/>
  <c r="BF11" i="9"/>
  <c r="BG11" i="9" s="1"/>
  <c r="AZ11" i="9"/>
  <c r="BA11" i="9" s="1"/>
  <c r="AT11" i="9"/>
  <c r="AU11" i="9" s="1"/>
  <c r="AN11" i="9"/>
  <c r="AO11" i="9" s="1"/>
  <c r="AH11" i="9"/>
  <c r="AI11" i="9" s="1"/>
  <c r="AB11" i="9"/>
  <c r="AC11" i="9" s="1"/>
  <c r="V11" i="9"/>
  <c r="W11" i="9" s="1"/>
  <c r="P11" i="9"/>
  <c r="Q11" i="9" s="1"/>
  <c r="J11" i="9"/>
  <c r="K11" i="9" s="1"/>
  <c r="D11" i="9"/>
  <c r="E11" i="9" s="1"/>
  <c r="BR10" i="9"/>
  <c r="BS10" i="9" s="1"/>
  <c r="BL10" i="9"/>
  <c r="BM10" i="9" s="1"/>
  <c r="BF10" i="9"/>
  <c r="BG10" i="9" s="1"/>
  <c r="AZ10" i="9"/>
  <c r="BA10" i="9" s="1"/>
  <c r="AT10" i="9"/>
  <c r="AU10" i="9" s="1"/>
  <c r="AN10" i="9"/>
  <c r="AO10" i="9" s="1"/>
  <c r="AH10" i="9"/>
  <c r="AI10" i="9" s="1"/>
  <c r="AB10" i="9"/>
  <c r="AC10" i="9" s="1"/>
  <c r="V10" i="9"/>
  <c r="W10" i="9" s="1"/>
  <c r="P10" i="9"/>
  <c r="Q10" i="9" s="1"/>
  <c r="J10" i="9"/>
  <c r="K10" i="9" s="1"/>
  <c r="D10" i="9"/>
  <c r="E10" i="9" s="1"/>
  <c r="BR9" i="9"/>
  <c r="BS9" i="9" s="1"/>
  <c r="BL9" i="9"/>
  <c r="BM9" i="9" s="1"/>
  <c r="BF9" i="9"/>
  <c r="BG9" i="9" s="1"/>
  <c r="AZ9" i="9"/>
  <c r="BA9" i="9" s="1"/>
  <c r="AT9" i="9"/>
  <c r="AU9" i="9" s="1"/>
  <c r="AN9" i="9"/>
  <c r="AO9" i="9" s="1"/>
  <c r="AH9" i="9"/>
  <c r="AI9" i="9" s="1"/>
  <c r="AB9" i="9"/>
  <c r="AC9" i="9" s="1"/>
  <c r="V9" i="9"/>
  <c r="W9" i="9" s="1"/>
  <c r="P9" i="9"/>
  <c r="Q9" i="9" s="1"/>
  <c r="J9" i="9"/>
  <c r="K9" i="9" s="1"/>
  <c r="D9" i="9"/>
  <c r="E9" i="9" s="1"/>
  <c r="BR8" i="9"/>
  <c r="BS8" i="9" s="1"/>
  <c r="BL8" i="9"/>
  <c r="BM8" i="9" s="1"/>
  <c r="BF8" i="9"/>
  <c r="BG8" i="9" s="1"/>
  <c r="AZ8" i="9"/>
  <c r="BA8" i="9" s="1"/>
  <c r="AT8" i="9"/>
  <c r="AU8" i="9" s="1"/>
  <c r="AN8" i="9"/>
  <c r="AO8" i="9" s="1"/>
  <c r="AH8" i="9"/>
  <c r="AI8" i="9" s="1"/>
  <c r="AB8" i="9"/>
  <c r="AC8" i="9" s="1"/>
  <c r="V8" i="9"/>
  <c r="W8" i="9" s="1"/>
  <c r="P8" i="9"/>
  <c r="Q8" i="9" s="1"/>
  <c r="J8" i="9"/>
  <c r="K8" i="9" s="1"/>
  <c r="D8" i="9"/>
  <c r="E8" i="9" s="1"/>
  <c r="BR7" i="9"/>
  <c r="BS7" i="9" s="1"/>
  <c r="BL7" i="9"/>
  <c r="BM7" i="9" s="1"/>
  <c r="BF7" i="9"/>
  <c r="BG7" i="9" s="1"/>
  <c r="AZ7" i="9"/>
  <c r="BA7" i="9" s="1"/>
  <c r="AT7" i="9"/>
  <c r="AU7" i="9" s="1"/>
  <c r="AN7" i="9"/>
  <c r="AO7" i="9" s="1"/>
  <c r="AH7" i="9"/>
  <c r="AI7" i="9" s="1"/>
  <c r="AB7" i="9"/>
  <c r="AC7" i="9" s="1"/>
  <c r="V7" i="9"/>
  <c r="W7" i="9" s="1"/>
  <c r="P7" i="9"/>
  <c r="Q7" i="9" s="1"/>
  <c r="J7" i="9"/>
  <c r="K7" i="9" s="1"/>
  <c r="D7" i="9"/>
  <c r="E7" i="9" s="1"/>
  <c r="BR6" i="9"/>
  <c r="BS6" i="9" s="1"/>
  <c r="BL6" i="9"/>
  <c r="BM6" i="9" s="1"/>
  <c r="BF6" i="9"/>
  <c r="BG6" i="9" s="1"/>
  <c r="AZ6" i="9"/>
  <c r="BA6" i="9" s="1"/>
  <c r="AT6" i="9"/>
  <c r="AU6" i="9" s="1"/>
  <c r="AN6" i="9"/>
  <c r="AO6" i="9" s="1"/>
  <c r="AH6" i="9"/>
  <c r="AI6" i="9" s="1"/>
  <c r="AB6" i="9"/>
  <c r="AC6" i="9" s="1"/>
  <c r="V6" i="9"/>
  <c r="W6" i="9" s="1"/>
  <c r="P6" i="9"/>
  <c r="Q6" i="9" s="1"/>
  <c r="J6" i="9"/>
  <c r="K6" i="9" s="1"/>
  <c r="D6" i="9"/>
  <c r="E6" i="9" s="1"/>
  <c r="BR5" i="9"/>
  <c r="BS5" i="9" s="1"/>
  <c r="BL5" i="9"/>
  <c r="BM5" i="9" s="1"/>
  <c r="BF5" i="9"/>
  <c r="BG5" i="9" s="1"/>
  <c r="AZ5" i="9"/>
  <c r="BA5" i="9" s="1"/>
  <c r="AT5" i="9"/>
  <c r="AU5" i="9" s="1"/>
  <c r="AN5" i="9"/>
  <c r="AO5" i="9" s="1"/>
  <c r="AH5" i="9"/>
  <c r="AI5" i="9" s="1"/>
  <c r="AB5" i="9"/>
  <c r="AC5" i="9" s="1"/>
  <c r="V5" i="9"/>
  <c r="W5" i="9" s="1"/>
  <c r="P5" i="9"/>
  <c r="Q5" i="9" s="1"/>
  <c r="J5" i="9"/>
  <c r="K5" i="9" s="1"/>
  <c r="D5" i="9"/>
  <c r="E5" i="9" s="1"/>
  <c r="BR4" i="9"/>
  <c r="BS4" i="9" s="1"/>
  <c r="BM4" i="9"/>
  <c r="BL4" i="9"/>
  <c r="BG4" i="9"/>
  <c r="BF4" i="9"/>
  <c r="AZ4" i="9"/>
  <c r="BA4" i="9" s="1"/>
  <c r="AT4" i="9"/>
  <c r="AU4" i="9" s="1"/>
  <c r="AO4" i="9"/>
  <c r="AN4" i="9"/>
  <c r="AI4" i="9"/>
  <c r="AH4" i="9"/>
  <c r="AB4" i="9"/>
  <c r="AC4" i="9" s="1"/>
  <c r="V4" i="9"/>
  <c r="W4" i="9" s="1"/>
  <c r="Q4" i="9"/>
  <c r="P4" i="9"/>
  <c r="K4" i="9"/>
  <c r="J4" i="9"/>
  <c r="E4" i="9"/>
  <c r="D4" i="9"/>
  <c r="BR3" i="9"/>
  <c r="BS3" i="9" s="1"/>
  <c r="BM3" i="9"/>
  <c r="BL3" i="9"/>
  <c r="BG3" i="9"/>
  <c r="BF3" i="9"/>
  <c r="AZ3" i="9"/>
  <c r="BA3" i="9" s="1"/>
  <c r="BB3" i="9" s="1"/>
  <c r="BC3" i="9" s="1"/>
  <c r="AT3" i="9"/>
  <c r="AU3" i="9" s="1"/>
  <c r="AO3" i="9"/>
  <c r="AN3" i="9"/>
  <c r="AI3" i="9"/>
  <c r="AJ3" i="9" s="1"/>
  <c r="AK3" i="9" s="1"/>
  <c r="AH3" i="9"/>
  <c r="AB3" i="9"/>
  <c r="AC3" i="9" s="1"/>
  <c r="V3" i="9"/>
  <c r="W3" i="9" s="1"/>
  <c r="P3" i="9"/>
  <c r="Q3" i="9" s="1"/>
  <c r="R3" i="9" s="1"/>
  <c r="S3" i="9" s="1"/>
  <c r="J3" i="9"/>
  <c r="K3" i="9" s="1"/>
  <c r="D3" i="9"/>
  <c r="E3" i="9" s="1"/>
  <c r="BR2" i="9"/>
  <c r="BL2" i="9"/>
  <c r="BM2" i="9" s="1"/>
  <c r="BN2" i="9" s="1"/>
  <c r="BO2" i="9" s="1"/>
  <c r="BF2" i="9"/>
  <c r="BG2" i="9" s="1"/>
  <c r="AZ2" i="9"/>
  <c r="BA2" i="9" s="1"/>
  <c r="AU2" i="9"/>
  <c r="AT2" i="9"/>
  <c r="AN2" i="9"/>
  <c r="AO2" i="9" s="1"/>
  <c r="AH2" i="9"/>
  <c r="AI2" i="9" s="1"/>
  <c r="AB2" i="9"/>
  <c r="AC2" i="9" s="1"/>
  <c r="W2" i="9"/>
  <c r="V2" i="9"/>
  <c r="P2" i="9"/>
  <c r="Q2" i="9" s="1"/>
  <c r="J2" i="9"/>
  <c r="K2" i="9" s="1"/>
  <c r="D2" i="9"/>
  <c r="E2" i="9" s="1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M27" i="2"/>
  <c r="M26" i="2"/>
  <c r="M28" i="2"/>
  <c r="B36" i="7"/>
  <c r="B35" i="7"/>
  <c r="B34" i="7"/>
  <c r="BR23" i="7"/>
  <c r="BS23" i="7" s="1"/>
  <c r="BL23" i="7"/>
  <c r="BM23" i="7" s="1"/>
  <c r="BF23" i="7"/>
  <c r="BG23" i="7" s="1"/>
  <c r="AZ23" i="7"/>
  <c r="BA23" i="7" s="1"/>
  <c r="AT23" i="7"/>
  <c r="AU23" i="7" s="1"/>
  <c r="AN23" i="7"/>
  <c r="AO23" i="7" s="1"/>
  <c r="AI23" i="7"/>
  <c r="AH23" i="7"/>
  <c r="AC23" i="7"/>
  <c r="AB23" i="7"/>
  <c r="V23" i="7"/>
  <c r="W23" i="7" s="1"/>
  <c r="P23" i="7"/>
  <c r="Q23" i="7" s="1"/>
  <c r="K23" i="7"/>
  <c r="J23" i="7"/>
  <c r="D23" i="7"/>
  <c r="E23" i="7" s="1"/>
  <c r="BR22" i="7"/>
  <c r="BS22" i="7" s="1"/>
  <c r="BL22" i="7"/>
  <c r="BM22" i="7" s="1"/>
  <c r="BF22" i="7"/>
  <c r="BG22" i="7" s="1"/>
  <c r="AZ22" i="7"/>
  <c r="BA22" i="7" s="1"/>
  <c r="AU22" i="7"/>
  <c r="AT22" i="7"/>
  <c r="AN22" i="7"/>
  <c r="AO22" i="7" s="1"/>
  <c r="AH22" i="7"/>
  <c r="AI22" i="7" s="1"/>
  <c r="AB22" i="7"/>
  <c r="AC22" i="7" s="1"/>
  <c r="V22" i="7"/>
  <c r="W22" i="7" s="1"/>
  <c r="P22" i="7"/>
  <c r="Q22" i="7" s="1"/>
  <c r="J22" i="7"/>
  <c r="K22" i="7" s="1"/>
  <c r="D22" i="7"/>
  <c r="E22" i="7" s="1"/>
  <c r="BR21" i="7"/>
  <c r="BS21" i="7" s="1"/>
  <c r="BL21" i="7"/>
  <c r="BM21" i="7" s="1"/>
  <c r="BF21" i="7"/>
  <c r="BG21" i="7" s="1"/>
  <c r="AZ21" i="7"/>
  <c r="BA21" i="7" s="1"/>
  <c r="AT21" i="7"/>
  <c r="AU21" i="7" s="1"/>
  <c r="AN21" i="7"/>
  <c r="AO21" i="7" s="1"/>
  <c r="AH21" i="7"/>
  <c r="AI21" i="7" s="1"/>
  <c r="AB21" i="7"/>
  <c r="AC21" i="7" s="1"/>
  <c r="V21" i="7"/>
  <c r="W21" i="7" s="1"/>
  <c r="P21" i="7"/>
  <c r="Q21" i="7" s="1"/>
  <c r="R21" i="7" s="1"/>
  <c r="S21" i="7" s="1"/>
  <c r="J21" i="7"/>
  <c r="K21" i="7" s="1"/>
  <c r="E21" i="7"/>
  <c r="D21" i="7"/>
  <c r="BR20" i="7"/>
  <c r="BS20" i="7" s="1"/>
  <c r="BM20" i="7"/>
  <c r="BL20" i="7"/>
  <c r="BF20" i="7"/>
  <c r="BG20" i="7" s="1"/>
  <c r="AZ20" i="7"/>
  <c r="BA20" i="7" s="1"/>
  <c r="AU20" i="7"/>
  <c r="AT20" i="7"/>
  <c r="AN20" i="7"/>
  <c r="AO20" i="7" s="1"/>
  <c r="AI20" i="7"/>
  <c r="AH20" i="7"/>
  <c r="AB20" i="7"/>
  <c r="AC20" i="7" s="1"/>
  <c r="V20" i="7"/>
  <c r="W20" i="7" s="1"/>
  <c r="Q20" i="7"/>
  <c r="P20" i="7"/>
  <c r="J20" i="7"/>
  <c r="K20" i="7" s="1"/>
  <c r="D20" i="7"/>
  <c r="E20" i="7" s="1"/>
  <c r="BR19" i="7"/>
  <c r="BS19" i="7" s="1"/>
  <c r="BL19" i="7"/>
  <c r="BM19" i="7" s="1"/>
  <c r="BF19" i="7"/>
  <c r="BG19" i="7" s="1"/>
  <c r="BA19" i="7"/>
  <c r="AZ19" i="7"/>
  <c r="AT19" i="7"/>
  <c r="AU19" i="7" s="1"/>
  <c r="AN19" i="7"/>
  <c r="AO19" i="7" s="1"/>
  <c r="AH19" i="7"/>
  <c r="AI19" i="7" s="1"/>
  <c r="AB19" i="7"/>
  <c r="AC19" i="7" s="1"/>
  <c r="V19" i="7"/>
  <c r="W19" i="7" s="1"/>
  <c r="Q19" i="7"/>
  <c r="P19" i="7"/>
  <c r="J19" i="7"/>
  <c r="K19" i="7" s="1"/>
  <c r="D19" i="7"/>
  <c r="E19" i="7" s="1"/>
  <c r="BS18" i="7"/>
  <c r="BR18" i="7"/>
  <c r="BL18" i="7"/>
  <c r="BM18" i="7" s="1"/>
  <c r="BF18" i="7"/>
  <c r="BG18" i="7" s="1"/>
  <c r="AZ18" i="7"/>
  <c r="BA18" i="7" s="1"/>
  <c r="AT18" i="7"/>
  <c r="AU18" i="7" s="1"/>
  <c r="AN18" i="7"/>
  <c r="AO18" i="7" s="1"/>
  <c r="AI18" i="7"/>
  <c r="AH18" i="7"/>
  <c r="AB18" i="7"/>
  <c r="AC18" i="7" s="1"/>
  <c r="V18" i="7"/>
  <c r="W18" i="7" s="1"/>
  <c r="P18" i="7"/>
  <c r="Q18" i="7" s="1"/>
  <c r="J18" i="7"/>
  <c r="K18" i="7" s="1"/>
  <c r="D18" i="7"/>
  <c r="E18" i="7" s="1"/>
  <c r="BR17" i="7"/>
  <c r="BS17" i="7" s="1"/>
  <c r="BL17" i="7"/>
  <c r="BM17" i="7" s="1"/>
  <c r="BF17" i="7"/>
  <c r="BG17" i="7" s="1"/>
  <c r="AZ17" i="7"/>
  <c r="BA17" i="7" s="1"/>
  <c r="AU17" i="7"/>
  <c r="AT17" i="7"/>
  <c r="AN17" i="7"/>
  <c r="AO17" i="7" s="1"/>
  <c r="AH17" i="7"/>
  <c r="AI17" i="7" s="1"/>
  <c r="AB17" i="7"/>
  <c r="AC17" i="7" s="1"/>
  <c r="V17" i="7"/>
  <c r="W17" i="7" s="1"/>
  <c r="P17" i="7"/>
  <c r="Q17" i="7" s="1"/>
  <c r="J17" i="7"/>
  <c r="K17" i="7" s="1"/>
  <c r="D17" i="7"/>
  <c r="E17" i="7" s="1"/>
  <c r="F17" i="7" s="1"/>
  <c r="G17" i="7" s="1"/>
  <c r="BR16" i="7"/>
  <c r="BS16" i="7" s="1"/>
  <c r="BL16" i="7"/>
  <c r="BM16" i="7" s="1"/>
  <c r="BG16" i="7"/>
  <c r="BF16" i="7"/>
  <c r="AZ16" i="7"/>
  <c r="BA16" i="7" s="1"/>
  <c r="AT16" i="7"/>
  <c r="AU16" i="7" s="1"/>
  <c r="AN16" i="7"/>
  <c r="AO16" i="7" s="1"/>
  <c r="AH16" i="7"/>
  <c r="AI16" i="7" s="1"/>
  <c r="AC16" i="7"/>
  <c r="AB16" i="7"/>
  <c r="V16" i="7"/>
  <c r="W16" i="7" s="1"/>
  <c r="P16" i="7"/>
  <c r="Q16" i="7" s="1"/>
  <c r="J16" i="7"/>
  <c r="K16" i="7" s="1"/>
  <c r="D16" i="7"/>
  <c r="E16" i="7" s="1"/>
  <c r="BR15" i="7"/>
  <c r="BS15" i="7" s="1"/>
  <c r="BL15" i="7"/>
  <c r="BM15" i="7" s="1"/>
  <c r="BF15" i="7"/>
  <c r="BG15" i="7" s="1"/>
  <c r="AZ15" i="7"/>
  <c r="BA15" i="7" s="1"/>
  <c r="AT15" i="7"/>
  <c r="AU15" i="7" s="1"/>
  <c r="AO15" i="7"/>
  <c r="AN15" i="7"/>
  <c r="AH15" i="7"/>
  <c r="AI15" i="7" s="1"/>
  <c r="AC15" i="7"/>
  <c r="AB15" i="7"/>
  <c r="V15" i="7"/>
  <c r="W15" i="7" s="1"/>
  <c r="P15" i="7"/>
  <c r="Q15" i="7" s="1"/>
  <c r="J15" i="7"/>
  <c r="K15" i="7" s="1"/>
  <c r="D15" i="7"/>
  <c r="E15" i="7" s="1"/>
  <c r="BR14" i="7"/>
  <c r="BS14" i="7" s="1"/>
  <c r="BL14" i="7"/>
  <c r="BM14" i="7" s="1"/>
  <c r="BF14" i="7"/>
  <c r="BG14" i="7" s="1"/>
  <c r="AZ14" i="7"/>
  <c r="BA14" i="7" s="1"/>
  <c r="AT14" i="7"/>
  <c r="AU14" i="7" s="1"/>
  <c r="AN14" i="7"/>
  <c r="AO14" i="7" s="1"/>
  <c r="AH14" i="7"/>
  <c r="AI14" i="7" s="1"/>
  <c r="AB14" i="7"/>
  <c r="AC14" i="7" s="1"/>
  <c r="V14" i="7"/>
  <c r="W14" i="7" s="1"/>
  <c r="P14" i="7"/>
  <c r="Q14" i="7" s="1"/>
  <c r="J14" i="7"/>
  <c r="K14" i="7" s="1"/>
  <c r="D14" i="7"/>
  <c r="E14" i="7" s="1"/>
  <c r="BR13" i="7"/>
  <c r="BS13" i="7" s="1"/>
  <c r="BL13" i="7"/>
  <c r="BM13" i="7" s="1"/>
  <c r="BF13" i="7"/>
  <c r="BG13" i="7" s="1"/>
  <c r="AZ13" i="7"/>
  <c r="BA13" i="7" s="1"/>
  <c r="AT13" i="7"/>
  <c r="AU13" i="7" s="1"/>
  <c r="AN13" i="7"/>
  <c r="AO13" i="7" s="1"/>
  <c r="AH13" i="7"/>
  <c r="AI13" i="7" s="1"/>
  <c r="AB13" i="7"/>
  <c r="AC13" i="7" s="1"/>
  <c r="V13" i="7"/>
  <c r="W13" i="7" s="1"/>
  <c r="P13" i="7"/>
  <c r="Q13" i="7" s="1"/>
  <c r="J13" i="7"/>
  <c r="K13" i="7" s="1"/>
  <c r="D13" i="7"/>
  <c r="E13" i="7" s="1"/>
  <c r="BR12" i="7"/>
  <c r="BS12" i="7" s="1"/>
  <c r="BL12" i="7"/>
  <c r="BM12" i="7" s="1"/>
  <c r="BF12" i="7"/>
  <c r="BG12" i="7" s="1"/>
  <c r="AZ12" i="7"/>
  <c r="BA12" i="7" s="1"/>
  <c r="AU12" i="7"/>
  <c r="AT12" i="7"/>
  <c r="AN12" i="7"/>
  <c r="AO12" i="7" s="1"/>
  <c r="AH12" i="7"/>
  <c r="AI12" i="7" s="1"/>
  <c r="AB12" i="7"/>
  <c r="AC12" i="7" s="1"/>
  <c r="V12" i="7"/>
  <c r="W12" i="7" s="1"/>
  <c r="P12" i="7"/>
  <c r="Q12" i="7" s="1"/>
  <c r="J12" i="7"/>
  <c r="K12" i="7" s="1"/>
  <c r="D12" i="7"/>
  <c r="E12" i="7" s="1"/>
  <c r="BR11" i="7"/>
  <c r="BS11" i="7" s="1"/>
  <c r="BL11" i="7"/>
  <c r="BM11" i="7" s="1"/>
  <c r="BF11" i="7"/>
  <c r="BG11" i="7" s="1"/>
  <c r="AZ11" i="7"/>
  <c r="BA11" i="7" s="1"/>
  <c r="AT11" i="7"/>
  <c r="AU11" i="7" s="1"/>
  <c r="AN11" i="7"/>
  <c r="AO11" i="7" s="1"/>
  <c r="AH11" i="7"/>
  <c r="AI11" i="7" s="1"/>
  <c r="AC11" i="7"/>
  <c r="AB11" i="7"/>
  <c r="V11" i="7"/>
  <c r="W11" i="7" s="1"/>
  <c r="Q11" i="7"/>
  <c r="P11" i="7"/>
  <c r="J11" i="7"/>
  <c r="K11" i="7" s="1"/>
  <c r="D11" i="7"/>
  <c r="E11" i="7" s="1"/>
  <c r="BR10" i="7"/>
  <c r="BS10" i="7" s="1"/>
  <c r="BL10" i="7"/>
  <c r="BM10" i="7" s="1"/>
  <c r="BF10" i="7"/>
  <c r="BG10" i="7" s="1"/>
  <c r="AZ10" i="7"/>
  <c r="BA10" i="7" s="1"/>
  <c r="AT10" i="7"/>
  <c r="AU10" i="7" s="1"/>
  <c r="AN10" i="7"/>
  <c r="AO10" i="7" s="1"/>
  <c r="AH10" i="7"/>
  <c r="AI10" i="7" s="1"/>
  <c r="AB10" i="7"/>
  <c r="AC10" i="7" s="1"/>
  <c r="V10" i="7"/>
  <c r="W10" i="7" s="1"/>
  <c r="P10" i="7"/>
  <c r="Q10" i="7" s="1"/>
  <c r="J10" i="7"/>
  <c r="K10" i="7" s="1"/>
  <c r="D10" i="7"/>
  <c r="E10" i="7" s="1"/>
  <c r="BR9" i="7"/>
  <c r="BS9" i="7" s="1"/>
  <c r="BL9" i="7"/>
  <c r="BM9" i="7" s="1"/>
  <c r="BF9" i="7"/>
  <c r="BG9" i="7" s="1"/>
  <c r="AZ9" i="7"/>
  <c r="BA9" i="7" s="1"/>
  <c r="AT9" i="7"/>
  <c r="AU9" i="7" s="1"/>
  <c r="AN9" i="7"/>
  <c r="AO9" i="7" s="1"/>
  <c r="AH9" i="7"/>
  <c r="AI9" i="7" s="1"/>
  <c r="AB9" i="7"/>
  <c r="AC9" i="7" s="1"/>
  <c r="V9" i="7"/>
  <c r="W9" i="7" s="1"/>
  <c r="P9" i="7"/>
  <c r="Q9" i="7" s="1"/>
  <c r="J9" i="7"/>
  <c r="K9" i="7" s="1"/>
  <c r="D9" i="7"/>
  <c r="E9" i="7" s="1"/>
  <c r="BR8" i="7"/>
  <c r="BS8" i="7" s="1"/>
  <c r="BL8" i="7"/>
  <c r="BM8" i="7" s="1"/>
  <c r="BF8" i="7"/>
  <c r="BG8" i="7" s="1"/>
  <c r="AZ8" i="7"/>
  <c r="BA8" i="7" s="1"/>
  <c r="AT8" i="7"/>
  <c r="AU8" i="7" s="1"/>
  <c r="AN8" i="7"/>
  <c r="AO8" i="7" s="1"/>
  <c r="AH8" i="7"/>
  <c r="AI8" i="7" s="1"/>
  <c r="AB8" i="7"/>
  <c r="AC8" i="7" s="1"/>
  <c r="V8" i="7"/>
  <c r="W8" i="7" s="1"/>
  <c r="P8" i="7"/>
  <c r="Q8" i="7" s="1"/>
  <c r="J8" i="7"/>
  <c r="K8" i="7" s="1"/>
  <c r="D8" i="7"/>
  <c r="E8" i="7" s="1"/>
  <c r="BR7" i="7"/>
  <c r="BS7" i="7" s="1"/>
  <c r="BT7" i="7" s="1"/>
  <c r="BU7" i="7" s="1"/>
  <c r="BL7" i="7"/>
  <c r="BM7" i="7" s="1"/>
  <c r="BF7" i="7"/>
  <c r="BG7" i="7" s="1"/>
  <c r="AZ7" i="7"/>
  <c r="BA7" i="7" s="1"/>
  <c r="AT7" i="7"/>
  <c r="AU7" i="7" s="1"/>
  <c r="AN7" i="7"/>
  <c r="AO7" i="7" s="1"/>
  <c r="AH7" i="7"/>
  <c r="AI7" i="7" s="1"/>
  <c r="AB7" i="7"/>
  <c r="AC7" i="7" s="1"/>
  <c r="V7" i="7"/>
  <c r="W7" i="7" s="1"/>
  <c r="P7" i="7"/>
  <c r="Q7" i="7" s="1"/>
  <c r="J7" i="7"/>
  <c r="K7" i="7" s="1"/>
  <c r="D7" i="7"/>
  <c r="E7" i="7" s="1"/>
  <c r="BR6" i="7"/>
  <c r="BS6" i="7" s="1"/>
  <c r="BL6" i="7"/>
  <c r="BM6" i="7" s="1"/>
  <c r="BF6" i="7"/>
  <c r="BG6" i="7" s="1"/>
  <c r="AZ6" i="7"/>
  <c r="BA6" i="7" s="1"/>
  <c r="AT6" i="7"/>
  <c r="AU6" i="7" s="1"/>
  <c r="AO6" i="7"/>
  <c r="AN6" i="7"/>
  <c r="AH6" i="7"/>
  <c r="AI6" i="7" s="1"/>
  <c r="AB6" i="7"/>
  <c r="AC6" i="7" s="1"/>
  <c r="V6" i="7"/>
  <c r="W6" i="7" s="1"/>
  <c r="P6" i="7"/>
  <c r="Q6" i="7" s="1"/>
  <c r="K6" i="7"/>
  <c r="J6" i="7"/>
  <c r="D6" i="7"/>
  <c r="E6" i="7" s="1"/>
  <c r="BR5" i="7"/>
  <c r="BS5" i="7" s="1"/>
  <c r="BL5" i="7"/>
  <c r="BM5" i="7" s="1"/>
  <c r="BF5" i="7"/>
  <c r="BG5" i="7" s="1"/>
  <c r="AZ5" i="7"/>
  <c r="BA5" i="7" s="1"/>
  <c r="AT5" i="7"/>
  <c r="AU5" i="7" s="1"/>
  <c r="AN5" i="7"/>
  <c r="AO5" i="7" s="1"/>
  <c r="AH5" i="7"/>
  <c r="AI5" i="7" s="1"/>
  <c r="AB5" i="7"/>
  <c r="AC5" i="7" s="1"/>
  <c r="W5" i="7"/>
  <c r="V5" i="7"/>
  <c r="P5" i="7"/>
  <c r="Q5" i="7" s="1"/>
  <c r="J5" i="7"/>
  <c r="K5" i="7" s="1"/>
  <c r="D5" i="7"/>
  <c r="E5" i="7" s="1"/>
  <c r="BR4" i="7"/>
  <c r="BS4" i="7" s="1"/>
  <c r="BL4" i="7"/>
  <c r="BM4" i="7" s="1"/>
  <c r="BF4" i="7"/>
  <c r="BG4" i="7" s="1"/>
  <c r="AZ4" i="7"/>
  <c r="BA4" i="7" s="1"/>
  <c r="AT4" i="7"/>
  <c r="AU4" i="7" s="1"/>
  <c r="AN4" i="7"/>
  <c r="AO4" i="7" s="1"/>
  <c r="AI4" i="7"/>
  <c r="AH4" i="7"/>
  <c r="AB4" i="7"/>
  <c r="AC4" i="7" s="1"/>
  <c r="V4" i="7"/>
  <c r="W4" i="7" s="1"/>
  <c r="P4" i="7"/>
  <c r="Q4" i="7" s="1"/>
  <c r="J4" i="7"/>
  <c r="K4" i="7" s="1"/>
  <c r="D4" i="7"/>
  <c r="E4" i="7" s="1"/>
  <c r="BR3" i="7"/>
  <c r="BS3" i="7" s="1"/>
  <c r="BL3" i="7"/>
  <c r="BM3" i="7" s="1"/>
  <c r="BF3" i="7"/>
  <c r="BG3" i="7" s="1"/>
  <c r="AZ3" i="7"/>
  <c r="BA3" i="7" s="1"/>
  <c r="AU3" i="7"/>
  <c r="AT3" i="7"/>
  <c r="AN3" i="7"/>
  <c r="AO3" i="7" s="1"/>
  <c r="AH3" i="7"/>
  <c r="AI3" i="7" s="1"/>
  <c r="AB3" i="7"/>
  <c r="AC3" i="7" s="1"/>
  <c r="V3" i="7"/>
  <c r="W3" i="7" s="1"/>
  <c r="P3" i="7"/>
  <c r="Q3" i="7" s="1"/>
  <c r="J3" i="7"/>
  <c r="K3" i="7" s="1"/>
  <c r="D3" i="7"/>
  <c r="E3" i="7" s="1"/>
  <c r="BR2" i="7"/>
  <c r="BS2" i="7" s="1"/>
  <c r="BL2" i="7"/>
  <c r="BM2" i="7" s="1"/>
  <c r="BF2" i="7"/>
  <c r="BG2" i="7" s="1"/>
  <c r="AZ2" i="7"/>
  <c r="BA2" i="7" s="1"/>
  <c r="AT2" i="7"/>
  <c r="AU2" i="7" s="1"/>
  <c r="AN2" i="7"/>
  <c r="AO2" i="7" s="1"/>
  <c r="AH2" i="7"/>
  <c r="AI2" i="7" s="1"/>
  <c r="AC2" i="7"/>
  <c r="AB2" i="7"/>
  <c r="V2" i="7"/>
  <c r="W2" i="7" s="1"/>
  <c r="P2" i="7"/>
  <c r="Q2" i="7" s="1"/>
  <c r="J2" i="7"/>
  <c r="K2" i="7" s="1"/>
  <c r="D2" i="7"/>
  <c r="E2" i="7" s="1"/>
  <c r="H26" i="6"/>
  <c r="BQ23" i="6"/>
  <c r="BR23" i="6" s="1"/>
  <c r="BQ22" i="6"/>
  <c r="BR22" i="6" s="1"/>
  <c r="BQ21" i="6"/>
  <c r="BR21" i="6" s="1"/>
  <c r="BQ20" i="6"/>
  <c r="BR20" i="6" s="1"/>
  <c r="BQ19" i="6"/>
  <c r="BR19" i="6" s="1"/>
  <c r="BQ18" i="6"/>
  <c r="BR18" i="6" s="1"/>
  <c r="BQ17" i="6"/>
  <c r="BR17" i="6" s="1"/>
  <c r="BQ16" i="6"/>
  <c r="BR16" i="6" s="1"/>
  <c r="BQ15" i="6"/>
  <c r="BR15" i="6" s="1"/>
  <c r="BQ14" i="6"/>
  <c r="BR14" i="6" s="1"/>
  <c r="BQ13" i="6"/>
  <c r="BR13" i="6" s="1"/>
  <c r="BQ12" i="6"/>
  <c r="BR12" i="6" s="1"/>
  <c r="BQ11" i="6"/>
  <c r="BR11" i="6" s="1"/>
  <c r="BQ10" i="6"/>
  <c r="BR10" i="6" s="1"/>
  <c r="BQ9" i="6"/>
  <c r="BR9" i="6" s="1"/>
  <c r="BQ8" i="6"/>
  <c r="BR8" i="6" s="1"/>
  <c r="BQ7" i="6"/>
  <c r="BR7" i="6" s="1"/>
  <c r="BQ6" i="6"/>
  <c r="BR6" i="6" s="1"/>
  <c r="BQ5" i="6"/>
  <c r="BR5" i="6" s="1"/>
  <c r="BQ4" i="6"/>
  <c r="BR4" i="6" s="1"/>
  <c r="BQ3" i="6"/>
  <c r="BR3" i="6" s="1"/>
  <c r="BQ2" i="6"/>
  <c r="BR2" i="6" s="1"/>
  <c r="BK23" i="6"/>
  <c r="BL23" i="6" s="1"/>
  <c r="BK22" i="6"/>
  <c r="BL22" i="6" s="1"/>
  <c r="BK21" i="6"/>
  <c r="BL21" i="6" s="1"/>
  <c r="BK20" i="6"/>
  <c r="BL20" i="6" s="1"/>
  <c r="BK19" i="6"/>
  <c r="BL19" i="6" s="1"/>
  <c r="BK18" i="6"/>
  <c r="BL18" i="6" s="1"/>
  <c r="BK17" i="6"/>
  <c r="BL17" i="6" s="1"/>
  <c r="BK16" i="6"/>
  <c r="BL16" i="6" s="1"/>
  <c r="BK15" i="6"/>
  <c r="BL15" i="6" s="1"/>
  <c r="BK14" i="6"/>
  <c r="BL14" i="6" s="1"/>
  <c r="BK13" i="6"/>
  <c r="BL13" i="6" s="1"/>
  <c r="BK12" i="6"/>
  <c r="BL12" i="6" s="1"/>
  <c r="BK11" i="6"/>
  <c r="BL11" i="6" s="1"/>
  <c r="BK10" i="6"/>
  <c r="BL10" i="6" s="1"/>
  <c r="BK9" i="6"/>
  <c r="BL9" i="6" s="1"/>
  <c r="BK8" i="6"/>
  <c r="BL8" i="6" s="1"/>
  <c r="BK7" i="6"/>
  <c r="BL7" i="6" s="1"/>
  <c r="BK6" i="6"/>
  <c r="BL6" i="6" s="1"/>
  <c r="BK5" i="6"/>
  <c r="BL5" i="6" s="1"/>
  <c r="BK4" i="6"/>
  <c r="BL4" i="6" s="1"/>
  <c r="BK3" i="6"/>
  <c r="BL3" i="6" s="1"/>
  <c r="BK2" i="6"/>
  <c r="BL2" i="6" s="1"/>
  <c r="BE23" i="6"/>
  <c r="BF23" i="6" s="1"/>
  <c r="BE22" i="6"/>
  <c r="BF22" i="6" s="1"/>
  <c r="BE21" i="6"/>
  <c r="BF21" i="6" s="1"/>
  <c r="BE20" i="6"/>
  <c r="BF20" i="6" s="1"/>
  <c r="BE19" i="6"/>
  <c r="BF19" i="6" s="1"/>
  <c r="BE18" i="6"/>
  <c r="BF18" i="6" s="1"/>
  <c r="BE17" i="6"/>
  <c r="BF17" i="6" s="1"/>
  <c r="BE16" i="6"/>
  <c r="BF16" i="6" s="1"/>
  <c r="BE15" i="6"/>
  <c r="BF15" i="6" s="1"/>
  <c r="BE14" i="6"/>
  <c r="BF14" i="6" s="1"/>
  <c r="BE13" i="6"/>
  <c r="BF13" i="6" s="1"/>
  <c r="BE12" i="6"/>
  <c r="BF12" i="6" s="1"/>
  <c r="BE11" i="6"/>
  <c r="BF11" i="6" s="1"/>
  <c r="BE10" i="6"/>
  <c r="BF10" i="6" s="1"/>
  <c r="BE9" i="6"/>
  <c r="BF9" i="6" s="1"/>
  <c r="BE8" i="6"/>
  <c r="BF8" i="6" s="1"/>
  <c r="BE7" i="6"/>
  <c r="BF7" i="6" s="1"/>
  <c r="BE6" i="6"/>
  <c r="BF6" i="6" s="1"/>
  <c r="BE5" i="6"/>
  <c r="BF5" i="6" s="1"/>
  <c r="BE4" i="6"/>
  <c r="BF4" i="6" s="1"/>
  <c r="BE3" i="6"/>
  <c r="BF3" i="6" s="1"/>
  <c r="BE2" i="6"/>
  <c r="BF2" i="6" s="1"/>
  <c r="AY23" i="6"/>
  <c r="AZ23" i="6" s="1"/>
  <c r="AY22" i="6"/>
  <c r="AZ22" i="6" s="1"/>
  <c r="AY21" i="6"/>
  <c r="AZ21" i="6" s="1"/>
  <c r="AY20" i="6"/>
  <c r="AZ20" i="6" s="1"/>
  <c r="AY19" i="6"/>
  <c r="AZ19" i="6" s="1"/>
  <c r="AY18" i="6"/>
  <c r="AZ18" i="6" s="1"/>
  <c r="AY17" i="6"/>
  <c r="AZ17" i="6" s="1"/>
  <c r="AY16" i="6"/>
  <c r="AZ16" i="6" s="1"/>
  <c r="AY15" i="6"/>
  <c r="AZ15" i="6" s="1"/>
  <c r="AY14" i="6"/>
  <c r="AZ14" i="6" s="1"/>
  <c r="AY13" i="6"/>
  <c r="AZ13" i="6" s="1"/>
  <c r="AY12" i="6"/>
  <c r="AZ12" i="6" s="1"/>
  <c r="AY11" i="6"/>
  <c r="AZ11" i="6" s="1"/>
  <c r="AY10" i="6"/>
  <c r="AZ10" i="6" s="1"/>
  <c r="AY9" i="6"/>
  <c r="AZ9" i="6" s="1"/>
  <c r="AY8" i="6"/>
  <c r="AZ8" i="6" s="1"/>
  <c r="AY7" i="6"/>
  <c r="AZ7" i="6" s="1"/>
  <c r="AY6" i="6"/>
  <c r="AZ6" i="6" s="1"/>
  <c r="AY5" i="6"/>
  <c r="AZ5" i="6" s="1"/>
  <c r="AY4" i="6"/>
  <c r="AZ4" i="6" s="1"/>
  <c r="AY3" i="6"/>
  <c r="AZ3" i="6" s="1"/>
  <c r="AY2" i="6"/>
  <c r="AZ2" i="6" s="1"/>
  <c r="AS23" i="6"/>
  <c r="AT23" i="6" s="1"/>
  <c r="AS22" i="6"/>
  <c r="AT22" i="6" s="1"/>
  <c r="AS21" i="6"/>
  <c r="AT21" i="6" s="1"/>
  <c r="AS20" i="6"/>
  <c r="AT20" i="6" s="1"/>
  <c r="AS19" i="6"/>
  <c r="AT19" i="6" s="1"/>
  <c r="AS18" i="6"/>
  <c r="AT18" i="6" s="1"/>
  <c r="AS17" i="6"/>
  <c r="AT17" i="6" s="1"/>
  <c r="AS16" i="6"/>
  <c r="AT16" i="6" s="1"/>
  <c r="AS15" i="6"/>
  <c r="AT15" i="6" s="1"/>
  <c r="AS14" i="6"/>
  <c r="AT14" i="6" s="1"/>
  <c r="AS13" i="6"/>
  <c r="AT13" i="6" s="1"/>
  <c r="AS12" i="6"/>
  <c r="AT12" i="6" s="1"/>
  <c r="AS11" i="6"/>
  <c r="AT11" i="6" s="1"/>
  <c r="AS10" i="6"/>
  <c r="AT10" i="6" s="1"/>
  <c r="AS9" i="6"/>
  <c r="AT9" i="6" s="1"/>
  <c r="AS8" i="6"/>
  <c r="AT8" i="6" s="1"/>
  <c r="AS7" i="6"/>
  <c r="AT7" i="6" s="1"/>
  <c r="AS6" i="6"/>
  <c r="AT6" i="6" s="1"/>
  <c r="AS5" i="6"/>
  <c r="AT5" i="6" s="1"/>
  <c r="AS4" i="6"/>
  <c r="AT4" i="6" s="1"/>
  <c r="AS3" i="6"/>
  <c r="AT3" i="6" s="1"/>
  <c r="AS2" i="6"/>
  <c r="AT2" i="6" s="1"/>
  <c r="AM23" i="6"/>
  <c r="AN23" i="6" s="1"/>
  <c r="AM22" i="6"/>
  <c r="AN22" i="6" s="1"/>
  <c r="AM21" i="6"/>
  <c r="AN21" i="6" s="1"/>
  <c r="AM20" i="6"/>
  <c r="AN20" i="6" s="1"/>
  <c r="AM19" i="6"/>
  <c r="AN19" i="6" s="1"/>
  <c r="AM18" i="6"/>
  <c r="AN18" i="6" s="1"/>
  <c r="AM17" i="6"/>
  <c r="AN17" i="6" s="1"/>
  <c r="AM16" i="6"/>
  <c r="AN16" i="6" s="1"/>
  <c r="AM15" i="6"/>
  <c r="AN15" i="6" s="1"/>
  <c r="AM14" i="6"/>
  <c r="AN14" i="6" s="1"/>
  <c r="AM13" i="6"/>
  <c r="AN13" i="6" s="1"/>
  <c r="AM12" i="6"/>
  <c r="AN12" i="6" s="1"/>
  <c r="AM11" i="6"/>
  <c r="AN11" i="6" s="1"/>
  <c r="AM10" i="6"/>
  <c r="AN10" i="6" s="1"/>
  <c r="AM9" i="6"/>
  <c r="AN9" i="6" s="1"/>
  <c r="AM8" i="6"/>
  <c r="AN8" i="6" s="1"/>
  <c r="AM7" i="6"/>
  <c r="AN7" i="6" s="1"/>
  <c r="AM6" i="6"/>
  <c r="AN6" i="6" s="1"/>
  <c r="AM5" i="6"/>
  <c r="AN5" i="6" s="1"/>
  <c r="AM4" i="6"/>
  <c r="AN4" i="6" s="1"/>
  <c r="AM3" i="6"/>
  <c r="AN3" i="6" s="1"/>
  <c r="AM2" i="6"/>
  <c r="AN2" i="6" s="1"/>
  <c r="AG23" i="6"/>
  <c r="AH23" i="6" s="1"/>
  <c r="AG22" i="6"/>
  <c r="AH22" i="6" s="1"/>
  <c r="AG21" i="6"/>
  <c r="AH21" i="6" s="1"/>
  <c r="AG20" i="6"/>
  <c r="AH20" i="6" s="1"/>
  <c r="AG19" i="6"/>
  <c r="AH19" i="6" s="1"/>
  <c r="AG18" i="6"/>
  <c r="AH18" i="6" s="1"/>
  <c r="AG17" i="6"/>
  <c r="AH17" i="6" s="1"/>
  <c r="AG16" i="6"/>
  <c r="AH16" i="6" s="1"/>
  <c r="AG15" i="6"/>
  <c r="AH15" i="6" s="1"/>
  <c r="AG14" i="6"/>
  <c r="AH14" i="6" s="1"/>
  <c r="AG13" i="6"/>
  <c r="AH13" i="6" s="1"/>
  <c r="AG12" i="6"/>
  <c r="AH12" i="6" s="1"/>
  <c r="AG11" i="6"/>
  <c r="AH11" i="6" s="1"/>
  <c r="AG10" i="6"/>
  <c r="AH10" i="6" s="1"/>
  <c r="AG9" i="6"/>
  <c r="AH9" i="6" s="1"/>
  <c r="AG8" i="6"/>
  <c r="AH8" i="6" s="1"/>
  <c r="AG7" i="6"/>
  <c r="AH7" i="6" s="1"/>
  <c r="AG6" i="6"/>
  <c r="AH6" i="6" s="1"/>
  <c r="AG5" i="6"/>
  <c r="AH5" i="6" s="1"/>
  <c r="AG4" i="6"/>
  <c r="AH4" i="6" s="1"/>
  <c r="AG3" i="6"/>
  <c r="AH3" i="6" s="1"/>
  <c r="AG2" i="6"/>
  <c r="AH2" i="6" s="1"/>
  <c r="AA23" i="6"/>
  <c r="AB23" i="6" s="1"/>
  <c r="AA22" i="6"/>
  <c r="AB22" i="6" s="1"/>
  <c r="AA21" i="6"/>
  <c r="AB21" i="6" s="1"/>
  <c r="AA20" i="6"/>
  <c r="AB20" i="6" s="1"/>
  <c r="AA19" i="6"/>
  <c r="AB19" i="6" s="1"/>
  <c r="AA18" i="6"/>
  <c r="AB18" i="6" s="1"/>
  <c r="AA17" i="6"/>
  <c r="AB17" i="6" s="1"/>
  <c r="AA16" i="6"/>
  <c r="AB16" i="6" s="1"/>
  <c r="AA15" i="6"/>
  <c r="AB15" i="6" s="1"/>
  <c r="AA14" i="6"/>
  <c r="AB14" i="6" s="1"/>
  <c r="AA13" i="6"/>
  <c r="AB13" i="6" s="1"/>
  <c r="AA12" i="6"/>
  <c r="AB12" i="6" s="1"/>
  <c r="AA11" i="6"/>
  <c r="AB11" i="6" s="1"/>
  <c r="AA10" i="6"/>
  <c r="AB10" i="6" s="1"/>
  <c r="AA9" i="6"/>
  <c r="AB9" i="6" s="1"/>
  <c r="AA8" i="6"/>
  <c r="AB8" i="6" s="1"/>
  <c r="AA7" i="6"/>
  <c r="AB7" i="6" s="1"/>
  <c r="AA6" i="6"/>
  <c r="AB6" i="6" s="1"/>
  <c r="AA5" i="6"/>
  <c r="AB5" i="6" s="1"/>
  <c r="AA4" i="6"/>
  <c r="AB4" i="6" s="1"/>
  <c r="AA3" i="6"/>
  <c r="AB3" i="6" s="1"/>
  <c r="AA2" i="6"/>
  <c r="AB2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U14" i="6"/>
  <c r="V14" i="6" s="1"/>
  <c r="U13" i="6"/>
  <c r="V13" i="6" s="1"/>
  <c r="U12" i="6"/>
  <c r="V12" i="6" s="1"/>
  <c r="U11" i="6"/>
  <c r="V11" i="6" s="1"/>
  <c r="U10" i="6"/>
  <c r="V10" i="6" s="1"/>
  <c r="U9" i="6"/>
  <c r="V9" i="6" s="1"/>
  <c r="U8" i="6"/>
  <c r="V8" i="6" s="1"/>
  <c r="U7" i="6"/>
  <c r="V7" i="6" s="1"/>
  <c r="U6" i="6"/>
  <c r="V6" i="6" s="1"/>
  <c r="U5" i="6"/>
  <c r="V5" i="6" s="1"/>
  <c r="U4" i="6"/>
  <c r="V4" i="6" s="1"/>
  <c r="U3" i="6"/>
  <c r="V3" i="6" s="1"/>
  <c r="U2" i="6"/>
  <c r="V2" i="6" s="1"/>
  <c r="O23" i="6"/>
  <c r="P23" i="6" s="1"/>
  <c r="O22" i="6"/>
  <c r="P22" i="6" s="1"/>
  <c r="O21" i="6"/>
  <c r="P21" i="6" s="1"/>
  <c r="O20" i="6"/>
  <c r="P20" i="6" s="1"/>
  <c r="O19" i="6"/>
  <c r="P19" i="6" s="1"/>
  <c r="O18" i="6"/>
  <c r="P18" i="6" s="1"/>
  <c r="O17" i="6"/>
  <c r="P17" i="6" s="1"/>
  <c r="O16" i="6"/>
  <c r="P16" i="6" s="1"/>
  <c r="O15" i="6"/>
  <c r="P15" i="6" s="1"/>
  <c r="O14" i="6"/>
  <c r="P14" i="6" s="1"/>
  <c r="O13" i="6"/>
  <c r="P13" i="6" s="1"/>
  <c r="O12" i="6"/>
  <c r="P12" i="6" s="1"/>
  <c r="O11" i="6"/>
  <c r="P11" i="6" s="1"/>
  <c r="O10" i="6"/>
  <c r="P10" i="6" s="1"/>
  <c r="O9" i="6"/>
  <c r="P9" i="6" s="1"/>
  <c r="O8" i="6"/>
  <c r="P8" i="6" s="1"/>
  <c r="O7" i="6"/>
  <c r="P7" i="6" s="1"/>
  <c r="O6" i="6"/>
  <c r="P6" i="6" s="1"/>
  <c r="O5" i="6"/>
  <c r="P5" i="6" s="1"/>
  <c r="O4" i="6"/>
  <c r="P4" i="6" s="1"/>
  <c r="O3" i="6"/>
  <c r="P3" i="6" s="1"/>
  <c r="O2" i="6"/>
  <c r="P2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6" i="6"/>
  <c r="J6" i="6" s="1"/>
  <c r="I5" i="6"/>
  <c r="J5" i="6" s="1"/>
  <c r="I4" i="6"/>
  <c r="J4" i="6" s="1"/>
  <c r="I3" i="6"/>
  <c r="J3" i="6" s="1"/>
  <c r="I2" i="6"/>
  <c r="J2" i="6" s="1"/>
  <c r="C3" i="6"/>
  <c r="D3" i="6" s="1"/>
  <c r="C4" i="6"/>
  <c r="D4" i="6" s="1"/>
  <c r="C5" i="6"/>
  <c r="D5" i="6" s="1"/>
  <c r="C6" i="6"/>
  <c r="D6" i="6" s="1"/>
  <c r="C7" i="6"/>
  <c r="D7" i="6" s="1"/>
  <c r="C8" i="6"/>
  <c r="D8" i="6" s="1"/>
  <c r="C9" i="6"/>
  <c r="D9" i="6" s="1"/>
  <c r="C10" i="6"/>
  <c r="D10" i="6" s="1"/>
  <c r="C11" i="6"/>
  <c r="D11" i="6" s="1"/>
  <c r="C12" i="6"/>
  <c r="D12" i="6" s="1"/>
  <c r="C13" i="6"/>
  <c r="D13" i="6" s="1"/>
  <c r="C14" i="6"/>
  <c r="D14" i="6" s="1"/>
  <c r="C15" i="6"/>
  <c r="D15" i="6" s="1"/>
  <c r="C16" i="6"/>
  <c r="D16" i="6" s="1"/>
  <c r="C17" i="6"/>
  <c r="D17" i="6" s="1"/>
  <c r="C18" i="6"/>
  <c r="D18" i="6" s="1"/>
  <c r="C19" i="6"/>
  <c r="D19" i="6" s="1"/>
  <c r="C20" i="6"/>
  <c r="D20" i="6" s="1"/>
  <c r="C21" i="6"/>
  <c r="D21" i="6" s="1"/>
  <c r="C22" i="6"/>
  <c r="D22" i="6" s="1"/>
  <c r="C23" i="6"/>
  <c r="D23" i="6" s="1"/>
  <c r="C2" i="6"/>
  <c r="D2" i="6" s="1"/>
  <c r="G29" i="1"/>
  <c r="S27" i="1"/>
  <c r="S28" i="1"/>
  <c r="T28" i="1"/>
  <c r="S29" i="1"/>
  <c r="T29" i="1"/>
  <c r="F29" i="1"/>
  <c r="H29" i="1"/>
  <c r="I29" i="1"/>
  <c r="J29" i="1"/>
  <c r="K29" i="1"/>
  <c r="L29" i="1"/>
  <c r="E29" i="1"/>
  <c r="F28" i="2"/>
  <c r="G28" i="2"/>
  <c r="H28" i="2"/>
  <c r="I28" i="2"/>
  <c r="J28" i="2"/>
  <c r="K28" i="2"/>
  <c r="L28" i="2"/>
  <c r="N28" i="2"/>
  <c r="O28" i="2"/>
  <c r="P28" i="2"/>
  <c r="E28" i="2"/>
  <c r="F27" i="2"/>
  <c r="G27" i="2"/>
  <c r="H27" i="2"/>
  <c r="I27" i="2"/>
  <c r="J27" i="2"/>
  <c r="K27" i="2"/>
  <c r="L27" i="2"/>
  <c r="N27" i="2"/>
  <c r="O27" i="2"/>
  <c r="P27" i="2"/>
  <c r="E27" i="2"/>
  <c r="V27" i="1"/>
  <c r="T27" i="1"/>
  <c r="G28" i="1"/>
  <c r="H28" i="1"/>
  <c r="I28" i="1"/>
  <c r="J28" i="1"/>
  <c r="K28" i="1"/>
  <c r="L28" i="1"/>
  <c r="E28" i="1"/>
  <c r="F26" i="2"/>
  <c r="G26" i="2"/>
  <c r="H26" i="2"/>
  <c r="I26" i="2"/>
  <c r="J26" i="2"/>
  <c r="K26" i="2"/>
  <c r="L26" i="2"/>
  <c r="N26" i="2"/>
  <c r="O26" i="2"/>
  <c r="P26" i="2"/>
  <c r="E26" i="2"/>
  <c r="F27" i="1"/>
  <c r="G27" i="1"/>
  <c r="H27" i="1"/>
  <c r="I27" i="1"/>
  <c r="J27" i="1"/>
  <c r="K27" i="1"/>
  <c r="L27" i="1"/>
  <c r="E27" i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E24" i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F24" i="2"/>
  <c r="G24" i="2"/>
  <c r="H24" i="2"/>
  <c r="I24" i="2"/>
  <c r="J24" i="2"/>
  <c r="K24" i="2"/>
  <c r="L24" i="2"/>
  <c r="M24" i="2"/>
  <c r="N24" i="2"/>
  <c r="O24" i="2"/>
  <c r="P24" i="2"/>
  <c r="E24" i="2"/>
  <c r="F24" i="1"/>
  <c r="G24" i="1"/>
  <c r="H24" i="1"/>
  <c r="I24" i="1"/>
  <c r="J24" i="1"/>
  <c r="K24" i="1"/>
  <c r="L24" i="1"/>
  <c r="M24" i="1"/>
  <c r="N24" i="1"/>
  <c r="O24" i="1"/>
  <c r="U23" i="2"/>
  <c r="S23" i="2"/>
  <c r="U22" i="2"/>
  <c r="S22" i="2"/>
  <c r="U21" i="2"/>
  <c r="S21" i="2"/>
  <c r="U20" i="2"/>
  <c r="S20" i="2"/>
  <c r="U19" i="2"/>
  <c r="S19" i="2"/>
  <c r="U18" i="2"/>
  <c r="S18" i="2"/>
  <c r="U17" i="2"/>
  <c r="S17" i="2"/>
  <c r="U16" i="2"/>
  <c r="S16" i="2"/>
  <c r="U15" i="2"/>
  <c r="S15" i="2"/>
  <c r="U14" i="2"/>
  <c r="S14" i="2"/>
  <c r="U13" i="2"/>
  <c r="S13" i="2"/>
  <c r="U12" i="2"/>
  <c r="S12" i="2"/>
  <c r="U11" i="2"/>
  <c r="S11" i="2"/>
  <c r="U10" i="2"/>
  <c r="S10" i="2"/>
  <c r="U9" i="2"/>
  <c r="S9" i="2"/>
  <c r="U8" i="2"/>
  <c r="S8" i="2"/>
  <c r="U7" i="2"/>
  <c r="S7" i="2"/>
  <c r="U6" i="2"/>
  <c r="S6" i="2"/>
  <c r="U5" i="2"/>
  <c r="S5" i="2"/>
  <c r="U4" i="2"/>
  <c r="S4" i="2"/>
  <c r="U3" i="2"/>
  <c r="S3" i="2"/>
  <c r="U2" i="2"/>
  <c r="S2" i="2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U26" i="1" l="1"/>
  <c r="U25" i="1"/>
  <c r="R9" i="9"/>
  <c r="S9" i="9" s="1"/>
  <c r="R7" i="9"/>
  <c r="S7" i="9" s="1"/>
  <c r="R5" i="9"/>
  <c r="S5" i="9" s="1"/>
  <c r="R13" i="9"/>
  <c r="S13" i="9" s="1"/>
  <c r="R12" i="9"/>
  <c r="S12" i="9" s="1"/>
  <c r="R11" i="9"/>
  <c r="S11" i="9" s="1"/>
  <c r="R8" i="9"/>
  <c r="S8" i="9" s="1"/>
  <c r="R4" i="9"/>
  <c r="S4" i="9" s="1"/>
  <c r="R2" i="9"/>
  <c r="S2" i="9" s="1"/>
  <c r="R10" i="9"/>
  <c r="S10" i="9" s="1"/>
  <c r="R6" i="9"/>
  <c r="S6" i="9" s="1"/>
  <c r="AJ4" i="9"/>
  <c r="AK4" i="9" s="1"/>
  <c r="AJ6" i="9"/>
  <c r="AK6" i="9" s="1"/>
  <c r="AJ8" i="9"/>
  <c r="AK8" i="9" s="1"/>
  <c r="AJ2" i="9"/>
  <c r="AK2" i="9" s="1"/>
  <c r="BB13" i="9"/>
  <c r="BC13" i="9" s="1"/>
  <c r="BB12" i="9"/>
  <c r="BC12" i="9" s="1"/>
  <c r="BB11" i="9"/>
  <c r="BC11" i="9" s="1"/>
  <c r="BB2" i="9"/>
  <c r="BC2" i="9" s="1"/>
  <c r="BB10" i="9"/>
  <c r="BC10" i="9" s="1"/>
  <c r="BB8" i="9"/>
  <c r="BC8" i="9" s="1"/>
  <c r="BB6" i="9"/>
  <c r="BC6" i="9" s="1"/>
  <c r="L4" i="9"/>
  <c r="M4" i="9" s="1"/>
  <c r="AD4" i="9"/>
  <c r="AE4" i="9" s="1"/>
  <c r="BH4" i="9"/>
  <c r="BI4" i="9" s="1"/>
  <c r="F5" i="9"/>
  <c r="G5" i="9" s="1"/>
  <c r="L9" i="9"/>
  <c r="M9" i="9" s="1"/>
  <c r="L5" i="9"/>
  <c r="M5" i="9" s="1"/>
  <c r="L7" i="9"/>
  <c r="M7" i="9" s="1"/>
  <c r="L2" i="9"/>
  <c r="M2" i="9" s="1"/>
  <c r="AD13" i="9"/>
  <c r="AE13" i="9" s="1"/>
  <c r="AD12" i="9"/>
  <c r="AE12" i="9" s="1"/>
  <c r="AD11" i="9"/>
  <c r="AE11" i="9" s="1"/>
  <c r="AD7" i="9"/>
  <c r="AE7" i="9" s="1"/>
  <c r="AD2" i="9"/>
  <c r="AE2" i="9" s="1"/>
  <c r="AD10" i="9"/>
  <c r="AE10" i="9" s="1"/>
  <c r="AD9" i="9"/>
  <c r="AE9" i="9" s="1"/>
  <c r="AD5" i="9"/>
  <c r="AE5" i="9" s="1"/>
  <c r="AP8" i="9"/>
  <c r="AQ8" i="9" s="1"/>
  <c r="AP6" i="9"/>
  <c r="AQ6" i="9" s="1"/>
  <c r="AP13" i="9"/>
  <c r="AQ13" i="9" s="1"/>
  <c r="AP12" i="9"/>
  <c r="AQ12" i="9" s="1"/>
  <c r="AP11" i="9"/>
  <c r="AQ11" i="9" s="1"/>
  <c r="AP10" i="9"/>
  <c r="AQ10" i="9" s="1"/>
  <c r="AP9" i="9"/>
  <c r="AQ9" i="9" s="1"/>
  <c r="AP5" i="9"/>
  <c r="AQ5" i="9" s="1"/>
  <c r="AP2" i="9"/>
  <c r="AQ2" i="9" s="1"/>
  <c r="AP3" i="9"/>
  <c r="AQ3" i="9" s="1"/>
  <c r="AP7" i="9"/>
  <c r="AQ7" i="9" s="1"/>
  <c r="AP4" i="9"/>
  <c r="AQ4" i="9" s="1"/>
  <c r="BN9" i="9"/>
  <c r="BO9" i="9" s="1"/>
  <c r="BN7" i="9"/>
  <c r="BO7" i="9" s="1"/>
  <c r="BN5" i="9"/>
  <c r="BO5" i="9" s="1"/>
  <c r="BN13" i="9"/>
  <c r="BO13" i="9" s="1"/>
  <c r="BN12" i="9"/>
  <c r="BO12" i="9" s="1"/>
  <c r="BN11" i="9"/>
  <c r="BO11" i="9" s="1"/>
  <c r="BN6" i="9"/>
  <c r="BO6" i="9" s="1"/>
  <c r="BN8" i="9"/>
  <c r="BO8" i="9" s="1"/>
  <c r="BH7" i="9"/>
  <c r="BI7" i="9" s="1"/>
  <c r="BN3" i="9"/>
  <c r="BO3" i="9" s="1"/>
  <c r="BN10" i="9"/>
  <c r="BO10" i="9" s="1"/>
  <c r="BH9" i="9"/>
  <c r="BI9" i="9" s="1"/>
  <c r="BH5" i="9"/>
  <c r="BI5" i="9" s="1"/>
  <c r="BH2" i="9"/>
  <c r="BI2" i="9" s="1"/>
  <c r="BN4" i="9"/>
  <c r="BO4" i="9" s="1"/>
  <c r="F3" i="9"/>
  <c r="G3" i="9" s="1"/>
  <c r="AD3" i="9"/>
  <c r="AE3" i="9" s="1"/>
  <c r="BH3" i="9"/>
  <c r="BI3" i="9" s="1"/>
  <c r="F13" i="9"/>
  <c r="G13" i="9" s="1"/>
  <c r="F12" i="9"/>
  <c r="G12" i="9" s="1"/>
  <c r="F2" i="9"/>
  <c r="G2" i="9" s="1"/>
  <c r="F10" i="9"/>
  <c r="G10" i="9" s="1"/>
  <c r="F6" i="9"/>
  <c r="G6" i="9" s="1"/>
  <c r="F11" i="9"/>
  <c r="G11" i="9" s="1"/>
  <c r="F8" i="9"/>
  <c r="G8" i="9" s="1"/>
  <c r="L3" i="9"/>
  <c r="M3" i="9" s="1"/>
  <c r="BB4" i="9"/>
  <c r="BC4" i="9" s="1"/>
  <c r="X23" i="9"/>
  <c r="Y23" i="9" s="1"/>
  <c r="X21" i="9"/>
  <c r="Y21" i="9" s="1"/>
  <c r="X19" i="9"/>
  <c r="Y19" i="9" s="1"/>
  <c r="AV22" i="9"/>
  <c r="AW22" i="9" s="1"/>
  <c r="AV20" i="9"/>
  <c r="AW20" i="9" s="1"/>
  <c r="AV18" i="9"/>
  <c r="AW18" i="9" s="1"/>
  <c r="AV4" i="9"/>
  <c r="AW4" i="9" s="1"/>
  <c r="BH16" i="9"/>
  <c r="BI16" i="9" s="1"/>
  <c r="X4" i="9"/>
  <c r="Y4" i="9" s="1"/>
  <c r="BT5" i="9"/>
  <c r="BU5" i="9" s="1"/>
  <c r="AD6" i="9"/>
  <c r="AE6" i="9" s="1"/>
  <c r="X7" i="9"/>
  <c r="Y7" i="9" s="1"/>
  <c r="BB7" i="9"/>
  <c r="BC7" i="9" s="1"/>
  <c r="AV8" i="9"/>
  <c r="AW8" i="9" s="1"/>
  <c r="F9" i="9"/>
  <c r="G9" i="9" s="1"/>
  <c r="BT9" i="9"/>
  <c r="BU9" i="9" s="1"/>
  <c r="X14" i="9"/>
  <c r="Y14" i="9" s="1"/>
  <c r="AV15" i="9"/>
  <c r="AW15" i="9" s="1"/>
  <c r="BT16" i="9"/>
  <c r="BU16" i="9" s="1"/>
  <c r="AJ19" i="9"/>
  <c r="AK19" i="9" s="1"/>
  <c r="BB19" i="9"/>
  <c r="BC19" i="9" s="1"/>
  <c r="L22" i="9"/>
  <c r="M22" i="9" s="1"/>
  <c r="AD22" i="9"/>
  <c r="AE22" i="9" s="1"/>
  <c r="BT23" i="9"/>
  <c r="BU23" i="9" s="1"/>
  <c r="BT21" i="9"/>
  <c r="BU21" i="9" s="1"/>
  <c r="BT19" i="9"/>
  <c r="BU19" i="9" s="1"/>
  <c r="BT17" i="9"/>
  <c r="BU17" i="9" s="1"/>
  <c r="F4" i="9"/>
  <c r="G4" i="9" s="1"/>
  <c r="AJ5" i="9"/>
  <c r="AK5" i="9" s="1"/>
  <c r="AJ9" i="9"/>
  <c r="AK9" i="9" s="1"/>
  <c r="AJ15" i="9"/>
  <c r="AK15" i="9" s="1"/>
  <c r="F19" i="9"/>
  <c r="G19" i="9" s="1"/>
  <c r="BB21" i="9"/>
  <c r="BC21" i="9" s="1"/>
  <c r="X2" i="9"/>
  <c r="Y2" i="9" s="1"/>
  <c r="AV2" i="9"/>
  <c r="AW2" i="9" s="1"/>
  <c r="BT2" i="9"/>
  <c r="BU2" i="9" s="1"/>
  <c r="AV3" i="9"/>
  <c r="AW3" i="9" s="1"/>
  <c r="BT4" i="9"/>
  <c r="BU4" i="9" s="1"/>
  <c r="X5" i="9"/>
  <c r="Y5" i="9" s="1"/>
  <c r="BB5" i="9"/>
  <c r="BC5" i="9" s="1"/>
  <c r="AV6" i="9"/>
  <c r="AW6" i="9" s="1"/>
  <c r="F7" i="9"/>
  <c r="G7" i="9" s="1"/>
  <c r="BT7" i="9"/>
  <c r="BU7" i="9" s="1"/>
  <c r="AD8" i="9"/>
  <c r="AE8" i="9" s="1"/>
  <c r="X9" i="9"/>
  <c r="Y9" i="9" s="1"/>
  <c r="BB9" i="9"/>
  <c r="BC9" i="9" s="1"/>
  <c r="BT14" i="9"/>
  <c r="BU14" i="9" s="1"/>
  <c r="X16" i="9"/>
  <c r="Y16" i="9" s="1"/>
  <c r="L18" i="9"/>
  <c r="M18" i="9" s="1"/>
  <c r="AD18" i="9"/>
  <c r="AE18" i="9" s="1"/>
  <c r="BH20" i="9"/>
  <c r="BI20" i="9" s="1"/>
  <c r="F21" i="9"/>
  <c r="G21" i="9" s="1"/>
  <c r="AJ23" i="9"/>
  <c r="AK23" i="9" s="1"/>
  <c r="BB23" i="9"/>
  <c r="BC23" i="9" s="1"/>
  <c r="X3" i="9"/>
  <c r="Y3" i="9" s="1"/>
  <c r="BH6" i="9"/>
  <c r="BI6" i="9" s="1"/>
  <c r="L8" i="9"/>
  <c r="M8" i="9" s="1"/>
  <c r="L14" i="9"/>
  <c r="M14" i="9" s="1"/>
  <c r="BH18" i="9"/>
  <c r="BI18" i="9" s="1"/>
  <c r="AJ21" i="9"/>
  <c r="AK21" i="9" s="1"/>
  <c r="BT3" i="9"/>
  <c r="BU3" i="9" s="1"/>
  <c r="L6" i="9"/>
  <c r="M6" i="9" s="1"/>
  <c r="AJ7" i="9"/>
  <c r="AK7" i="9" s="1"/>
  <c r="BH8" i="9"/>
  <c r="BI8" i="9" s="1"/>
  <c r="L10" i="9"/>
  <c r="M10" i="9" s="1"/>
  <c r="BH14" i="9"/>
  <c r="BI14" i="9" s="1"/>
  <c r="L16" i="9"/>
  <c r="M16" i="9" s="1"/>
  <c r="AJ17" i="9"/>
  <c r="AK17" i="9" s="1"/>
  <c r="BB17" i="9"/>
  <c r="BC17" i="9" s="1"/>
  <c r="L20" i="9"/>
  <c r="M20" i="9" s="1"/>
  <c r="AD20" i="9"/>
  <c r="AE20" i="9" s="1"/>
  <c r="BH22" i="9"/>
  <c r="BI22" i="9" s="1"/>
  <c r="F23" i="9"/>
  <c r="G23" i="9" s="1"/>
  <c r="AD14" i="9"/>
  <c r="AE14" i="9" s="1"/>
  <c r="AP14" i="9"/>
  <c r="AQ14" i="9" s="1"/>
  <c r="F15" i="9"/>
  <c r="G15" i="9" s="1"/>
  <c r="R15" i="9"/>
  <c r="S15" i="9" s="1"/>
  <c r="BB15" i="9"/>
  <c r="BC15" i="9" s="1"/>
  <c r="BN15" i="9"/>
  <c r="BO15" i="9" s="1"/>
  <c r="AD16" i="9"/>
  <c r="AE16" i="9" s="1"/>
  <c r="AP16" i="9"/>
  <c r="AQ16" i="9" s="1"/>
  <c r="F17" i="9"/>
  <c r="G17" i="9" s="1"/>
  <c r="R17" i="9"/>
  <c r="S17" i="9" s="1"/>
  <c r="AP17" i="9"/>
  <c r="AQ17" i="9" s="1"/>
  <c r="BH17" i="9"/>
  <c r="BI17" i="9" s="1"/>
  <c r="R18" i="9"/>
  <c r="S18" i="9" s="1"/>
  <c r="AJ18" i="9"/>
  <c r="AK18" i="9" s="1"/>
  <c r="BN18" i="9"/>
  <c r="BO18" i="9" s="1"/>
  <c r="L19" i="9"/>
  <c r="M19" i="9" s="1"/>
  <c r="AP19" i="9"/>
  <c r="AQ19" i="9" s="1"/>
  <c r="BH19" i="9"/>
  <c r="BI19" i="9" s="1"/>
  <c r="R20" i="9"/>
  <c r="S20" i="9" s="1"/>
  <c r="AJ20" i="9"/>
  <c r="AK20" i="9" s="1"/>
  <c r="BN20" i="9"/>
  <c r="BO20" i="9" s="1"/>
  <c r="L21" i="9"/>
  <c r="M21" i="9" s="1"/>
  <c r="AP21" i="9"/>
  <c r="AQ21" i="9" s="1"/>
  <c r="BH21" i="9"/>
  <c r="BI21" i="9" s="1"/>
  <c r="R22" i="9"/>
  <c r="S22" i="9" s="1"/>
  <c r="AJ22" i="9"/>
  <c r="AK22" i="9" s="1"/>
  <c r="BN22" i="9"/>
  <c r="BO22" i="9" s="1"/>
  <c r="L23" i="9"/>
  <c r="M23" i="9" s="1"/>
  <c r="AP23" i="9"/>
  <c r="AQ23" i="9" s="1"/>
  <c r="X10" i="9"/>
  <c r="Y10" i="9" s="1"/>
  <c r="AJ10" i="9"/>
  <c r="AK10" i="9" s="1"/>
  <c r="AV10" i="9"/>
  <c r="AW10" i="9" s="1"/>
  <c r="BH10" i="9"/>
  <c r="BI10" i="9" s="1"/>
  <c r="BT10" i="9"/>
  <c r="BU10" i="9" s="1"/>
  <c r="L11" i="9"/>
  <c r="M11" i="9" s="1"/>
  <c r="X11" i="9"/>
  <c r="Y11" i="9" s="1"/>
  <c r="AJ11" i="9"/>
  <c r="AK11" i="9" s="1"/>
  <c r="AV11" i="9"/>
  <c r="AW11" i="9" s="1"/>
  <c r="BH11" i="9"/>
  <c r="BI11" i="9" s="1"/>
  <c r="BT11" i="9"/>
  <c r="BU11" i="9" s="1"/>
  <c r="L12" i="9"/>
  <c r="M12" i="9" s="1"/>
  <c r="X12" i="9"/>
  <c r="Y12" i="9" s="1"/>
  <c r="AJ12" i="9"/>
  <c r="AK12" i="9" s="1"/>
  <c r="AV12" i="9"/>
  <c r="AW12" i="9" s="1"/>
  <c r="BH12" i="9"/>
  <c r="BI12" i="9" s="1"/>
  <c r="BT12" i="9"/>
  <c r="BU12" i="9" s="1"/>
  <c r="L13" i="9"/>
  <c r="M13" i="9" s="1"/>
  <c r="X13" i="9"/>
  <c r="Y13" i="9" s="1"/>
  <c r="AJ13" i="9"/>
  <c r="AK13" i="9" s="1"/>
  <c r="AV13" i="9"/>
  <c r="AW13" i="9" s="1"/>
  <c r="BH13" i="9"/>
  <c r="BI13" i="9" s="1"/>
  <c r="BT13" i="9"/>
  <c r="BU13" i="9" s="1"/>
  <c r="AJ14" i="9"/>
  <c r="AK14" i="9" s="1"/>
  <c r="AV14" i="9"/>
  <c r="AW14" i="9" s="1"/>
  <c r="L15" i="9"/>
  <c r="M15" i="9" s="1"/>
  <c r="X15" i="9"/>
  <c r="Y15" i="9" s="1"/>
  <c r="BH15" i="9"/>
  <c r="BI15" i="9" s="1"/>
  <c r="BT15" i="9"/>
  <c r="BU15" i="9" s="1"/>
  <c r="AJ16" i="9"/>
  <c r="AK16" i="9" s="1"/>
  <c r="AV16" i="9"/>
  <c r="AW16" i="9" s="1"/>
  <c r="L17" i="9"/>
  <c r="M17" i="9" s="1"/>
  <c r="X17" i="9"/>
  <c r="Y17" i="9" s="1"/>
  <c r="AV5" i="9"/>
  <c r="AW5" i="9" s="1"/>
  <c r="X6" i="9"/>
  <c r="Y6" i="9" s="1"/>
  <c r="BT6" i="9"/>
  <c r="BU6" i="9" s="1"/>
  <c r="AV7" i="9"/>
  <c r="AW7" i="9" s="1"/>
  <c r="X8" i="9"/>
  <c r="Y8" i="9" s="1"/>
  <c r="BT8" i="9"/>
  <c r="BU8" i="9" s="1"/>
  <c r="AV9" i="9"/>
  <c r="AW9" i="9" s="1"/>
  <c r="F14" i="9"/>
  <c r="G14" i="9" s="1"/>
  <c r="R14" i="9"/>
  <c r="S14" i="9" s="1"/>
  <c r="BB14" i="9"/>
  <c r="BC14" i="9" s="1"/>
  <c r="BN14" i="9"/>
  <c r="BO14" i="9" s="1"/>
  <c r="AD15" i="9"/>
  <c r="AE15" i="9" s="1"/>
  <c r="AP15" i="9"/>
  <c r="AQ15" i="9" s="1"/>
  <c r="F16" i="9"/>
  <c r="G16" i="9" s="1"/>
  <c r="R16" i="9"/>
  <c r="S16" i="9" s="1"/>
  <c r="BB16" i="9"/>
  <c r="BC16" i="9" s="1"/>
  <c r="BN16" i="9"/>
  <c r="BO16" i="9" s="1"/>
  <c r="AD17" i="9"/>
  <c r="AE17" i="9" s="1"/>
  <c r="BN17" i="9"/>
  <c r="BO17" i="9" s="1"/>
  <c r="AP18" i="9"/>
  <c r="AQ18" i="9" s="1"/>
  <c r="R19" i="9"/>
  <c r="S19" i="9" s="1"/>
  <c r="BN19" i="9"/>
  <c r="BO19" i="9" s="1"/>
  <c r="AP20" i="9"/>
  <c r="AQ20" i="9" s="1"/>
  <c r="R21" i="9"/>
  <c r="S21" i="9" s="1"/>
  <c r="BN21" i="9"/>
  <c r="BO21" i="9" s="1"/>
  <c r="AP22" i="9"/>
  <c r="AQ22" i="9" s="1"/>
  <c r="R23" i="9"/>
  <c r="S23" i="9" s="1"/>
  <c r="BN23" i="9"/>
  <c r="BO23" i="9" s="1"/>
  <c r="F18" i="9"/>
  <c r="G18" i="9" s="1"/>
  <c r="BB18" i="9"/>
  <c r="BC18" i="9" s="1"/>
  <c r="AD19" i="9"/>
  <c r="AE19" i="9" s="1"/>
  <c r="F20" i="9"/>
  <c r="G20" i="9" s="1"/>
  <c r="BB20" i="9"/>
  <c r="BC20" i="9" s="1"/>
  <c r="AD21" i="9"/>
  <c r="AE21" i="9" s="1"/>
  <c r="F22" i="9"/>
  <c r="G22" i="9" s="1"/>
  <c r="BB22" i="9"/>
  <c r="BC22" i="9" s="1"/>
  <c r="AD23" i="9"/>
  <c r="AE23" i="9" s="1"/>
  <c r="BH23" i="9"/>
  <c r="BI23" i="9" s="1"/>
  <c r="AV17" i="9"/>
  <c r="AW17" i="9" s="1"/>
  <c r="X18" i="9"/>
  <c r="Y18" i="9" s="1"/>
  <c r="BT18" i="9"/>
  <c r="BU18" i="9" s="1"/>
  <c r="AV19" i="9"/>
  <c r="AW19" i="9" s="1"/>
  <c r="X20" i="9"/>
  <c r="Y20" i="9" s="1"/>
  <c r="BT20" i="9"/>
  <c r="BU20" i="9" s="1"/>
  <c r="AV21" i="9"/>
  <c r="AW21" i="9" s="1"/>
  <c r="X22" i="9"/>
  <c r="Y22" i="9" s="1"/>
  <c r="BT22" i="9"/>
  <c r="BU22" i="9" s="1"/>
  <c r="AV23" i="9"/>
  <c r="AW23" i="9" s="1"/>
  <c r="F10" i="7"/>
  <c r="G10" i="7" s="1"/>
  <c r="BN2" i="7"/>
  <c r="BO2" i="7" s="1"/>
  <c r="F7" i="7"/>
  <c r="G7" i="7" s="1"/>
  <c r="F2" i="7"/>
  <c r="G2" i="7" s="1"/>
  <c r="F3" i="7"/>
  <c r="G3" i="7" s="1"/>
  <c r="R8" i="7"/>
  <c r="S8" i="7" s="1"/>
  <c r="AD12" i="7"/>
  <c r="AE12" i="7" s="1"/>
  <c r="BT19" i="7"/>
  <c r="BU19" i="7" s="1"/>
  <c r="L3" i="7"/>
  <c r="M3" i="7" s="1"/>
  <c r="BT10" i="7"/>
  <c r="BU10" i="7" s="1"/>
  <c r="R11" i="7"/>
  <c r="S11" i="7" s="1"/>
  <c r="L15" i="7"/>
  <c r="M15" i="7" s="1"/>
  <c r="R6" i="7"/>
  <c r="S6" i="7" s="1"/>
  <c r="F12" i="7"/>
  <c r="G12" i="7" s="1"/>
  <c r="AV15" i="7"/>
  <c r="AW15" i="7" s="1"/>
  <c r="X7" i="7"/>
  <c r="Y7" i="7" s="1"/>
  <c r="F16" i="7"/>
  <c r="G16" i="7" s="1"/>
  <c r="BB21" i="7"/>
  <c r="BC21" i="7" s="1"/>
  <c r="BH5" i="7"/>
  <c r="BI5" i="7" s="1"/>
  <c r="BN3" i="7"/>
  <c r="BO3" i="7" s="1"/>
  <c r="BH6" i="7"/>
  <c r="BI6" i="7" s="1"/>
  <c r="BH9" i="7"/>
  <c r="BI9" i="7" s="1"/>
  <c r="AP4" i="7"/>
  <c r="AQ4" i="7" s="1"/>
  <c r="AP5" i="7"/>
  <c r="AQ5" i="7" s="1"/>
  <c r="AJ14" i="7"/>
  <c r="AK14" i="7" s="1"/>
  <c r="AD5" i="7"/>
  <c r="AE5" i="7" s="1"/>
  <c r="AD6" i="7"/>
  <c r="AE6" i="7" s="1"/>
  <c r="X18" i="7"/>
  <c r="Y18" i="7" s="1"/>
  <c r="BB3" i="7"/>
  <c r="BC3" i="7" s="1"/>
  <c r="BB4" i="7"/>
  <c r="BC4" i="7" s="1"/>
  <c r="AJ3" i="7"/>
  <c r="AK3" i="7" s="1"/>
  <c r="AJ8" i="7"/>
  <c r="AK8" i="7" s="1"/>
  <c r="AP17" i="7"/>
  <c r="AQ17" i="7" s="1"/>
  <c r="X3" i="7"/>
  <c r="Y3" i="7" s="1"/>
  <c r="X13" i="7"/>
  <c r="Y13" i="7" s="1"/>
  <c r="X4" i="7"/>
  <c r="Y4" i="7" s="1"/>
  <c r="AD9" i="7"/>
  <c r="AE9" i="7" s="1"/>
  <c r="AV12" i="7"/>
  <c r="AW12" i="7" s="1"/>
  <c r="R20" i="7"/>
  <c r="S20" i="7" s="1"/>
  <c r="AJ22" i="7"/>
  <c r="AK22" i="7" s="1"/>
  <c r="AJ2" i="7"/>
  <c r="AK2" i="7" s="1"/>
  <c r="AV6" i="7"/>
  <c r="AW6" i="7" s="1"/>
  <c r="BN11" i="7"/>
  <c r="BO11" i="7" s="1"/>
  <c r="BH10" i="7"/>
  <c r="BI10" i="7" s="1"/>
  <c r="BN8" i="7"/>
  <c r="BO8" i="7" s="1"/>
  <c r="AJ11" i="7"/>
  <c r="AK11" i="7" s="1"/>
  <c r="BB14" i="7"/>
  <c r="BC14" i="7" s="1"/>
  <c r="AP10" i="7"/>
  <c r="AQ10" i="7" s="1"/>
  <c r="L4" i="7"/>
  <c r="M4" i="7" s="1"/>
  <c r="L5" i="7"/>
  <c r="M5" i="7" s="1"/>
  <c r="I26" i="7" s="1"/>
  <c r="BB7" i="7"/>
  <c r="BC7" i="7" s="1"/>
  <c r="AV9" i="7"/>
  <c r="AW9" i="7" s="1"/>
  <c r="X10" i="7"/>
  <c r="Y10" i="7" s="1"/>
  <c r="BN12" i="7"/>
  <c r="BO12" i="7" s="1"/>
  <c r="R14" i="7"/>
  <c r="S14" i="7" s="1"/>
  <c r="BB19" i="7"/>
  <c r="BC19" i="7" s="1"/>
  <c r="AP7" i="7"/>
  <c r="AQ7" i="7" s="1"/>
  <c r="X16" i="7"/>
  <c r="Y16" i="7" s="1"/>
  <c r="BT4" i="7"/>
  <c r="BU4" i="7" s="1"/>
  <c r="BT5" i="7"/>
  <c r="BU5" i="7" s="1"/>
  <c r="BT18" i="7"/>
  <c r="BU18" i="7" s="1"/>
  <c r="BT20" i="7"/>
  <c r="BU20" i="7" s="1"/>
  <c r="AD23" i="7"/>
  <c r="AE23" i="7" s="1"/>
  <c r="AP13" i="7"/>
  <c r="AQ13" i="7" s="1"/>
  <c r="BH16" i="7"/>
  <c r="BI16" i="7" s="1"/>
  <c r="X17" i="7"/>
  <c r="Y17" i="7" s="1"/>
  <c r="AJ20" i="7"/>
  <c r="AK20" i="7" s="1"/>
  <c r="AV5" i="7"/>
  <c r="AW5" i="7" s="1"/>
  <c r="X14" i="7"/>
  <c r="Y14" i="7" s="1"/>
  <c r="BB15" i="7"/>
  <c r="BC15" i="7" s="1"/>
  <c r="F18" i="7"/>
  <c r="G18" i="7" s="1"/>
  <c r="AP19" i="7"/>
  <c r="AQ19" i="7" s="1"/>
  <c r="X22" i="7"/>
  <c r="Y22" i="7" s="1"/>
  <c r="BN22" i="7"/>
  <c r="BO22" i="7" s="1"/>
  <c r="X23" i="7"/>
  <c r="Y23" i="7" s="1"/>
  <c r="BH23" i="7"/>
  <c r="BI23" i="7" s="1"/>
  <c r="AD2" i="7"/>
  <c r="AE2" i="7" s="1"/>
  <c r="BH2" i="7"/>
  <c r="BI2" i="7" s="1"/>
  <c r="AJ9" i="7"/>
  <c r="AK9" i="7" s="1"/>
  <c r="BT9" i="7"/>
  <c r="BU9" i="7" s="1"/>
  <c r="AP12" i="7"/>
  <c r="AQ12" i="7" s="1"/>
  <c r="AD13" i="7"/>
  <c r="AE13" i="7" s="1"/>
  <c r="BN13" i="7"/>
  <c r="BO13" i="7" s="1"/>
  <c r="BH14" i="7"/>
  <c r="BI14" i="7" s="1"/>
  <c r="BH15" i="7"/>
  <c r="BI15" i="7" s="1"/>
  <c r="BB16" i="7"/>
  <c r="BC16" i="7" s="1"/>
  <c r="L18" i="7"/>
  <c r="M18" i="7" s="1"/>
  <c r="BB18" i="7"/>
  <c r="BC18" i="7" s="1"/>
  <c r="L19" i="7"/>
  <c r="M19" i="7" s="1"/>
  <c r="AV19" i="7"/>
  <c r="AW19" i="7" s="1"/>
  <c r="F20" i="7"/>
  <c r="G20" i="7" s="1"/>
  <c r="X21" i="7"/>
  <c r="Y21" i="7" s="1"/>
  <c r="BH21" i="7"/>
  <c r="BI21" i="7" s="1"/>
  <c r="BB13" i="7"/>
  <c r="BC13" i="7" s="1"/>
  <c r="BT17" i="7"/>
  <c r="BU17" i="7" s="1"/>
  <c r="AD20" i="7"/>
  <c r="AE20" i="7" s="1"/>
  <c r="R22" i="7"/>
  <c r="S22" i="7" s="1"/>
  <c r="R7" i="7"/>
  <c r="S7" i="7" s="1"/>
  <c r="R16" i="7"/>
  <c r="S16" i="7" s="1"/>
  <c r="BT3" i="7"/>
  <c r="BU3" i="7" s="1"/>
  <c r="F6" i="7"/>
  <c r="G6" i="7" s="1"/>
  <c r="AV8" i="7"/>
  <c r="AW8" i="7" s="1"/>
  <c r="BH13" i="7"/>
  <c r="BI13" i="7" s="1"/>
  <c r="R3" i="7"/>
  <c r="S3" i="7" s="1"/>
  <c r="AV3" i="7"/>
  <c r="AW3" i="7" s="1"/>
  <c r="F4" i="7"/>
  <c r="G4" i="7" s="1"/>
  <c r="AJ4" i="7"/>
  <c r="AK4" i="7" s="1"/>
  <c r="BN4" i="7"/>
  <c r="BO4" i="7" s="1"/>
  <c r="X5" i="7"/>
  <c r="Y5" i="7" s="1"/>
  <c r="BB5" i="7"/>
  <c r="BC5" i="7" s="1"/>
  <c r="L6" i="7"/>
  <c r="M6" i="7" s="1"/>
  <c r="AP6" i="7"/>
  <c r="AQ6" i="7" s="1"/>
  <c r="BH7" i="7"/>
  <c r="BI7" i="7" s="1"/>
  <c r="L9" i="7"/>
  <c r="M9" i="7" s="1"/>
  <c r="AP9" i="7"/>
  <c r="AQ9" i="7" s="1"/>
  <c r="AD10" i="7"/>
  <c r="AE10" i="7" s="1"/>
  <c r="BN10" i="7"/>
  <c r="BO10" i="7" s="1"/>
  <c r="L12" i="7"/>
  <c r="M12" i="7" s="1"/>
  <c r="F13" i="7"/>
  <c r="G13" i="7" s="1"/>
  <c r="AD14" i="7"/>
  <c r="AE14" i="7" s="1"/>
  <c r="BN14" i="7"/>
  <c r="BO14" i="7" s="1"/>
  <c r="L17" i="7"/>
  <c r="M17" i="7" s="1"/>
  <c r="BN21" i="7"/>
  <c r="BO21" i="7" s="1"/>
  <c r="BT22" i="7"/>
  <c r="BU22" i="7" s="1"/>
  <c r="BB10" i="7"/>
  <c r="BC10" i="7" s="1"/>
  <c r="L16" i="7"/>
  <c r="M16" i="7" s="1"/>
  <c r="AV16" i="7"/>
  <c r="AW16" i="7" s="1"/>
  <c r="AJ17" i="7"/>
  <c r="AK17" i="7" s="1"/>
  <c r="AP3" i="7"/>
  <c r="AQ3" i="7" s="1"/>
  <c r="BH4" i="7"/>
  <c r="BI4" i="7" s="1"/>
  <c r="AJ6" i="7"/>
  <c r="AK6" i="7" s="1"/>
  <c r="BT12" i="7"/>
  <c r="BU12" i="7" s="1"/>
  <c r="AD7" i="7"/>
  <c r="AE7" i="7" s="1"/>
  <c r="BN7" i="7"/>
  <c r="BO7" i="7" s="1"/>
  <c r="BB8" i="7"/>
  <c r="BC8" i="7" s="1"/>
  <c r="AJ10" i="7"/>
  <c r="AK10" i="7" s="1"/>
  <c r="X11" i="7"/>
  <c r="Y11" i="7" s="1"/>
  <c r="BB11" i="7"/>
  <c r="BC11" i="7" s="1"/>
  <c r="R12" i="7"/>
  <c r="S12" i="7" s="1"/>
  <c r="AJ13" i="7"/>
  <c r="AK13" i="7" s="1"/>
  <c r="BT13" i="7"/>
  <c r="BU13" i="7" s="1"/>
  <c r="AD15" i="7"/>
  <c r="AE15" i="7" s="1"/>
  <c r="BN15" i="7"/>
  <c r="BO15" i="7" s="1"/>
  <c r="AV17" i="7"/>
  <c r="AW17" i="7" s="1"/>
  <c r="BH18" i="7"/>
  <c r="BI18" i="7" s="1"/>
  <c r="AD21" i="7"/>
  <c r="AE21" i="7" s="1"/>
  <c r="BN23" i="7"/>
  <c r="BO23" i="7" s="1"/>
  <c r="AV7" i="7"/>
  <c r="AW7" i="7" s="1"/>
  <c r="BT11" i="7"/>
  <c r="BU11" i="7" s="1"/>
  <c r="AV14" i="7"/>
  <c r="AW14" i="7" s="1"/>
  <c r="R15" i="7"/>
  <c r="S15" i="7" s="1"/>
  <c r="R5" i="7"/>
  <c r="S5" i="7" s="1"/>
  <c r="AJ12" i="7"/>
  <c r="AK12" i="7" s="1"/>
  <c r="BN20" i="7"/>
  <c r="BO20" i="7" s="1"/>
  <c r="AJ7" i="7"/>
  <c r="AK7" i="7" s="1"/>
  <c r="X8" i="7"/>
  <c r="Y8" i="7" s="1"/>
  <c r="BH8" i="7"/>
  <c r="BI8" i="7" s="1"/>
  <c r="BH11" i="7"/>
  <c r="BI11" i="7" s="1"/>
  <c r="L13" i="7"/>
  <c r="M13" i="7" s="1"/>
  <c r="BT14" i="7"/>
  <c r="BU14" i="7" s="1"/>
  <c r="BT15" i="7"/>
  <c r="BU15" i="7" s="1"/>
  <c r="R17" i="7"/>
  <c r="S17" i="7" s="1"/>
  <c r="BB17" i="7"/>
  <c r="BC17" i="7" s="1"/>
  <c r="R19" i="7"/>
  <c r="S19" i="7" s="1"/>
  <c r="BT21" i="7"/>
  <c r="BU21" i="7" s="1"/>
  <c r="AP22" i="7"/>
  <c r="AQ22" i="7" s="1"/>
  <c r="F23" i="7"/>
  <c r="G23" i="7" s="1"/>
  <c r="BT8" i="7"/>
  <c r="BU8" i="7" s="1"/>
  <c r="BH20" i="7"/>
  <c r="BI20" i="7" s="1"/>
  <c r="BB22" i="7"/>
  <c r="BC22" i="7" s="1"/>
  <c r="X15" i="7"/>
  <c r="Y15" i="7" s="1"/>
  <c r="X2" i="7"/>
  <c r="Y2" i="7" s="1"/>
  <c r="AP18" i="7"/>
  <c r="AQ18" i="7" s="1"/>
  <c r="AD4" i="7"/>
  <c r="AE4" i="7" s="1"/>
  <c r="BN6" i="7"/>
  <c r="BO6" i="7" s="1"/>
  <c r="BN9" i="7"/>
  <c r="BO9" i="7" s="1"/>
  <c r="AV11" i="7"/>
  <c r="AW11" i="7" s="1"/>
  <c r="L10" i="7"/>
  <c r="M10" i="7" s="1"/>
  <c r="AD11" i="7"/>
  <c r="AE11" i="7" s="1"/>
  <c r="BB12" i="7"/>
  <c r="BC12" i="7" s="1"/>
  <c r="F14" i="7"/>
  <c r="G14" i="7" s="1"/>
  <c r="F15" i="7"/>
  <c r="G15" i="7" s="1"/>
  <c r="AD18" i="7"/>
  <c r="AE18" i="7" s="1"/>
  <c r="BN18" i="7"/>
  <c r="BO18" i="7" s="1"/>
  <c r="AV20" i="7"/>
  <c r="AW20" i="7" s="1"/>
  <c r="F21" i="7"/>
  <c r="G21" i="7" s="1"/>
  <c r="F22" i="7"/>
  <c r="G22" i="7" s="1"/>
  <c r="AJ23" i="7"/>
  <c r="AK23" i="7" s="1"/>
  <c r="BT23" i="7"/>
  <c r="BU23" i="7" s="1"/>
  <c r="AP8" i="7"/>
  <c r="AQ8" i="7" s="1"/>
  <c r="AP11" i="7"/>
  <c r="AQ11" i="7" s="1"/>
  <c r="BB23" i="7"/>
  <c r="BC23" i="7" s="1"/>
  <c r="F9" i="7"/>
  <c r="G9" i="7" s="1"/>
  <c r="R9" i="7"/>
  <c r="S9" i="7" s="1"/>
  <c r="AJ15" i="7"/>
  <c r="AK15" i="7" s="1"/>
  <c r="AV22" i="7"/>
  <c r="AW22" i="7" s="1"/>
  <c r="AD3" i="7"/>
  <c r="AE3" i="7" s="1"/>
  <c r="AD16" i="7"/>
  <c r="AE16" i="7" s="1"/>
  <c r="R4" i="7"/>
  <c r="S4" i="7" s="1"/>
  <c r="AV4" i="7"/>
  <c r="AW4" i="7" s="1"/>
  <c r="AJ5" i="7"/>
  <c r="AK5" i="7" s="1"/>
  <c r="BN5" i="7"/>
  <c r="BO5" i="7" s="1"/>
  <c r="X6" i="7"/>
  <c r="Y6" i="7" s="1"/>
  <c r="BB6" i="7"/>
  <c r="BC6" i="7" s="1"/>
  <c r="BB9" i="7"/>
  <c r="BC9" i="7" s="1"/>
  <c r="F11" i="7"/>
  <c r="G11" i="7" s="1"/>
  <c r="BH12" i="7"/>
  <c r="BI12" i="7" s="1"/>
  <c r="L14" i="7"/>
  <c r="M14" i="7" s="1"/>
  <c r="AJ16" i="7"/>
  <c r="AK16" i="7" s="1"/>
  <c r="BN16" i="7"/>
  <c r="BO16" i="7" s="1"/>
  <c r="BH17" i="7"/>
  <c r="BI17" i="7" s="1"/>
  <c r="X19" i="7"/>
  <c r="Y19" i="7" s="1"/>
  <c r="BH19" i="7"/>
  <c r="BI19" i="7" s="1"/>
  <c r="BB20" i="7"/>
  <c r="BC20" i="7" s="1"/>
  <c r="L22" i="7"/>
  <c r="M22" i="7" s="1"/>
  <c r="AP23" i="7"/>
  <c r="AQ23" i="7" s="1"/>
  <c r="BB2" i="7"/>
  <c r="BC2" i="7" s="1"/>
  <c r="L8" i="7"/>
  <c r="M8" i="7" s="1"/>
  <c r="AJ18" i="7"/>
  <c r="AK18" i="7" s="1"/>
  <c r="L20" i="7"/>
  <c r="M20" i="7" s="1"/>
  <c r="L11" i="7"/>
  <c r="M11" i="7" s="1"/>
  <c r="L2" i="7"/>
  <c r="M2" i="7" s="1"/>
  <c r="I25" i="7" s="1"/>
  <c r="AP2" i="7"/>
  <c r="AQ2" i="7" s="1"/>
  <c r="AP20" i="7"/>
  <c r="AQ20" i="7" s="1"/>
  <c r="BT6" i="7"/>
  <c r="BU6" i="7" s="1"/>
  <c r="BT2" i="7"/>
  <c r="BU2" i="7" s="1"/>
  <c r="AD8" i="7"/>
  <c r="AE8" i="7" s="1"/>
  <c r="X12" i="7"/>
  <c r="Y12" i="7" s="1"/>
  <c r="AJ21" i="7"/>
  <c r="AK21" i="7" s="1"/>
  <c r="R13" i="7"/>
  <c r="S13" i="7" s="1"/>
  <c r="BH3" i="7"/>
  <c r="BI3" i="7" s="1"/>
  <c r="F5" i="7"/>
  <c r="G5" i="7" s="1"/>
  <c r="R2" i="7"/>
  <c r="S2" i="7" s="1"/>
  <c r="AV2" i="7"/>
  <c r="AW2" i="7" s="1"/>
  <c r="L7" i="7"/>
  <c r="M7" i="7" s="1"/>
  <c r="F8" i="7"/>
  <c r="G8" i="7" s="1"/>
  <c r="X9" i="7"/>
  <c r="Y9" i="7" s="1"/>
  <c r="R10" i="7"/>
  <c r="S10" i="7" s="1"/>
  <c r="AV10" i="7"/>
  <c r="AW10" i="7" s="1"/>
  <c r="AV13" i="7"/>
  <c r="AW13" i="7" s="1"/>
  <c r="AP14" i="7"/>
  <c r="AQ14" i="7" s="1"/>
  <c r="AP15" i="7"/>
  <c r="AQ15" i="7" s="1"/>
  <c r="AP16" i="7"/>
  <c r="AQ16" i="7" s="1"/>
  <c r="BN17" i="7"/>
  <c r="BO17" i="7" s="1"/>
  <c r="AD19" i="7"/>
  <c r="AE19" i="7" s="1"/>
  <c r="AV21" i="7"/>
  <c r="AW21" i="7" s="1"/>
  <c r="L23" i="7"/>
  <c r="M23" i="7" s="1"/>
  <c r="X20" i="7"/>
  <c r="Y20" i="7" s="1"/>
  <c r="F19" i="7"/>
  <c r="G19" i="7" s="1"/>
  <c r="AD17" i="7"/>
  <c r="AE17" i="7" s="1"/>
  <c r="AP21" i="7"/>
  <c r="AQ21" i="7" s="1"/>
  <c r="R23" i="7"/>
  <c r="S23" i="7" s="1"/>
  <c r="AV18" i="7"/>
  <c r="AW18" i="7" s="1"/>
  <c r="BH22" i="7"/>
  <c r="BI22" i="7" s="1"/>
  <c r="BN19" i="7"/>
  <c r="BO19" i="7" s="1"/>
  <c r="BT16" i="7"/>
  <c r="BU16" i="7" s="1"/>
  <c r="L21" i="7"/>
  <c r="M21" i="7" s="1"/>
  <c r="R18" i="7"/>
  <c r="S18" i="7" s="1"/>
  <c r="AD22" i="7"/>
  <c r="AE22" i="7" s="1"/>
  <c r="AJ19" i="7"/>
  <c r="AK19" i="7" s="1"/>
  <c r="AV23" i="7"/>
  <c r="AW23" i="7" s="1"/>
  <c r="BS7" i="6"/>
  <c r="BT7" i="6" s="1"/>
  <c r="BS2" i="6"/>
  <c r="BS12" i="6"/>
  <c r="BS22" i="6"/>
  <c r="BT22" i="6" s="1"/>
  <c r="BS19" i="6"/>
  <c r="BT19" i="6" s="1"/>
  <c r="BS3" i="6"/>
  <c r="BT3" i="6" s="1"/>
  <c r="BS11" i="6"/>
  <c r="BT11" i="6" s="1"/>
  <c r="BS9" i="6"/>
  <c r="BT9" i="6" s="1"/>
  <c r="BS18" i="6"/>
  <c r="BT18" i="6" s="1"/>
  <c r="BS20" i="6"/>
  <c r="BT20" i="6" s="1"/>
  <c r="BS16" i="6"/>
  <c r="BT16" i="6" s="1"/>
  <c r="BS15" i="6"/>
  <c r="BT15" i="6" s="1"/>
  <c r="BS21" i="6"/>
  <c r="BS10" i="6"/>
  <c r="BT10" i="6" s="1"/>
  <c r="BS8" i="6"/>
  <c r="BT8" i="6" s="1"/>
  <c r="BS17" i="6"/>
  <c r="BT17" i="6" s="1"/>
  <c r="BS6" i="6"/>
  <c r="BT6" i="6" s="1"/>
  <c r="BS5" i="6"/>
  <c r="BT5" i="6" s="1"/>
  <c r="BS14" i="6"/>
  <c r="BT14" i="6" s="1"/>
  <c r="BS4" i="6"/>
  <c r="BT4" i="6" s="1"/>
  <c r="BS23" i="6"/>
  <c r="BT23" i="6" s="1"/>
  <c r="BS13" i="6"/>
  <c r="BT13" i="6" s="1"/>
  <c r="BM2" i="6"/>
  <c r="BN2" i="6" s="1"/>
  <c r="BG9" i="6"/>
  <c r="BG5" i="6"/>
  <c r="BG6" i="6"/>
  <c r="BG15" i="6"/>
  <c r="BH15" i="6" s="1"/>
  <c r="BG16" i="6"/>
  <c r="BH16" i="6" s="1"/>
  <c r="BG20" i="6"/>
  <c r="BH20" i="6" s="1"/>
  <c r="BG23" i="6"/>
  <c r="BH23" i="6" s="1"/>
  <c r="BG4" i="6"/>
  <c r="BH4" i="6" s="1"/>
  <c r="BM11" i="6"/>
  <c r="BN11" i="6" s="1"/>
  <c r="BM5" i="6"/>
  <c r="BN5" i="6" s="1"/>
  <c r="BG2" i="6"/>
  <c r="BH2" i="6" s="1"/>
  <c r="BM10" i="6"/>
  <c r="BN10" i="6" s="1"/>
  <c r="BG13" i="6"/>
  <c r="BH13" i="6" s="1"/>
  <c r="BM21" i="6"/>
  <c r="BN21" i="6" s="1"/>
  <c r="BG12" i="6"/>
  <c r="BH12" i="6" s="1"/>
  <c r="BM22" i="6"/>
  <c r="BN22" i="6" s="1"/>
  <c r="BG21" i="6"/>
  <c r="BH21" i="6" s="1"/>
  <c r="BM3" i="6"/>
  <c r="BN3" i="6" s="1"/>
  <c r="BM23" i="6"/>
  <c r="BN23" i="6" s="1"/>
  <c r="BM14" i="6"/>
  <c r="BN14" i="6" s="1"/>
  <c r="BG19" i="6"/>
  <c r="BH19" i="6" s="1"/>
  <c r="BM16" i="6"/>
  <c r="BN16" i="6" s="1"/>
  <c r="BM18" i="6"/>
  <c r="BN18" i="6" s="1"/>
  <c r="BG14" i="6"/>
  <c r="BH14" i="6" s="1"/>
  <c r="BM20" i="6"/>
  <c r="BN20" i="6" s="1"/>
  <c r="BG3" i="6"/>
  <c r="BH3" i="6" s="1"/>
  <c r="BG22" i="6"/>
  <c r="BH22" i="6" s="1"/>
  <c r="BM12" i="6"/>
  <c r="BN12" i="6" s="1"/>
  <c r="BG11" i="6"/>
  <c r="BH11" i="6" s="1"/>
  <c r="BM13" i="6"/>
  <c r="BN13" i="6" s="1"/>
  <c r="BH9" i="6"/>
  <c r="BG10" i="6"/>
  <c r="BH10" i="6" s="1"/>
  <c r="BM4" i="6"/>
  <c r="BN4" i="6" s="1"/>
  <c r="BM15" i="6"/>
  <c r="BN15" i="6" s="1"/>
  <c r="BG18" i="6"/>
  <c r="BH18" i="6" s="1"/>
  <c r="BG8" i="6"/>
  <c r="BH8" i="6" s="1"/>
  <c r="BM6" i="6"/>
  <c r="BN6" i="6" s="1"/>
  <c r="BG17" i="6"/>
  <c r="BH17" i="6" s="1"/>
  <c r="BG7" i="6"/>
  <c r="BH7" i="6" s="1"/>
  <c r="BM7" i="6"/>
  <c r="BN7" i="6" s="1"/>
  <c r="BM17" i="6"/>
  <c r="BN17" i="6" s="1"/>
  <c r="BM8" i="6"/>
  <c r="BN8" i="6" s="1"/>
  <c r="BM9" i="6"/>
  <c r="BN9" i="6" s="1"/>
  <c r="BM19" i="6"/>
  <c r="BN19" i="6" s="1"/>
  <c r="BA17" i="6"/>
  <c r="BA19" i="6"/>
  <c r="BA10" i="6"/>
  <c r="BB10" i="6" s="1"/>
  <c r="BA20" i="6"/>
  <c r="BB20" i="6" s="1"/>
  <c r="BA11" i="6"/>
  <c r="BB11" i="6" s="1"/>
  <c r="BA21" i="6"/>
  <c r="BB21" i="6" s="1"/>
  <c r="BA6" i="6"/>
  <c r="BB6" i="6" s="1"/>
  <c r="BA12" i="6"/>
  <c r="BB12" i="6" s="1"/>
  <c r="BA22" i="6"/>
  <c r="BB22" i="6" s="1"/>
  <c r="BA23" i="6"/>
  <c r="BB23" i="6" s="1"/>
  <c r="BA4" i="6"/>
  <c r="BA7" i="6"/>
  <c r="BB7" i="6" s="1"/>
  <c r="BA5" i="6"/>
  <c r="BB5" i="6" s="1"/>
  <c r="BA2" i="6"/>
  <c r="BB2" i="6" s="1"/>
  <c r="BB19" i="6"/>
  <c r="BA18" i="6"/>
  <c r="BB18" i="6" s="1"/>
  <c r="BA16" i="6"/>
  <c r="BB16" i="6" s="1"/>
  <c r="BA3" i="6"/>
  <c r="BB3" i="6" s="1"/>
  <c r="BB17" i="6"/>
  <c r="BA9" i="6"/>
  <c r="BB9" i="6" s="1"/>
  <c r="BA8" i="6"/>
  <c r="BB8" i="6" s="1"/>
  <c r="BA15" i="6"/>
  <c r="BB15" i="6" s="1"/>
  <c r="BB4" i="6"/>
  <c r="BA14" i="6"/>
  <c r="BB14" i="6" s="1"/>
  <c r="BA13" i="6"/>
  <c r="BB13" i="6" s="1"/>
  <c r="AU10" i="6"/>
  <c r="AU11" i="6"/>
  <c r="AU19" i="6"/>
  <c r="AV19" i="6" s="1"/>
  <c r="AU23" i="6"/>
  <c r="AU4" i="6"/>
  <c r="AV4" i="6" s="1"/>
  <c r="AU9" i="6"/>
  <c r="AV9" i="6" s="1"/>
  <c r="AU14" i="6"/>
  <c r="AV14" i="6" s="1"/>
  <c r="AU15" i="6"/>
  <c r="AV15" i="6" s="1"/>
  <c r="AU5" i="6"/>
  <c r="AV5" i="6" s="1"/>
  <c r="AU2" i="6"/>
  <c r="AV2" i="6" s="1"/>
  <c r="AU13" i="6"/>
  <c r="AV13" i="6" s="1"/>
  <c r="AU3" i="6"/>
  <c r="AV3" i="6" s="1"/>
  <c r="AU22" i="6"/>
  <c r="AV22" i="6" s="1"/>
  <c r="AU12" i="6"/>
  <c r="AV12" i="6" s="1"/>
  <c r="AV7" i="6"/>
  <c r="AV17" i="6"/>
  <c r="AU21" i="6"/>
  <c r="AV21" i="6" s="1"/>
  <c r="AU20" i="6"/>
  <c r="AU18" i="6"/>
  <c r="AV18" i="6" s="1"/>
  <c r="AU8" i="6"/>
  <c r="AV8" i="6" s="1"/>
  <c r="AU17" i="6"/>
  <c r="AU7" i="6"/>
  <c r="AV23" i="6"/>
  <c r="AU16" i="6"/>
  <c r="AV16" i="6" s="1"/>
  <c r="AU6" i="6"/>
  <c r="AV6" i="6" s="1"/>
  <c r="AO2" i="6"/>
  <c r="AO9" i="6"/>
  <c r="AO12" i="6"/>
  <c r="AP12" i="6" s="1"/>
  <c r="AO18" i="6"/>
  <c r="AP18" i="6" s="1"/>
  <c r="AO22" i="6"/>
  <c r="AP22" i="6" s="1"/>
  <c r="AO21" i="6"/>
  <c r="AP21" i="6" s="1"/>
  <c r="AO20" i="6"/>
  <c r="AP20" i="6" s="1"/>
  <c r="AO19" i="6"/>
  <c r="AP19" i="6" s="1"/>
  <c r="AO7" i="6"/>
  <c r="AP7" i="6" s="1"/>
  <c r="AO11" i="6"/>
  <c r="AP11" i="6" s="1"/>
  <c r="AO10" i="6"/>
  <c r="AP9" i="6"/>
  <c r="AO8" i="6"/>
  <c r="AP8" i="6" s="1"/>
  <c r="AO17" i="6"/>
  <c r="AP17" i="6" s="1"/>
  <c r="AO16" i="6"/>
  <c r="AP16" i="6" s="1"/>
  <c r="AO6" i="6"/>
  <c r="AP6" i="6" s="1"/>
  <c r="AO15" i="6"/>
  <c r="AP15" i="6" s="1"/>
  <c r="AO5" i="6"/>
  <c r="AP5" i="6" s="1"/>
  <c r="AO14" i="6"/>
  <c r="AP14" i="6" s="1"/>
  <c r="AO4" i="6"/>
  <c r="AP4" i="6" s="1"/>
  <c r="AO23" i="6"/>
  <c r="AP23" i="6" s="1"/>
  <c r="AO13" i="6"/>
  <c r="AP13" i="6" s="1"/>
  <c r="AO3" i="6"/>
  <c r="AP3" i="6" s="1"/>
  <c r="AI11" i="6"/>
  <c r="AI19" i="6"/>
  <c r="AJ19" i="6" s="1"/>
  <c r="AI21" i="6"/>
  <c r="AJ21" i="6" s="1"/>
  <c r="AI12" i="6"/>
  <c r="AJ12" i="6" s="1"/>
  <c r="AI22" i="6"/>
  <c r="AJ22" i="6" s="1"/>
  <c r="AI23" i="6"/>
  <c r="AJ23" i="6" s="1"/>
  <c r="AI4" i="6"/>
  <c r="AJ4" i="6" s="1"/>
  <c r="AI7" i="6"/>
  <c r="AJ7" i="6" s="1"/>
  <c r="AI6" i="6"/>
  <c r="AJ6" i="6" s="1"/>
  <c r="AI15" i="6"/>
  <c r="AJ15" i="6" s="1"/>
  <c r="AI14" i="6"/>
  <c r="AJ14" i="6" s="1"/>
  <c r="AI3" i="6"/>
  <c r="AJ3" i="6" s="1"/>
  <c r="AI10" i="6"/>
  <c r="AI17" i="6"/>
  <c r="AJ17" i="6" s="1"/>
  <c r="AI16" i="6"/>
  <c r="AJ16" i="6" s="1"/>
  <c r="AI5" i="6"/>
  <c r="AJ5" i="6" s="1"/>
  <c r="AI2" i="6"/>
  <c r="AJ2" i="6" s="1"/>
  <c r="AI13" i="6"/>
  <c r="AJ13" i="6" s="1"/>
  <c r="AI20" i="6"/>
  <c r="AI9" i="6"/>
  <c r="AJ9" i="6" s="1"/>
  <c r="AI18" i="6"/>
  <c r="AJ18" i="6" s="1"/>
  <c r="AI8" i="6"/>
  <c r="AJ8" i="6" s="1"/>
  <c r="AC19" i="6"/>
  <c r="AC15" i="6"/>
  <c r="AD15" i="6" s="1"/>
  <c r="AC9" i="6"/>
  <c r="AC12" i="6"/>
  <c r="AD12" i="6" s="1"/>
  <c r="AC22" i="6"/>
  <c r="AD22" i="6" s="1"/>
  <c r="AC21" i="6"/>
  <c r="AC11" i="6"/>
  <c r="AD11" i="6" s="1"/>
  <c r="AC20" i="6"/>
  <c r="AD20" i="6" s="1"/>
  <c r="AC10" i="6"/>
  <c r="AD10" i="6" s="1"/>
  <c r="AC18" i="6"/>
  <c r="AD18" i="6" s="1"/>
  <c r="AC8" i="6"/>
  <c r="AD8" i="6" s="1"/>
  <c r="AC17" i="6"/>
  <c r="AD17" i="6" s="1"/>
  <c r="AC7" i="6"/>
  <c r="AD7" i="6" s="1"/>
  <c r="AD2" i="6"/>
  <c r="AC16" i="6"/>
  <c r="AC6" i="6"/>
  <c r="AD13" i="6"/>
  <c r="AD23" i="6"/>
  <c r="AC5" i="6"/>
  <c r="AD5" i="6" s="1"/>
  <c r="AD4" i="6"/>
  <c r="AC2" i="6"/>
  <c r="AC14" i="6"/>
  <c r="AD14" i="6" s="1"/>
  <c r="AC4" i="6"/>
  <c r="AC23" i="6"/>
  <c r="AC13" i="6"/>
  <c r="AC3" i="6"/>
  <c r="AD3" i="6" s="1"/>
  <c r="AD6" i="6"/>
  <c r="AD16" i="6"/>
  <c r="W9" i="6"/>
  <c r="W4" i="6"/>
  <c r="W19" i="6"/>
  <c r="W23" i="6"/>
  <c r="X23" i="6" s="1"/>
  <c r="W17" i="6"/>
  <c r="X17" i="6" s="1"/>
  <c r="W5" i="6"/>
  <c r="X5" i="6" s="1"/>
  <c r="W18" i="6"/>
  <c r="X18" i="6" s="1"/>
  <c r="W8" i="6"/>
  <c r="X8" i="6" s="1"/>
  <c r="X4" i="6"/>
  <c r="W14" i="6"/>
  <c r="X14" i="6" s="1"/>
  <c r="W3" i="6"/>
  <c r="X3" i="6" s="1"/>
  <c r="W22" i="6"/>
  <c r="X22" i="6" s="1"/>
  <c r="W12" i="6"/>
  <c r="X12" i="6" s="1"/>
  <c r="W11" i="6"/>
  <c r="X11" i="6" s="1"/>
  <c r="W20" i="6"/>
  <c r="X20" i="6" s="1"/>
  <c r="W7" i="6"/>
  <c r="X7" i="6" s="1"/>
  <c r="W15" i="6"/>
  <c r="X15" i="6" s="1"/>
  <c r="W2" i="6"/>
  <c r="X2" i="6" s="1"/>
  <c r="W13" i="6"/>
  <c r="X13" i="6" s="1"/>
  <c r="W21" i="6"/>
  <c r="X21" i="6" s="1"/>
  <c r="W10" i="6"/>
  <c r="X10" i="6" s="1"/>
  <c r="W16" i="6"/>
  <c r="X16" i="6" s="1"/>
  <c r="W6" i="6"/>
  <c r="X6" i="6" s="1"/>
  <c r="Q18" i="6"/>
  <c r="Q10" i="6"/>
  <c r="Q20" i="6"/>
  <c r="R20" i="6" s="1"/>
  <c r="Q11" i="6"/>
  <c r="R11" i="6" s="1"/>
  <c r="Q21" i="6"/>
  <c r="R21" i="6" s="1"/>
  <c r="Q5" i="6"/>
  <c r="R5" i="6" s="1"/>
  <c r="Q12" i="6"/>
  <c r="R12" i="6" s="1"/>
  <c r="Q22" i="6"/>
  <c r="R22" i="6" s="1"/>
  <c r="Q23" i="6"/>
  <c r="R23" i="6" s="1"/>
  <c r="Q4" i="6"/>
  <c r="R4" i="6" s="1"/>
  <c r="Q7" i="6"/>
  <c r="R7" i="6" s="1"/>
  <c r="Q13" i="6"/>
  <c r="R13" i="6" s="1"/>
  <c r="Q3" i="6"/>
  <c r="R3" i="6" s="1"/>
  <c r="Q9" i="6"/>
  <c r="R9" i="6" s="1"/>
  <c r="Q16" i="6"/>
  <c r="Q15" i="6"/>
  <c r="R15" i="6" s="1"/>
  <c r="Q2" i="6"/>
  <c r="R2" i="6" s="1"/>
  <c r="Q19" i="6"/>
  <c r="R19" i="6" s="1"/>
  <c r="Q8" i="6"/>
  <c r="R8" i="6" s="1"/>
  <c r="Q17" i="6"/>
  <c r="R17" i="6" s="1"/>
  <c r="Q6" i="6"/>
  <c r="R6" i="6" s="1"/>
  <c r="Q14" i="6"/>
  <c r="R14" i="6" s="1"/>
  <c r="R18" i="6"/>
  <c r="K21" i="6"/>
  <c r="K12" i="6"/>
  <c r="K4" i="6"/>
  <c r="K11" i="6"/>
  <c r="L11" i="6" s="1"/>
  <c r="K22" i="6"/>
  <c r="L22" i="6" s="1"/>
  <c r="K13" i="6"/>
  <c r="K14" i="6"/>
  <c r="L14" i="6" s="1"/>
  <c r="K9" i="6"/>
  <c r="L9" i="6" s="1"/>
  <c r="K19" i="6"/>
  <c r="L19" i="6" s="1"/>
  <c r="L2" i="6"/>
  <c r="K8" i="6"/>
  <c r="L8" i="6" s="1"/>
  <c r="K6" i="6"/>
  <c r="L6" i="6" s="1"/>
  <c r="K2" i="6"/>
  <c r="K15" i="6"/>
  <c r="L15" i="6" s="1"/>
  <c r="K17" i="6"/>
  <c r="L17" i="6" s="1"/>
  <c r="K7" i="6"/>
  <c r="L7" i="6" s="1"/>
  <c r="L4" i="6"/>
  <c r="L16" i="6"/>
  <c r="K18" i="6"/>
  <c r="L18" i="6" s="1"/>
  <c r="L13" i="6"/>
  <c r="K16" i="6"/>
  <c r="K3" i="6"/>
  <c r="L3" i="6" s="1"/>
  <c r="K20" i="6"/>
  <c r="L20" i="6" s="1"/>
  <c r="K10" i="6"/>
  <c r="L10" i="6" s="1"/>
  <c r="K5" i="6"/>
  <c r="L5" i="6" s="1"/>
  <c r="K23" i="6"/>
  <c r="L23" i="6" s="1"/>
  <c r="E16" i="6"/>
  <c r="F16" i="6" s="1"/>
  <c r="E6" i="6"/>
  <c r="F6" i="6" s="1"/>
  <c r="E4" i="6"/>
  <c r="F4" i="6" s="1"/>
  <c r="E9" i="6"/>
  <c r="F9" i="6" s="1"/>
  <c r="E19" i="6"/>
  <c r="F19" i="6" s="1"/>
  <c r="E15" i="6"/>
  <c r="F15" i="6" s="1"/>
  <c r="E2" i="6"/>
  <c r="F2" i="6" s="1"/>
  <c r="E14" i="6"/>
  <c r="F14" i="6" s="1"/>
  <c r="E23" i="6"/>
  <c r="F23" i="6" s="1"/>
  <c r="E13" i="6"/>
  <c r="F13" i="6" s="1"/>
  <c r="E22" i="6"/>
  <c r="F22" i="6" s="1"/>
  <c r="E12" i="6"/>
  <c r="F12" i="6" s="1"/>
  <c r="E21" i="6"/>
  <c r="F21" i="6" s="1"/>
  <c r="E11" i="6"/>
  <c r="F11" i="6" s="1"/>
  <c r="E20" i="6"/>
  <c r="F20" i="6" s="1"/>
  <c r="E10" i="6"/>
  <c r="F10" i="6" s="1"/>
  <c r="E8" i="6"/>
  <c r="F8" i="6" s="1"/>
  <c r="E5" i="6"/>
  <c r="F5" i="6" s="1"/>
  <c r="E3" i="6"/>
  <c r="F3" i="6" s="1"/>
  <c r="E18" i="6"/>
  <c r="F18" i="6" s="1"/>
  <c r="E17" i="6"/>
  <c r="F17" i="6" s="1"/>
  <c r="E7" i="6"/>
  <c r="F7" i="6" s="1"/>
  <c r="BT21" i="6"/>
  <c r="BT12" i="6"/>
  <c r="BT2" i="6"/>
  <c r="BH5" i="6"/>
  <c r="BH6" i="6"/>
  <c r="AV10" i="6"/>
  <c r="AV20" i="6"/>
  <c r="AV11" i="6"/>
  <c r="AP10" i="6"/>
  <c r="AJ10" i="6"/>
  <c r="AJ20" i="6"/>
  <c r="AJ11" i="6"/>
  <c r="AD9" i="6"/>
  <c r="AD21" i="6"/>
  <c r="AD19" i="6"/>
  <c r="X9" i="6"/>
  <c r="X19" i="6"/>
  <c r="R10" i="6"/>
  <c r="R16" i="6"/>
  <c r="L21" i="6"/>
  <c r="L12" i="6"/>
  <c r="C25" i="7" l="1"/>
  <c r="O25" i="7"/>
  <c r="C26" i="7"/>
  <c r="BK25" i="7"/>
  <c r="BE26" i="7"/>
  <c r="AM26" i="7"/>
  <c r="AG25" i="7"/>
  <c r="AG26" i="7"/>
  <c r="AM25" i="7"/>
  <c r="BQ26" i="7"/>
  <c r="BE25" i="7"/>
  <c r="U25" i="7"/>
  <c r="AA26" i="7"/>
  <c r="AA25" i="7"/>
  <c r="AY26" i="7"/>
  <c r="BK26" i="7"/>
  <c r="BQ25" i="7"/>
  <c r="AY25" i="7"/>
  <c r="AS26" i="7"/>
  <c r="U26" i="7"/>
  <c r="AS25" i="7"/>
  <c r="O26" i="7"/>
  <c r="BP25" i="6"/>
  <c r="BJ26" i="6"/>
  <c r="BJ25" i="6"/>
  <c r="BD25" i="6"/>
  <c r="AX26" i="6"/>
  <c r="AX25" i="6"/>
  <c r="AR25" i="6"/>
  <c r="AR26" i="6"/>
  <c r="AL26" i="6"/>
  <c r="AF25" i="6"/>
  <c r="Z26" i="6"/>
  <c r="Z25" i="6"/>
  <c r="T26" i="6"/>
  <c r="T25" i="6"/>
  <c r="N26" i="6"/>
  <c r="N25" i="6"/>
  <c r="B25" i="6"/>
  <c r="B26" i="6"/>
  <c r="BP26" i="6"/>
  <c r="BD26" i="6"/>
  <c r="AF26" i="6"/>
  <c r="H25" i="6"/>
  <c r="AP2" i="6"/>
  <c r="AL25" i="6"/>
</calcChain>
</file>

<file path=xl/sharedStrings.xml><?xml version="1.0" encoding="utf-8"?>
<sst xmlns="http://schemas.openxmlformats.org/spreadsheetml/2006/main" count="736" uniqueCount="141">
  <si>
    <t>Please make your personalised anonymous code. Use the first 3 letters of your first name, then the first 3 letters of the month you were born, and finally the day you were born.
E.g Ciaron was bo...</t>
  </si>
  <si>
    <t>Excluded?</t>
  </si>
  <si>
    <t>Reason</t>
  </si>
  <si>
    <t>Knowledge about each type of study (e.g RCT, Cohort, etc.)</t>
  </si>
  <si>
    <t>Knowing when to use each study type</t>
  </si>
  <si>
    <t>Writing a methodology</t>
  </si>
  <si>
    <t>Writing results for a study</t>
  </si>
  <si>
    <t>Writing a discussion for a study</t>
  </si>
  <si>
    <t>Writing an introduction for a study</t>
  </si>
  <si>
    <t>Writing an abstract for a study</t>
  </si>
  <si>
    <t>Knowing how to make a search strategy</t>
  </si>
  <si>
    <t>Understanding statistics used in research</t>
  </si>
  <si>
    <t>Performing statistical analysis</t>
  </si>
  <si>
    <t>Presenting research as a poster presentation</t>
  </si>
  <si>
    <t>What is your current level of training?</t>
  </si>
  <si>
    <t>Have you completed an intercalated BSc during univesity?</t>
  </si>
  <si>
    <t>Which medical school do you attend/previous medical school you attended?</t>
  </si>
  <si>
    <t>On a scale of 1-10, how much do you believe that your medical school developed your academic research skillset? (with 1 meaning 'not at all' and 10 meaning vice-versa)</t>
  </si>
  <si>
    <t>On a scale of 1-10, how much are you interested in an academic career? (with 1 meaning 'not at all' and 10 meaning vice-versa)</t>
  </si>
  <si>
    <t>Total score in overall quiz (%)</t>
  </si>
  <si>
    <t>Raw score in quiz (total questions = 40)</t>
  </si>
  <si>
    <t>ADEJAN15</t>
  </si>
  <si>
    <t>N</t>
  </si>
  <si>
    <t>International medical graduate</t>
  </si>
  <si>
    <t>No</t>
  </si>
  <si>
    <t>LUTH</t>
  </si>
  <si>
    <t>ADIMAI09</t>
  </si>
  <si>
    <t>Medical school - Pre clinical</t>
  </si>
  <si>
    <t xml:space="preserve">University of Medicine and Pharmacy Carol Davila </t>
  </si>
  <si>
    <t>BADJUL26</t>
  </si>
  <si>
    <t>Medical school - final year student</t>
  </si>
  <si>
    <t>Ovidius University of Constanta, Romania</t>
  </si>
  <si>
    <t>Medical school - clinical</t>
  </si>
  <si>
    <t>DEBMAY03</t>
  </si>
  <si>
    <t>Cardiff University</t>
  </si>
  <si>
    <t>ELISEP</t>
  </si>
  <si>
    <t>University of Glasgow</t>
  </si>
  <si>
    <t>ELSJAN20</t>
  </si>
  <si>
    <t>Yes</t>
  </si>
  <si>
    <t>Cardiff</t>
  </si>
  <si>
    <t>ETTNOV18</t>
  </si>
  <si>
    <t xml:space="preserve">Medical University of Lublin </t>
  </si>
  <si>
    <t>FAMJUN25</t>
  </si>
  <si>
    <t>GENDEC05</t>
  </si>
  <si>
    <t>Sofia University</t>
  </si>
  <si>
    <t>ILSMAR08</t>
  </si>
  <si>
    <t xml:space="preserve">University of Dundee </t>
  </si>
  <si>
    <t>KAMMAY15</t>
  </si>
  <si>
    <t>National University of Science and Technology Islamabad</t>
  </si>
  <si>
    <t>KRYJUL22</t>
  </si>
  <si>
    <t>University of Malta</t>
  </si>
  <si>
    <t>LUQJUL13</t>
  </si>
  <si>
    <t>University of Manchester</t>
  </si>
  <si>
    <t>MURJUL13</t>
  </si>
  <si>
    <t>University of Debrecen</t>
  </si>
  <si>
    <t>naydec10</t>
  </si>
  <si>
    <t>peoples medical college nawabshah pakistan</t>
  </si>
  <si>
    <t>RAJDEC12</t>
  </si>
  <si>
    <t xml:space="preserve">University of Leicester Medical School </t>
  </si>
  <si>
    <t>SOPDEC24</t>
  </si>
  <si>
    <t>Anglia Ruskin</t>
  </si>
  <si>
    <t>SUMMAY18</t>
  </si>
  <si>
    <t>Leicester</t>
  </si>
  <si>
    <t>UMNOCT 28</t>
  </si>
  <si>
    <t xml:space="preserve">University of Baghdad College of Medicine </t>
  </si>
  <si>
    <t>WILOCT10</t>
  </si>
  <si>
    <t xml:space="preserve">Cardiff University </t>
  </si>
  <si>
    <t>ZINJUN03</t>
  </si>
  <si>
    <t xml:space="preserve">University Mohamed 5 of Rabat </t>
  </si>
  <si>
    <t>ZOEJUL30</t>
  </si>
  <si>
    <t>UJK kielce</t>
  </si>
  <si>
    <t>Personalised Code</t>
  </si>
  <si>
    <t>Raw score in overall quiz, n (total questions = 60)</t>
  </si>
  <si>
    <t>Total score in orignal questions (%)</t>
  </si>
  <si>
    <t>Raw score in original questions, n (total score = 40)</t>
  </si>
  <si>
    <t>Total score in new questions (%)</t>
  </si>
  <si>
    <t>Raw score in new questions, n (Total score = 20)</t>
  </si>
  <si>
    <t>Participant no.</t>
  </si>
  <si>
    <t>Completion of previous BSc</t>
  </si>
  <si>
    <t xml:space="preserve">Pre-course interest </t>
  </si>
  <si>
    <t xml:space="preserve">Post-course interest </t>
  </si>
  <si>
    <t>Participant</t>
  </si>
  <si>
    <t>Median</t>
  </si>
  <si>
    <t>Q1</t>
  </si>
  <si>
    <t>Q3</t>
  </si>
  <si>
    <t>p value</t>
  </si>
  <si>
    <t>&lt;0.001</t>
  </si>
  <si>
    <t>W +ve</t>
  </si>
  <si>
    <t>W -ve</t>
  </si>
  <si>
    <t>P value</t>
  </si>
  <si>
    <t>P</t>
  </si>
  <si>
    <t>&lt;0.05</t>
  </si>
  <si>
    <t>&gt;0.05</t>
  </si>
  <si>
    <t>&lt;0.025</t>
  </si>
  <si>
    <t>&gt;0.1</t>
  </si>
  <si>
    <t>&lt;0.01</t>
  </si>
  <si>
    <t>Diff</t>
  </si>
  <si>
    <t>Rank</t>
  </si>
  <si>
    <t>ABS value</t>
  </si>
  <si>
    <t>Rank x +-</t>
  </si>
  <si>
    <t>Shapiro Wilks</t>
  </si>
  <si>
    <t>*Note: this is the formatting for the dataset  below</t>
  </si>
  <si>
    <t>    P value</t>
  </si>
  <si>
    <t>    Passed normality test (alpha=0.05)?</t>
  </si>
  <si>
    <t>P Value</t>
  </si>
  <si>
    <t>    W</t>
  </si>
  <si>
    <t>&lt;0.0001</t>
  </si>
  <si>
    <t>    P value summary</t>
  </si>
  <si>
    <t>ns</t>
  </si>
  <si>
    <t>****</t>
  </si>
  <si>
    <t>*</t>
  </si>
  <si>
    <t>***</t>
  </si>
  <si>
    <t>**</t>
  </si>
  <si>
    <t>    Exact or approximate P value?</t>
  </si>
  <si>
    <t>Exact</t>
  </si>
  <si>
    <t>    Significantly different (P &lt; 0.05)?</t>
  </si>
  <si>
    <t>Wicoxon Rank Sum Test</t>
  </si>
  <si>
    <t>Difference to Yew Ern's analysis?</t>
  </si>
  <si>
    <t>!!</t>
  </si>
  <si>
    <t>Yew-Ern's p value</t>
  </si>
  <si>
    <t>Pre course</t>
  </si>
  <si>
    <t>Post course</t>
  </si>
  <si>
    <t>Wilcoxon Signed rank test</t>
  </si>
  <si>
    <t>    One- or two-tailed P value?</t>
  </si>
  <si>
    <t>    Sum of positive, negative ranks</t>
  </si>
  <si>
    <t>    Sum of signed ranks (W)</t>
  </si>
  <si>
    <t>    Number of pairs</t>
  </si>
  <si>
    <t>    Number of ties (ignored)</t>
  </si>
  <si>
    <t>Two-tailed</t>
  </si>
  <si>
    <t>107.0 , -46.00</t>
  </si>
  <si>
    <t>110.5 , -60.50</t>
  </si>
  <si>
    <t>79.00 , -26.00</t>
  </si>
  <si>
    <t>115.5 , -37.50</t>
  </si>
  <si>
    <t>128.0 , -43.00</t>
  </si>
  <si>
    <t>112.0 , -41.00</t>
  </si>
  <si>
    <t>135.5 , -35.50</t>
  </si>
  <si>
    <t>89.00 , -47.00</t>
  </si>
  <si>
    <t>92.00 , -44.00</t>
  </si>
  <si>
    <t>132.0 , -58.00</t>
  </si>
  <si>
    <t>159.5 , -30.50</t>
  </si>
  <si>
    <t>82.50 , -37.50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</si>
</sst>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0" fillId="0" borderId="1" xfId="0" applyBorder="1"/>
    <xf numFmtId="0" fontId="2" fillId="6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8" borderId="6" xfId="0" applyFont="1" applyFill="1" applyBorder="1"/>
    <xf numFmtId="0" fontId="2" fillId="8" borderId="7" xfId="0" applyFont="1" applyFill="1" applyBorder="1"/>
    <xf numFmtId="0" fontId="2" fillId="8" borderId="8" xfId="0" applyFont="1" applyFill="1" applyBorder="1"/>
    <xf numFmtId="0" fontId="3" fillId="0" borderId="9" xfId="1" applyFont="1" applyFill="1" applyBorder="1"/>
    <xf numFmtId="0" fontId="3" fillId="0" borderId="10" xfId="1" applyFont="1" applyFill="1" applyBorder="1"/>
    <xf numFmtId="0" fontId="3" fillId="0" borderId="11" xfId="1" applyFont="1" applyFill="1" applyBorder="1"/>
    <xf numFmtId="0" fontId="3" fillId="0" borderId="12" xfId="1" applyFont="1" applyFill="1" applyBorder="1"/>
    <xf numFmtId="0" fontId="3" fillId="0" borderId="13" xfId="1" applyNumberFormat="1" applyFont="1" applyFill="1" applyBorder="1"/>
    <xf numFmtId="0" fontId="3" fillId="0" borderId="1" xfId="1" applyFont="1" applyFill="1" applyBorder="1"/>
    <xf numFmtId="0" fontId="1" fillId="0" borderId="1" xfId="1" applyFill="1" applyBorder="1"/>
    <xf numFmtId="0" fontId="3" fillId="0" borderId="14" xfId="1" applyFont="1" applyFill="1" applyBorder="1"/>
    <xf numFmtId="0" fontId="3" fillId="0" borderId="13" xfId="1" applyFont="1" applyFill="1" applyBorder="1"/>
    <xf numFmtId="0" fontId="3" fillId="0" borderId="15" xfId="1" applyFont="1" applyFill="1" applyBorder="1"/>
    <xf numFmtId="0" fontId="3" fillId="0" borderId="16" xfId="1" applyFont="1" applyFill="1" applyBorder="1"/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0" fontId="3" fillId="0" borderId="17" xfId="1" applyNumberFormat="1" applyFont="1" applyFill="1" applyBorder="1"/>
    <xf numFmtId="0" fontId="1" fillId="0" borderId="18" xfId="1" applyFill="1" applyBorder="1"/>
    <xf numFmtId="0" fontId="0" fillId="3" borderId="1" xfId="0" applyFill="1" applyBorder="1"/>
    <xf numFmtId="0" fontId="2" fillId="0" borderId="1" xfId="0" applyFont="1" applyBorder="1"/>
    <xf numFmtId="0" fontId="0" fillId="4" borderId="1" xfId="0" applyFill="1" applyBorder="1"/>
    <xf numFmtId="0" fontId="0" fillId="9" borderId="1" xfId="0" applyFill="1" applyBorder="1"/>
    <xf numFmtId="0" fontId="0" fillId="6" borderId="1" xfId="0" applyFill="1" applyBorder="1"/>
    <xf numFmtId="0" fontId="2" fillId="5" borderId="2" xfId="0" applyFont="1" applyFill="1" applyBorder="1"/>
    <xf numFmtId="0" fontId="0" fillId="0" borderId="10" xfId="0" applyBorder="1"/>
    <xf numFmtId="0" fontId="0" fillId="0" borderId="13" xfId="0" applyBorder="1"/>
    <xf numFmtId="0" fontId="0" fillId="0" borderId="17" xfId="0" applyBorder="1"/>
    <xf numFmtId="0" fontId="0" fillId="0" borderId="3" xfId="0" applyBorder="1"/>
    <xf numFmtId="0" fontId="0" fillId="0" borderId="2" xfId="0" applyBorder="1"/>
    <xf numFmtId="0" fontId="4" fillId="0" borderId="1" xfId="0" applyFont="1" applyBorder="1"/>
    <xf numFmtId="0" fontId="4" fillId="0" borderId="11" xfId="0" applyFont="1" applyBorder="1"/>
    <xf numFmtId="0" fontId="0" fillId="3" borderId="0" xfId="0" applyFill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10" borderId="0" xfId="0" applyFill="1"/>
    <xf numFmtId="0" fontId="0" fillId="11" borderId="0" xfId="0" applyFill="1"/>
    <xf numFmtId="0" fontId="0" fillId="0" borderId="1" xfId="0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10" borderId="1" xfId="0" applyFill="1" applyBorder="1"/>
    <xf numFmtId="0" fontId="0" fillId="11" borderId="1" xfId="0" applyFill="1" applyBorder="1"/>
    <xf numFmtId="0" fontId="7" fillId="0" borderId="0" xfId="0" applyFont="1" applyAlignment="1">
      <alignment vertical="center" wrapText="1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2">
    <cellStyle name="Good" xfId="1" builtinId="26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527978</xdr:colOff>
      <xdr:row>30</xdr:row>
      <xdr:rowOff>14270</xdr:rowOff>
    </xdr:from>
    <xdr:to>
      <xdr:col>27</xdr:col>
      <xdr:colOff>654978</xdr:colOff>
      <xdr:row>61</xdr:row>
      <xdr:rowOff>128570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4AAF80-76FB-315F-52CC-77E16875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7866" y="6036068"/>
          <a:ext cx="8403404" cy="630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EF38-D8F1-E943-8B96-22EBEC63C36B}">
  <dimension ref="A1:X29"/>
  <sheetViews>
    <sheetView topLeftCell="J1" workbookViewId="0">
      <selection activeCell="Z8" sqref="Z8"/>
    </sheetView>
  </sheetViews>
  <sheetFormatPr baseColWidth="10" defaultRowHeight="16" x14ac:dyDescent="0.2"/>
  <cols>
    <col min="16" max="16" width="34.33203125" customWidth="1"/>
  </cols>
  <sheetData>
    <row r="1" spans="1:24" x14ac:dyDescent="0.2">
      <c r="A1" t="s">
        <v>81</v>
      </c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4" t="s">
        <v>14</v>
      </c>
      <c r="Q1" s="4" t="s">
        <v>15</v>
      </c>
      <c r="R1" s="4" t="s">
        <v>16</v>
      </c>
      <c r="S1" s="3" t="s">
        <v>17</v>
      </c>
      <c r="T1" s="3" t="s">
        <v>18</v>
      </c>
      <c r="U1" s="5" t="s">
        <v>19</v>
      </c>
      <c r="V1" s="5" t="s">
        <v>20</v>
      </c>
      <c r="X1" s="3"/>
    </row>
    <row r="2" spans="1:24" x14ac:dyDescent="0.2">
      <c r="A2">
        <v>1</v>
      </c>
      <c r="B2" s="6" t="s">
        <v>21</v>
      </c>
      <c r="C2" s="6" t="s">
        <v>22</v>
      </c>
      <c r="D2" s="6"/>
      <c r="E2" s="6">
        <v>3</v>
      </c>
      <c r="F2" s="6">
        <v>3</v>
      </c>
      <c r="G2" s="6">
        <v>3</v>
      </c>
      <c r="H2" s="6">
        <v>3</v>
      </c>
      <c r="I2" s="6">
        <v>3</v>
      </c>
      <c r="J2" s="6">
        <v>3</v>
      </c>
      <c r="K2" s="6">
        <v>3</v>
      </c>
      <c r="L2" s="6">
        <v>4</v>
      </c>
      <c r="M2" s="6">
        <v>3</v>
      </c>
      <c r="N2" s="6">
        <v>3</v>
      </c>
      <c r="O2" s="6">
        <v>3</v>
      </c>
      <c r="P2" s="6" t="s">
        <v>23</v>
      </c>
      <c r="Q2" s="6" t="s">
        <v>24</v>
      </c>
      <c r="R2" s="6" t="s">
        <v>25</v>
      </c>
      <c r="S2" s="6">
        <v>5</v>
      </c>
      <c r="T2" s="6">
        <v>5</v>
      </c>
      <c r="U2" s="6">
        <f>(V2/40)*100</f>
        <v>37.5</v>
      </c>
      <c r="V2" s="6">
        <v>15</v>
      </c>
    </row>
    <row r="3" spans="1:24" x14ac:dyDescent="0.2">
      <c r="A3">
        <f>SUM(A2+1)</f>
        <v>2</v>
      </c>
      <c r="B3" s="6" t="s">
        <v>26</v>
      </c>
      <c r="C3" s="6" t="s">
        <v>22</v>
      </c>
      <c r="D3" s="6"/>
      <c r="E3" s="6">
        <v>2</v>
      </c>
      <c r="F3" s="6">
        <v>2</v>
      </c>
      <c r="G3" s="6">
        <v>3</v>
      </c>
      <c r="H3" s="6">
        <v>2</v>
      </c>
      <c r="I3" s="6">
        <v>3</v>
      </c>
      <c r="J3" s="6">
        <v>3</v>
      </c>
      <c r="K3" s="6">
        <v>3</v>
      </c>
      <c r="L3" s="6">
        <v>3</v>
      </c>
      <c r="M3" s="6">
        <v>3</v>
      </c>
      <c r="N3" s="6">
        <v>3</v>
      </c>
      <c r="O3" s="6">
        <v>3</v>
      </c>
      <c r="P3" s="6" t="s">
        <v>27</v>
      </c>
      <c r="Q3" s="6" t="s">
        <v>24</v>
      </c>
      <c r="R3" s="6" t="s">
        <v>28</v>
      </c>
      <c r="S3" s="6">
        <v>3</v>
      </c>
      <c r="T3" s="6">
        <v>10</v>
      </c>
      <c r="U3" s="6">
        <f t="shared" ref="U3:U4" si="0">(V3/40)*100</f>
        <v>5</v>
      </c>
      <c r="V3" s="6">
        <v>2</v>
      </c>
    </row>
    <row r="4" spans="1:24" x14ac:dyDescent="0.2">
      <c r="A4">
        <f t="shared" ref="A4:A23" si="1">SUM(A3+1)</f>
        <v>3</v>
      </c>
      <c r="B4" s="6" t="s">
        <v>29</v>
      </c>
      <c r="C4" s="6" t="s">
        <v>22</v>
      </c>
      <c r="D4" s="6"/>
      <c r="E4" s="6">
        <v>1</v>
      </c>
      <c r="F4" s="6">
        <v>2</v>
      </c>
      <c r="G4" s="6">
        <v>2</v>
      </c>
      <c r="H4" s="6">
        <v>3</v>
      </c>
      <c r="I4" s="6">
        <v>3</v>
      </c>
      <c r="J4" s="6">
        <v>3</v>
      </c>
      <c r="K4" s="6">
        <v>3</v>
      </c>
      <c r="L4" s="6">
        <v>2</v>
      </c>
      <c r="M4" s="6">
        <v>3</v>
      </c>
      <c r="N4" s="6">
        <v>3</v>
      </c>
      <c r="O4" s="6">
        <v>2</v>
      </c>
      <c r="P4" s="6" t="s">
        <v>30</v>
      </c>
      <c r="Q4" s="6" t="s">
        <v>24</v>
      </c>
      <c r="R4" s="6" t="s">
        <v>31</v>
      </c>
      <c r="S4" s="6">
        <v>1</v>
      </c>
      <c r="T4" s="6">
        <v>8</v>
      </c>
      <c r="U4" s="6">
        <f t="shared" si="0"/>
        <v>7.5</v>
      </c>
      <c r="V4" s="6">
        <v>3</v>
      </c>
    </row>
    <row r="5" spans="1:24" x14ac:dyDescent="0.2">
      <c r="A5">
        <f t="shared" si="1"/>
        <v>4</v>
      </c>
      <c r="B5" s="6" t="s">
        <v>33</v>
      </c>
      <c r="C5" s="6" t="s">
        <v>22</v>
      </c>
      <c r="D5" s="6"/>
      <c r="E5" s="6">
        <v>2</v>
      </c>
      <c r="F5" s="6">
        <v>3</v>
      </c>
      <c r="G5" s="6">
        <v>3</v>
      </c>
      <c r="H5" s="6">
        <v>3</v>
      </c>
      <c r="I5" s="6">
        <v>3</v>
      </c>
      <c r="J5" s="6">
        <v>3</v>
      </c>
      <c r="K5" s="6">
        <v>3</v>
      </c>
      <c r="L5" s="6">
        <v>1</v>
      </c>
      <c r="M5" s="6">
        <v>3</v>
      </c>
      <c r="N5" s="6">
        <v>2</v>
      </c>
      <c r="O5" s="6">
        <v>3</v>
      </c>
      <c r="P5" s="6" t="s">
        <v>32</v>
      </c>
      <c r="Q5" s="6" t="s">
        <v>24</v>
      </c>
      <c r="R5" s="6" t="s">
        <v>34</v>
      </c>
      <c r="S5" s="6">
        <v>3</v>
      </c>
      <c r="T5" s="6">
        <v>5</v>
      </c>
      <c r="U5" s="6">
        <f t="shared" ref="U5:U23" si="2">(V5/40)*100</f>
        <v>40</v>
      </c>
      <c r="V5" s="6">
        <v>16</v>
      </c>
    </row>
    <row r="6" spans="1:24" x14ac:dyDescent="0.2">
      <c r="A6">
        <f t="shared" si="1"/>
        <v>5</v>
      </c>
      <c r="B6" s="6" t="s">
        <v>35</v>
      </c>
      <c r="C6" s="6" t="s">
        <v>22</v>
      </c>
      <c r="D6" s="6"/>
      <c r="E6" s="6">
        <v>3</v>
      </c>
      <c r="F6" s="6">
        <v>3</v>
      </c>
      <c r="G6" s="6">
        <v>3</v>
      </c>
      <c r="H6" s="6">
        <v>3</v>
      </c>
      <c r="I6" s="6">
        <v>3</v>
      </c>
      <c r="J6" s="6">
        <v>3</v>
      </c>
      <c r="K6" s="6">
        <v>3</v>
      </c>
      <c r="L6" s="6">
        <v>3</v>
      </c>
      <c r="M6" s="6">
        <v>3</v>
      </c>
      <c r="N6" s="6">
        <v>3</v>
      </c>
      <c r="O6" s="6">
        <v>3</v>
      </c>
      <c r="P6" s="6" t="s">
        <v>32</v>
      </c>
      <c r="Q6" s="6" t="s">
        <v>24</v>
      </c>
      <c r="R6" s="6" t="s">
        <v>36</v>
      </c>
      <c r="S6" s="6">
        <v>4</v>
      </c>
      <c r="T6" s="6">
        <v>7</v>
      </c>
      <c r="U6" s="6">
        <f t="shared" si="2"/>
        <v>20</v>
      </c>
      <c r="V6" s="6">
        <v>8</v>
      </c>
    </row>
    <row r="7" spans="1:24" x14ac:dyDescent="0.2">
      <c r="A7">
        <f t="shared" si="1"/>
        <v>6</v>
      </c>
      <c r="B7" s="6" t="s">
        <v>37</v>
      </c>
      <c r="C7" s="6" t="s">
        <v>22</v>
      </c>
      <c r="D7" s="6"/>
      <c r="E7" s="6">
        <v>4</v>
      </c>
      <c r="F7" s="6">
        <v>4</v>
      </c>
      <c r="G7" s="6">
        <v>4</v>
      </c>
      <c r="H7" s="6">
        <v>4</v>
      </c>
      <c r="I7" s="6">
        <v>4</v>
      </c>
      <c r="J7" s="6">
        <v>4</v>
      </c>
      <c r="K7" s="6">
        <v>4</v>
      </c>
      <c r="L7" s="6">
        <v>4</v>
      </c>
      <c r="M7" s="6">
        <v>4</v>
      </c>
      <c r="N7" s="6">
        <v>4</v>
      </c>
      <c r="O7" s="6">
        <v>4</v>
      </c>
      <c r="P7" s="6" t="s">
        <v>32</v>
      </c>
      <c r="Q7" s="6" t="s">
        <v>38</v>
      </c>
      <c r="R7" s="6" t="s">
        <v>39</v>
      </c>
      <c r="S7" s="6">
        <v>6</v>
      </c>
      <c r="T7" s="6">
        <v>10</v>
      </c>
      <c r="U7" s="6">
        <f t="shared" si="2"/>
        <v>50</v>
      </c>
      <c r="V7" s="6">
        <v>20</v>
      </c>
    </row>
    <row r="8" spans="1:24" x14ac:dyDescent="0.2">
      <c r="A8">
        <f t="shared" si="1"/>
        <v>7</v>
      </c>
      <c r="B8" s="6" t="s">
        <v>40</v>
      </c>
      <c r="C8" s="6" t="s">
        <v>22</v>
      </c>
      <c r="D8" s="6"/>
      <c r="E8" s="6">
        <v>4</v>
      </c>
      <c r="F8" s="6">
        <v>3</v>
      </c>
      <c r="G8" s="6">
        <v>5</v>
      </c>
      <c r="H8" s="6">
        <v>4</v>
      </c>
      <c r="I8" s="6">
        <v>3</v>
      </c>
      <c r="J8" s="6">
        <v>5</v>
      </c>
      <c r="K8" s="6">
        <v>5</v>
      </c>
      <c r="L8" s="6">
        <v>3</v>
      </c>
      <c r="M8" s="6">
        <v>5</v>
      </c>
      <c r="N8" s="6">
        <v>4</v>
      </c>
      <c r="O8" s="6">
        <v>2</v>
      </c>
      <c r="P8" s="6" t="s">
        <v>27</v>
      </c>
      <c r="Q8" s="6" t="s">
        <v>24</v>
      </c>
      <c r="R8" s="6" t="s">
        <v>41</v>
      </c>
      <c r="S8" s="6">
        <v>9</v>
      </c>
      <c r="T8" s="6">
        <v>10</v>
      </c>
      <c r="U8" s="6">
        <f t="shared" si="2"/>
        <v>40</v>
      </c>
      <c r="V8" s="6">
        <v>16</v>
      </c>
    </row>
    <row r="9" spans="1:24" x14ac:dyDescent="0.2">
      <c r="A9">
        <f t="shared" si="1"/>
        <v>8</v>
      </c>
      <c r="B9" s="6" t="s">
        <v>42</v>
      </c>
      <c r="C9" s="6" t="s">
        <v>22</v>
      </c>
      <c r="D9" s="6"/>
      <c r="E9" s="6">
        <v>4</v>
      </c>
      <c r="F9" s="6">
        <v>3</v>
      </c>
      <c r="G9" s="6">
        <v>3</v>
      </c>
      <c r="H9" s="6">
        <v>3</v>
      </c>
      <c r="I9" s="6">
        <v>3</v>
      </c>
      <c r="J9" s="6">
        <v>3</v>
      </c>
      <c r="K9" s="6">
        <v>3</v>
      </c>
      <c r="L9" s="6">
        <v>3</v>
      </c>
      <c r="M9" s="6">
        <v>3</v>
      </c>
      <c r="N9" s="6">
        <v>3</v>
      </c>
      <c r="O9" s="6">
        <v>3</v>
      </c>
      <c r="P9" s="6" t="s">
        <v>32</v>
      </c>
      <c r="Q9" s="6" t="s">
        <v>24</v>
      </c>
      <c r="R9" s="6"/>
      <c r="S9" s="6">
        <v>5</v>
      </c>
      <c r="T9" s="6">
        <v>5</v>
      </c>
      <c r="U9" s="6">
        <f t="shared" si="2"/>
        <v>45</v>
      </c>
      <c r="V9" s="6">
        <v>18</v>
      </c>
    </row>
    <row r="10" spans="1:24" x14ac:dyDescent="0.2">
      <c r="A10">
        <f t="shared" si="1"/>
        <v>9</v>
      </c>
      <c r="B10" s="6" t="s">
        <v>43</v>
      </c>
      <c r="C10" s="6" t="s">
        <v>22</v>
      </c>
      <c r="D10" s="6"/>
      <c r="E10" s="6">
        <v>3</v>
      </c>
      <c r="F10" s="6">
        <v>4</v>
      </c>
      <c r="G10" s="6">
        <v>3</v>
      </c>
      <c r="H10" s="6">
        <v>4</v>
      </c>
      <c r="I10" s="6">
        <v>4</v>
      </c>
      <c r="J10" s="6">
        <v>4</v>
      </c>
      <c r="K10" s="6">
        <v>4</v>
      </c>
      <c r="L10" s="6">
        <v>3</v>
      </c>
      <c r="M10" s="6">
        <v>3</v>
      </c>
      <c r="N10" s="6">
        <v>3</v>
      </c>
      <c r="O10" s="6">
        <v>4</v>
      </c>
      <c r="P10" s="6" t="s">
        <v>32</v>
      </c>
      <c r="Q10" s="6" t="s">
        <v>24</v>
      </c>
      <c r="R10" s="6" t="s">
        <v>44</v>
      </c>
      <c r="S10" s="6">
        <v>2</v>
      </c>
      <c r="T10" s="6">
        <v>8</v>
      </c>
      <c r="U10" s="6">
        <f t="shared" si="2"/>
        <v>37.5</v>
      </c>
      <c r="V10" s="6">
        <v>15</v>
      </c>
    </row>
    <row r="11" spans="1:24" x14ac:dyDescent="0.2">
      <c r="A11">
        <f t="shared" si="1"/>
        <v>10</v>
      </c>
      <c r="B11" s="6" t="s">
        <v>45</v>
      </c>
      <c r="C11" s="6" t="s">
        <v>22</v>
      </c>
      <c r="D11" s="6"/>
      <c r="E11" s="6">
        <v>5</v>
      </c>
      <c r="F11" s="6">
        <v>4</v>
      </c>
      <c r="G11" s="6">
        <v>5</v>
      </c>
      <c r="H11" s="6">
        <v>4</v>
      </c>
      <c r="I11" s="6">
        <v>3</v>
      </c>
      <c r="J11" s="6">
        <v>5</v>
      </c>
      <c r="K11" s="6">
        <v>5</v>
      </c>
      <c r="L11" s="6">
        <v>4</v>
      </c>
      <c r="M11" s="6">
        <v>4</v>
      </c>
      <c r="N11" s="6">
        <v>4</v>
      </c>
      <c r="O11" s="6">
        <v>5</v>
      </c>
      <c r="P11" s="6" t="s">
        <v>32</v>
      </c>
      <c r="Q11" s="6" t="s">
        <v>38</v>
      </c>
      <c r="R11" s="6" t="s">
        <v>46</v>
      </c>
      <c r="S11" s="6">
        <v>7</v>
      </c>
      <c r="T11" s="6">
        <v>8</v>
      </c>
      <c r="U11" s="6">
        <f t="shared" si="2"/>
        <v>52.5</v>
      </c>
      <c r="V11" s="6">
        <v>21</v>
      </c>
    </row>
    <row r="12" spans="1:24" x14ac:dyDescent="0.2">
      <c r="A12">
        <f t="shared" si="1"/>
        <v>11</v>
      </c>
      <c r="B12" s="6" t="s">
        <v>47</v>
      </c>
      <c r="C12" s="6" t="s">
        <v>22</v>
      </c>
      <c r="D12" s="6"/>
      <c r="E12" s="6">
        <v>3</v>
      </c>
      <c r="F12" s="6">
        <v>3</v>
      </c>
      <c r="G12" s="6">
        <v>3</v>
      </c>
      <c r="H12" s="6">
        <v>3</v>
      </c>
      <c r="I12" s="6">
        <v>4</v>
      </c>
      <c r="J12" s="6">
        <v>4</v>
      </c>
      <c r="K12" s="6">
        <v>4</v>
      </c>
      <c r="L12" s="6">
        <v>4</v>
      </c>
      <c r="M12" s="6">
        <v>4</v>
      </c>
      <c r="N12" s="6">
        <v>4</v>
      </c>
      <c r="O12" s="6">
        <v>3</v>
      </c>
      <c r="P12" s="6" t="s">
        <v>27</v>
      </c>
      <c r="Q12" s="6" t="s">
        <v>38</v>
      </c>
      <c r="R12" s="6" t="s">
        <v>48</v>
      </c>
      <c r="S12" s="6">
        <v>7</v>
      </c>
      <c r="T12" s="6">
        <v>8</v>
      </c>
      <c r="U12" s="6">
        <f t="shared" si="2"/>
        <v>37.5</v>
      </c>
      <c r="V12" s="6">
        <v>15</v>
      </c>
    </row>
    <row r="13" spans="1:24" x14ac:dyDescent="0.2">
      <c r="A13">
        <f t="shared" si="1"/>
        <v>12</v>
      </c>
      <c r="B13" s="6" t="s">
        <v>49</v>
      </c>
      <c r="C13" s="6" t="s">
        <v>22</v>
      </c>
      <c r="D13" s="6"/>
      <c r="E13" s="6">
        <v>3</v>
      </c>
      <c r="F13" s="6">
        <v>4</v>
      </c>
      <c r="G13" s="6">
        <v>5</v>
      </c>
      <c r="H13" s="6">
        <v>5</v>
      </c>
      <c r="I13" s="6">
        <v>5</v>
      </c>
      <c r="J13" s="6">
        <v>5</v>
      </c>
      <c r="K13" s="6">
        <v>4</v>
      </c>
      <c r="L13" s="6">
        <v>4</v>
      </c>
      <c r="M13" s="6">
        <v>3</v>
      </c>
      <c r="N13" s="6">
        <v>2</v>
      </c>
      <c r="O13" s="6">
        <v>2</v>
      </c>
      <c r="P13" s="6" t="s">
        <v>27</v>
      </c>
      <c r="Q13" s="6" t="s">
        <v>24</v>
      </c>
      <c r="R13" s="6" t="s">
        <v>50</v>
      </c>
      <c r="S13" s="6">
        <v>6</v>
      </c>
      <c r="T13" s="6">
        <v>5</v>
      </c>
      <c r="U13" s="6">
        <f t="shared" si="2"/>
        <v>15</v>
      </c>
      <c r="V13" s="6">
        <v>6</v>
      </c>
    </row>
    <row r="14" spans="1:24" x14ac:dyDescent="0.2">
      <c r="A14">
        <f t="shared" si="1"/>
        <v>13</v>
      </c>
      <c r="B14" s="6" t="s">
        <v>51</v>
      </c>
      <c r="C14" s="6" t="s">
        <v>22</v>
      </c>
      <c r="D14" s="6"/>
      <c r="E14" s="6">
        <v>1</v>
      </c>
      <c r="F14" s="6">
        <v>1</v>
      </c>
      <c r="G14" s="6">
        <v>2</v>
      </c>
      <c r="H14" s="6">
        <v>2</v>
      </c>
      <c r="I14" s="6">
        <v>2</v>
      </c>
      <c r="J14" s="6">
        <v>2</v>
      </c>
      <c r="K14" s="6">
        <v>3</v>
      </c>
      <c r="L14" s="6">
        <v>2</v>
      </c>
      <c r="M14" s="6">
        <v>1</v>
      </c>
      <c r="N14" s="6">
        <v>1</v>
      </c>
      <c r="O14" s="6">
        <v>1</v>
      </c>
      <c r="P14" s="6" t="s">
        <v>30</v>
      </c>
      <c r="Q14" s="6" t="s">
        <v>38</v>
      </c>
      <c r="R14" s="6" t="s">
        <v>52</v>
      </c>
      <c r="S14" s="6">
        <v>3</v>
      </c>
      <c r="T14" s="6">
        <v>6</v>
      </c>
      <c r="U14" s="6">
        <f t="shared" si="2"/>
        <v>40</v>
      </c>
      <c r="V14" s="6">
        <v>16</v>
      </c>
    </row>
    <row r="15" spans="1:24" x14ac:dyDescent="0.2">
      <c r="A15">
        <f t="shared" si="1"/>
        <v>14</v>
      </c>
      <c r="B15" s="6" t="s">
        <v>53</v>
      </c>
      <c r="C15" s="6" t="s">
        <v>22</v>
      </c>
      <c r="D15" s="6"/>
      <c r="E15" s="6">
        <v>3</v>
      </c>
      <c r="F15" s="6">
        <v>1</v>
      </c>
      <c r="G15" s="6">
        <v>1</v>
      </c>
      <c r="H15" s="6">
        <v>1</v>
      </c>
      <c r="I15" s="6">
        <v>1</v>
      </c>
      <c r="J15" s="6">
        <v>2</v>
      </c>
      <c r="K15" s="6">
        <v>2</v>
      </c>
      <c r="L15" s="6">
        <v>2</v>
      </c>
      <c r="M15" s="6">
        <v>1</v>
      </c>
      <c r="N15" s="6">
        <v>1</v>
      </c>
      <c r="O15" s="6">
        <v>3</v>
      </c>
      <c r="P15" s="6" t="s">
        <v>32</v>
      </c>
      <c r="Q15" s="6" t="s">
        <v>24</v>
      </c>
      <c r="R15" s="6" t="s">
        <v>54</v>
      </c>
      <c r="S15" s="6">
        <v>1</v>
      </c>
      <c r="T15" s="6">
        <v>5</v>
      </c>
      <c r="U15" s="6">
        <f t="shared" si="2"/>
        <v>45</v>
      </c>
      <c r="V15" s="6">
        <v>18</v>
      </c>
    </row>
    <row r="16" spans="1:24" x14ac:dyDescent="0.2">
      <c r="A16">
        <f t="shared" si="1"/>
        <v>15</v>
      </c>
      <c r="B16" s="6" t="s">
        <v>55</v>
      </c>
      <c r="C16" s="6" t="s">
        <v>22</v>
      </c>
      <c r="D16" s="6"/>
      <c r="E16" s="6">
        <v>3</v>
      </c>
      <c r="F16" s="6">
        <v>4</v>
      </c>
      <c r="G16" s="6">
        <v>2</v>
      </c>
      <c r="H16" s="6">
        <v>2</v>
      </c>
      <c r="I16" s="6">
        <v>2</v>
      </c>
      <c r="J16" s="6">
        <v>2</v>
      </c>
      <c r="K16" s="6">
        <v>2</v>
      </c>
      <c r="L16" s="6">
        <v>2</v>
      </c>
      <c r="M16" s="6">
        <v>1</v>
      </c>
      <c r="N16" s="6">
        <v>1</v>
      </c>
      <c r="O16" s="6">
        <v>1</v>
      </c>
      <c r="P16" s="6" t="s">
        <v>23</v>
      </c>
      <c r="Q16" s="6" t="s">
        <v>24</v>
      </c>
      <c r="R16" s="6" t="s">
        <v>56</v>
      </c>
      <c r="S16" s="6">
        <v>1</v>
      </c>
      <c r="T16" s="6">
        <v>9</v>
      </c>
      <c r="U16" s="6">
        <f t="shared" si="2"/>
        <v>5</v>
      </c>
      <c r="V16" s="6">
        <v>2</v>
      </c>
    </row>
    <row r="17" spans="1:22" x14ac:dyDescent="0.2">
      <c r="A17">
        <f t="shared" si="1"/>
        <v>16</v>
      </c>
      <c r="B17" s="6" t="s">
        <v>57</v>
      </c>
      <c r="C17" s="6" t="s">
        <v>22</v>
      </c>
      <c r="D17" s="6"/>
      <c r="E17" s="6">
        <v>4</v>
      </c>
      <c r="F17" s="6">
        <v>2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6">
        <v>4</v>
      </c>
      <c r="O17" s="6">
        <v>4</v>
      </c>
      <c r="P17" s="6" t="s">
        <v>30</v>
      </c>
      <c r="Q17" s="6" t="s">
        <v>38</v>
      </c>
      <c r="R17" s="6" t="s">
        <v>58</v>
      </c>
      <c r="S17" s="6">
        <v>7</v>
      </c>
      <c r="T17" s="6">
        <v>6</v>
      </c>
      <c r="U17" s="6">
        <f t="shared" si="2"/>
        <v>12.5</v>
      </c>
      <c r="V17" s="6">
        <v>5</v>
      </c>
    </row>
    <row r="18" spans="1:22" x14ac:dyDescent="0.2">
      <c r="A18">
        <f t="shared" si="1"/>
        <v>17</v>
      </c>
      <c r="B18" s="6" t="s">
        <v>59</v>
      </c>
      <c r="C18" s="6" t="s">
        <v>22</v>
      </c>
      <c r="D18" s="6"/>
      <c r="E18" s="6">
        <v>4</v>
      </c>
      <c r="F18" s="6">
        <v>4</v>
      </c>
      <c r="G18" s="6">
        <v>3</v>
      </c>
      <c r="H18" s="6">
        <v>3</v>
      </c>
      <c r="I18" s="6">
        <v>4</v>
      </c>
      <c r="J18" s="6">
        <v>3</v>
      </c>
      <c r="K18" s="6">
        <v>3</v>
      </c>
      <c r="L18" s="6">
        <v>4</v>
      </c>
      <c r="M18" s="6">
        <v>1</v>
      </c>
      <c r="N18" s="6">
        <v>1</v>
      </c>
      <c r="O18" s="6">
        <v>3</v>
      </c>
      <c r="P18" s="6" t="s">
        <v>32</v>
      </c>
      <c r="Q18" s="6" t="s">
        <v>24</v>
      </c>
      <c r="R18" s="6" t="s">
        <v>60</v>
      </c>
      <c r="S18" s="6">
        <v>2</v>
      </c>
      <c r="T18" s="6">
        <v>6</v>
      </c>
      <c r="U18" s="6">
        <f t="shared" si="2"/>
        <v>5</v>
      </c>
      <c r="V18" s="6">
        <v>2</v>
      </c>
    </row>
    <row r="19" spans="1:22" x14ac:dyDescent="0.2">
      <c r="A19">
        <f t="shared" si="1"/>
        <v>18</v>
      </c>
      <c r="B19" s="6" t="s">
        <v>61</v>
      </c>
      <c r="C19" s="6" t="s">
        <v>22</v>
      </c>
      <c r="D19" s="6"/>
      <c r="E19" s="6">
        <v>4</v>
      </c>
      <c r="F19" s="6">
        <v>3</v>
      </c>
      <c r="G19" s="6">
        <v>4</v>
      </c>
      <c r="H19" s="6">
        <v>3</v>
      </c>
      <c r="I19" s="6">
        <v>2</v>
      </c>
      <c r="J19" s="6">
        <v>2</v>
      </c>
      <c r="K19" s="6">
        <v>5</v>
      </c>
      <c r="L19" s="6">
        <v>2</v>
      </c>
      <c r="M19" s="6">
        <v>4</v>
      </c>
      <c r="N19" s="6">
        <v>3</v>
      </c>
      <c r="O19" s="6">
        <v>5</v>
      </c>
      <c r="P19" s="6" t="s">
        <v>32</v>
      </c>
      <c r="Q19" s="6" t="s">
        <v>24</v>
      </c>
      <c r="R19" s="6" t="s">
        <v>62</v>
      </c>
      <c r="S19" s="6">
        <v>3</v>
      </c>
      <c r="T19" s="6">
        <v>8</v>
      </c>
      <c r="U19" s="6">
        <f t="shared" si="2"/>
        <v>55.000000000000007</v>
      </c>
      <c r="V19" s="6">
        <v>22</v>
      </c>
    </row>
    <row r="20" spans="1:22" x14ac:dyDescent="0.2">
      <c r="A20">
        <f t="shared" si="1"/>
        <v>19</v>
      </c>
      <c r="B20" s="6" t="s">
        <v>63</v>
      </c>
      <c r="C20" s="6" t="s">
        <v>22</v>
      </c>
      <c r="D20" s="6"/>
      <c r="E20" s="6">
        <v>5</v>
      </c>
      <c r="F20" s="6">
        <v>5</v>
      </c>
      <c r="G20" s="6">
        <v>5</v>
      </c>
      <c r="H20" s="6">
        <v>5</v>
      </c>
      <c r="I20" s="6">
        <v>4</v>
      </c>
      <c r="J20" s="6">
        <v>5</v>
      </c>
      <c r="K20" s="6">
        <v>4</v>
      </c>
      <c r="L20" s="6">
        <v>5</v>
      </c>
      <c r="M20" s="6">
        <v>1</v>
      </c>
      <c r="N20" s="6">
        <v>1</v>
      </c>
      <c r="O20" s="6">
        <v>4</v>
      </c>
      <c r="P20" s="6" t="s">
        <v>23</v>
      </c>
      <c r="Q20" s="6" t="s">
        <v>24</v>
      </c>
      <c r="R20" s="6" t="s">
        <v>64</v>
      </c>
      <c r="S20" s="6">
        <v>7</v>
      </c>
      <c r="T20" s="6">
        <v>10</v>
      </c>
      <c r="U20" s="6">
        <f t="shared" si="2"/>
        <v>2.5</v>
      </c>
      <c r="V20" s="6">
        <v>1</v>
      </c>
    </row>
    <row r="21" spans="1:22" x14ac:dyDescent="0.2">
      <c r="A21">
        <f t="shared" si="1"/>
        <v>20</v>
      </c>
      <c r="B21" s="6" t="s">
        <v>65</v>
      </c>
      <c r="C21" s="6" t="s">
        <v>22</v>
      </c>
      <c r="D21" s="6"/>
      <c r="E21" s="6">
        <v>5</v>
      </c>
      <c r="F21" s="6">
        <v>3</v>
      </c>
      <c r="G21" s="6">
        <v>4</v>
      </c>
      <c r="H21" s="6">
        <v>5</v>
      </c>
      <c r="I21" s="6">
        <v>3</v>
      </c>
      <c r="J21" s="6">
        <v>4</v>
      </c>
      <c r="K21" s="6">
        <v>4</v>
      </c>
      <c r="L21" s="6">
        <v>4</v>
      </c>
      <c r="M21" s="6">
        <v>3</v>
      </c>
      <c r="N21" s="6">
        <v>3</v>
      </c>
      <c r="O21" s="6">
        <v>3</v>
      </c>
      <c r="P21" s="6" t="s">
        <v>30</v>
      </c>
      <c r="Q21" s="6" t="s">
        <v>24</v>
      </c>
      <c r="R21" s="6" t="s">
        <v>66</v>
      </c>
      <c r="S21" s="6">
        <v>5</v>
      </c>
      <c r="T21" s="6">
        <v>10</v>
      </c>
      <c r="U21" s="6">
        <f t="shared" si="2"/>
        <v>50</v>
      </c>
      <c r="V21" s="6">
        <v>20</v>
      </c>
    </row>
    <row r="22" spans="1:22" x14ac:dyDescent="0.2">
      <c r="A22">
        <f t="shared" si="1"/>
        <v>21</v>
      </c>
      <c r="B22" s="6" t="s">
        <v>67</v>
      </c>
      <c r="C22" s="6" t="s">
        <v>22</v>
      </c>
      <c r="D22" s="6"/>
      <c r="E22" s="6">
        <v>2</v>
      </c>
      <c r="F22" s="6">
        <v>2</v>
      </c>
      <c r="G22" s="6">
        <v>3</v>
      </c>
      <c r="H22" s="6">
        <v>2</v>
      </c>
      <c r="I22" s="6">
        <v>2</v>
      </c>
      <c r="J22" s="6">
        <v>2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 t="s">
        <v>32</v>
      </c>
      <c r="Q22" s="6" t="s">
        <v>24</v>
      </c>
      <c r="R22" s="6" t="s">
        <v>68</v>
      </c>
      <c r="S22" s="6">
        <v>1</v>
      </c>
      <c r="T22" s="6">
        <v>8</v>
      </c>
      <c r="U22" s="6">
        <f t="shared" si="2"/>
        <v>30</v>
      </c>
      <c r="V22" s="6">
        <v>12</v>
      </c>
    </row>
    <row r="23" spans="1:22" x14ac:dyDescent="0.2">
      <c r="A23">
        <f t="shared" si="1"/>
        <v>22</v>
      </c>
      <c r="B23" s="6" t="s">
        <v>69</v>
      </c>
      <c r="C23" s="6" t="s">
        <v>22</v>
      </c>
      <c r="D23" s="6"/>
      <c r="E23" s="6">
        <v>3</v>
      </c>
      <c r="F23" s="6">
        <v>3</v>
      </c>
      <c r="G23" s="6">
        <v>3</v>
      </c>
      <c r="H23" s="6">
        <v>3</v>
      </c>
      <c r="I23" s="6">
        <v>3</v>
      </c>
      <c r="J23" s="6">
        <v>3</v>
      </c>
      <c r="K23" s="6">
        <v>2</v>
      </c>
      <c r="L23" s="6">
        <v>4</v>
      </c>
      <c r="M23" s="6">
        <v>3</v>
      </c>
      <c r="N23" s="6">
        <v>4</v>
      </c>
      <c r="O23" s="6">
        <v>2</v>
      </c>
      <c r="P23" s="6" t="s">
        <v>32</v>
      </c>
      <c r="Q23" s="6" t="s">
        <v>24</v>
      </c>
      <c r="R23" s="6" t="s">
        <v>70</v>
      </c>
      <c r="S23" s="6">
        <v>8</v>
      </c>
      <c r="T23" s="6">
        <v>7</v>
      </c>
      <c r="U23" s="6">
        <f t="shared" si="2"/>
        <v>40</v>
      </c>
      <c r="V23" s="6">
        <v>16</v>
      </c>
    </row>
    <row r="24" spans="1:22" x14ac:dyDescent="0.2">
      <c r="E24">
        <f t="shared" ref="E24:O24" si="3">SUM(E2:E23)</f>
        <v>71</v>
      </c>
      <c r="F24">
        <f t="shared" si="3"/>
        <v>66</v>
      </c>
      <c r="G24">
        <f t="shared" si="3"/>
        <v>73</v>
      </c>
      <c r="H24">
        <f t="shared" si="3"/>
        <v>71</v>
      </c>
      <c r="I24">
        <f t="shared" si="3"/>
        <v>68</v>
      </c>
      <c r="J24">
        <f t="shared" si="3"/>
        <v>74</v>
      </c>
      <c r="K24">
        <f t="shared" si="3"/>
        <v>74</v>
      </c>
      <c r="L24">
        <f t="shared" si="3"/>
        <v>68</v>
      </c>
      <c r="M24">
        <f t="shared" si="3"/>
        <v>61</v>
      </c>
      <c r="N24">
        <f t="shared" si="3"/>
        <v>58</v>
      </c>
      <c r="O24">
        <f t="shared" si="3"/>
        <v>64</v>
      </c>
    </row>
    <row r="25" spans="1:22" x14ac:dyDescent="0.2">
      <c r="U25">
        <f>AVERAGE(U2:U23)</f>
        <v>30.568181818181817</v>
      </c>
    </row>
    <row r="26" spans="1:22" x14ac:dyDescent="0.2">
      <c r="U26">
        <f>STDEV(U2:U23)</f>
        <v>17.877423548354855</v>
      </c>
    </row>
    <row r="27" spans="1:22" x14ac:dyDescent="0.2">
      <c r="D27" t="s">
        <v>82</v>
      </c>
      <c r="E27">
        <f>MEDIAN(E2:E23)</f>
        <v>3</v>
      </c>
      <c r="F27">
        <f t="shared" ref="F27:T27" si="4">MEDIAN(F2:F23)</f>
        <v>3</v>
      </c>
      <c r="G27">
        <f t="shared" si="4"/>
        <v>3</v>
      </c>
      <c r="H27">
        <f t="shared" si="4"/>
        <v>3</v>
      </c>
      <c r="I27">
        <f t="shared" si="4"/>
        <v>3</v>
      </c>
      <c r="J27">
        <f t="shared" si="4"/>
        <v>3</v>
      </c>
      <c r="K27">
        <f t="shared" si="4"/>
        <v>3</v>
      </c>
      <c r="L27">
        <f t="shared" si="4"/>
        <v>3</v>
      </c>
      <c r="M27">
        <v>1</v>
      </c>
      <c r="N27">
        <v>1</v>
      </c>
      <c r="O27">
        <v>2</v>
      </c>
      <c r="S27">
        <f t="shared" si="4"/>
        <v>4.5</v>
      </c>
      <c r="T27">
        <f t="shared" si="4"/>
        <v>8</v>
      </c>
      <c r="V27">
        <f t="shared" ref="V27" si="5">MEDIAN(V2:V23)</f>
        <v>15</v>
      </c>
    </row>
    <row r="28" spans="1:22" x14ac:dyDescent="0.2">
      <c r="D28" t="s">
        <v>83</v>
      </c>
      <c r="E28">
        <f>QUARTILE(E2:E23,1)</f>
        <v>3</v>
      </c>
      <c r="F28">
        <v>2</v>
      </c>
      <c r="G28">
        <f t="shared" ref="G28:T28" si="6">QUARTILE(G2:G23,1)</f>
        <v>3</v>
      </c>
      <c r="H28">
        <f t="shared" si="6"/>
        <v>3</v>
      </c>
      <c r="I28">
        <f t="shared" si="6"/>
        <v>3</v>
      </c>
      <c r="J28">
        <f t="shared" si="6"/>
        <v>3</v>
      </c>
      <c r="K28">
        <f t="shared" si="6"/>
        <v>3</v>
      </c>
      <c r="L28">
        <f t="shared" si="6"/>
        <v>2</v>
      </c>
      <c r="M28">
        <v>3</v>
      </c>
      <c r="N28">
        <v>3</v>
      </c>
      <c r="O28">
        <v>3</v>
      </c>
      <c r="S28">
        <f t="shared" si="6"/>
        <v>2.25</v>
      </c>
      <c r="T28">
        <f t="shared" si="6"/>
        <v>6</v>
      </c>
      <c r="V28">
        <v>5</v>
      </c>
    </row>
    <row r="29" spans="1:22" x14ac:dyDescent="0.2">
      <c r="D29" t="s">
        <v>84</v>
      </c>
      <c r="E29">
        <f>QUARTILE(E2:E23,3)</f>
        <v>4</v>
      </c>
      <c r="F29">
        <f t="shared" ref="F29:T29" si="7">QUARTILE(F2:F23,3)</f>
        <v>4</v>
      </c>
      <c r="G29">
        <f>QUARTILE(G2:G23,3)</f>
        <v>4</v>
      </c>
      <c r="H29">
        <f t="shared" si="7"/>
        <v>4</v>
      </c>
      <c r="I29">
        <f t="shared" si="7"/>
        <v>4</v>
      </c>
      <c r="J29">
        <f t="shared" si="7"/>
        <v>4</v>
      </c>
      <c r="K29">
        <f t="shared" si="7"/>
        <v>4</v>
      </c>
      <c r="L29">
        <f t="shared" si="7"/>
        <v>4</v>
      </c>
      <c r="M29">
        <v>4</v>
      </c>
      <c r="N29">
        <v>4</v>
      </c>
      <c r="O29">
        <v>4</v>
      </c>
      <c r="S29">
        <f t="shared" si="7"/>
        <v>6.75</v>
      </c>
      <c r="T29">
        <f t="shared" si="7"/>
        <v>8.75</v>
      </c>
      <c r="V29">
        <v>18</v>
      </c>
    </row>
  </sheetData>
  <autoFilter ref="A1:V24" xr:uid="{7E6EEF38-D8F1-E943-8B96-22EBEC63C36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963E-9208-0B4F-A180-CA15D96A03A8}">
  <dimension ref="A1:V28"/>
  <sheetViews>
    <sheetView topLeftCell="F1" workbookViewId="0">
      <selection activeCell="P1" sqref="P1"/>
    </sheetView>
  </sheetViews>
  <sheetFormatPr baseColWidth="10" defaultRowHeight="16" x14ac:dyDescent="0.2"/>
  <sheetData>
    <row r="1" spans="1:22" ht="17" thickBot="1" x14ac:dyDescent="0.25">
      <c r="A1" t="s">
        <v>81</v>
      </c>
      <c r="B1" s="7" t="s">
        <v>71</v>
      </c>
      <c r="C1" s="8" t="s">
        <v>1</v>
      </c>
      <c r="D1" s="9" t="s">
        <v>2</v>
      </c>
      <c r="E1" s="10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2" t="s">
        <v>18</v>
      </c>
      <c r="Q1" s="13" t="s">
        <v>19</v>
      </c>
      <c r="R1" s="14" t="s">
        <v>72</v>
      </c>
      <c r="S1" s="14" t="s">
        <v>73</v>
      </c>
      <c r="T1" s="14" t="s">
        <v>74</v>
      </c>
      <c r="U1" s="14" t="s">
        <v>75</v>
      </c>
      <c r="V1" s="15" t="s">
        <v>76</v>
      </c>
    </row>
    <row r="2" spans="1:22" x14ac:dyDescent="0.2">
      <c r="A2">
        <v>1</v>
      </c>
      <c r="B2" s="16" t="s">
        <v>21</v>
      </c>
      <c r="C2" s="17" t="s">
        <v>22</v>
      </c>
      <c r="D2" s="16"/>
      <c r="E2" s="17">
        <v>3</v>
      </c>
      <c r="F2" s="18">
        <v>3</v>
      </c>
      <c r="G2" s="18">
        <v>3</v>
      </c>
      <c r="H2" s="18">
        <v>3</v>
      </c>
      <c r="I2" s="18">
        <v>3</v>
      </c>
      <c r="J2" s="18">
        <v>3</v>
      </c>
      <c r="K2" s="18">
        <v>4</v>
      </c>
      <c r="L2" s="18">
        <v>4</v>
      </c>
      <c r="M2" s="18">
        <v>3</v>
      </c>
      <c r="N2" s="18">
        <v>2</v>
      </c>
      <c r="O2" s="18">
        <v>3</v>
      </c>
      <c r="P2" s="19">
        <v>3</v>
      </c>
      <c r="Q2" s="20">
        <v>48.3</v>
      </c>
      <c r="R2" s="21">
        <v>29</v>
      </c>
      <c r="S2" s="21">
        <f t="shared" ref="S2:S4" si="0">100*(T2/40)</f>
        <v>60</v>
      </c>
      <c r="T2" s="22">
        <v>24</v>
      </c>
      <c r="U2" s="21">
        <f t="shared" ref="U2:U23" si="1">100*(V2/20)</f>
        <v>25</v>
      </c>
      <c r="V2" s="23">
        <v>5</v>
      </c>
    </row>
    <row r="3" spans="1:22" x14ac:dyDescent="0.2">
      <c r="A3">
        <f>SUM(A2+1)</f>
        <v>2</v>
      </c>
      <c r="B3" s="23" t="s">
        <v>26</v>
      </c>
      <c r="C3" s="24" t="s">
        <v>22</v>
      </c>
      <c r="D3" s="23"/>
      <c r="E3" s="24">
        <v>5</v>
      </c>
      <c r="F3" s="21">
        <v>5</v>
      </c>
      <c r="G3" s="21">
        <v>5</v>
      </c>
      <c r="H3" s="21">
        <v>4</v>
      </c>
      <c r="I3" s="21">
        <v>5</v>
      </c>
      <c r="J3" s="21">
        <v>5</v>
      </c>
      <c r="K3" s="21">
        <v>4</v>
      </c>
      <c r="L3" s="21">
        <v>4</v>
      </c>
      <c r="M3" s="21">
        <v>5</v>
      </c>
      <c r="N3" s="21">
        <v>4</v>
      </c>
      <c r="O3" s="21">
        <v>5</v>
      </c>
      <c r="P3" s="25">
        <v>7</v>
      </c>
      <c r="Q3" s="20">
        <v>73</v>
      </c>
      <c r="R3" s="21">
        <v>44</v>
      </c>
      <c r="S3" s="21">
        <f t="shared" si="0"/>
        <v>77.5</v>
      </c>
      <c r="T3" s="22">
        <v>31</v>
      </c>
      <c r="U3" s="21">
        <f t="shared" si="1"/>
        <v>65</v>
      </c>
      <c r="V3" s="23">
        <v>13</v>
      </c>
    </row>
    <row r="4" spans="1:22" x14ac:dyDescent="0.2">
      <c r="A4">
        <f t="shared" ref="A4:A23" si="2">SUM(A3+1)</f>
        <v>3</v>
      </c>
      <c r="B4" s="23" t="s">
        <v>29</v>
      </c>
      <c r="C4" s="24" t="s">
        <v>22</v>
      </c>
      <c r="D4" s="23"/>
      <c r="E4" s="24">
        <v>5</v>
      </c>
      <c r="F4" s="21">
        <v>5</v>
      </c>
      <c r="G4" s="21">
        <v>5</v>
      </c>
      <c r="H4" s="21">
        <v>5</v>
      </c>
      <c r="I4" s="21">
        <v>5</v>
      </c>
      <c r="J4" s="21">
        <v>5</v>
      </c>
      <c r="K4" s="21">
        <v>5</v>
      </c>
      <c r="L4" s="21">
        <v>5</v>
      </c>
      <c r="M4" s="21">
        <v>3</v>
      </c>
      <c r="N4" s="21">
        <v>3</v>
      </c>
      <c r="O4" s="21">
        <v>5</v>
      </c>
      <c r="P4" s="25">
        <v>7</v>
      </c>
      <c r="Q4" s="20">
        <v>60</v>
      </c>
      <c r="R4" s="21">
        <v>36</v>
      </c>
      <c r="S4" s="21">
        <f t="shared" si="0"/>
        <v>67.5</v>
      </c>
      <c r="T4" s="22">
        <v>27</v>
      </c>
      <c r="U4" s="21">
        <f t="shared" si="1"/>
        <v>45</v>
      </c>
      <c r="V4" s="23">
        <v>9</v>
      </c>
    </row>
    <row r="5" spans="1:22" x14ac:dyDescent="0.2">
      <c r="A5">
        <f t="shared" si="2"/>
        <v>4</v>
      </c>
      <c r="B5" s="23" t="s">
        <v>33</v>
      </c>
      <c r="C5" s="24" t="s">
        <v>22</v>
      </c>
      <c r="D5" s="23"/>
      <c r="E5" s="24">
        <v>3</v>
      </c>
      <c r="F5" s="21">
        <v>3</v>
      </c>
      <c r="G5" s="21">
        <v>4</v>
      </c>
      <c r="H5" s="21">
        <v>4</v>
      </c>
      <c r="I5" s="21">
        <v>4</v>
      </c>
      <c r="J5" s="21">
        <v>4</v>
      </c>
      <c r="K5" s="21">
        <v>4</v>
      </c>
      <c r="L5" s="21">
        <v>3</v>
      </c>
      <c r="M5" s="21">
        <v>3</v>
      </c>
      <c r="N5" s="21">
        <v>3</v>
      </c>
      <c r="O5" s="21">
        <v>3</v>
      </c>
      <c r="P5" s="25">
        <v>7</v>
      </c>
      <c r="Q5" s="20">
        <v>56</v>
      </c>
      <c r="R5" s="21">
        <v>34</v>
      </c>
      <c r="S5" s="21">
        <f t="shared" ref="S5:S23" si="3">100*(T5/40)</f>
        <v>67.5</v>
      </c>
      <c r="T5" s="22">
        <v>27</v>
      </c>
      <c r="U5" s="21">
        <f t="shared" si="1"/>
        <v>35</v>
      </c>
      <c r="V5" s="23">
        <v>7</v>
      </c>
    </row>
    <row r="6" spans="1:22" x14ac:dyDescent="0.2">
      <c r="A6">
        <f t="shared" si="2"/>
        <v>5</v>
      </c>
      <c r="B6" s="23" t="s">
        <v>35</v>
      </c>
      <c r="C6" s="24" t="s">
        <v>22</v>
      </c>
      <c r="D6" s="23"/>
      <c r="E6" s="24">
        <v>5</v>
      </c>
      <c r="F6" s="21">
        <v>4</v>
      </c>
      <c r="G6" s="21">
        <v>4</v>
      </c>
      <c r="H6" s="21">
        <v>3</v>
      </c>
      <c r="I6" s="21">
        <v>3</v>
      </c>
      <c r="J6" s="21">
        <v>5</v>
      </c>
      <c r="K6" s="21">
        <v>5</v>
      </c>
      <c r="L6" s="21">
        <v>3</v>
      </c>
      <c r="M6" s="21">
        <v>2</v>
      </c>
      <c r="N6" s="21">
        <v>2</v>
      </c>
      <c r="O6" s="21">
        <v>5</v>
      </c>
      <c r="P6" s="25">
        <v>7</v>
      </c>
      <c r="Q6" s="20">
        <v>65</v>
      </c>
      <c r="R6" s="21">
        <v>39</v>
      </c>
      <c r="S6" s="21">
        <f t="shared" si="3"/>
        <v>75</v>
      </c>
      <c r="T6" s="22">
        <v>30</v>
      </c>
      <c r="U6" s="21">
        <f t="shared" si="1"/>
        <v>45</v>
      </c>
      <c r="V6" s="23">
        <v>9</v>
      </c>
    </row>
    <row r="7" spans="1:22" x14ac:dyDescent="0.2">
      <c r="A7">
        <f t="shared" si="2"/>
        <v>6</v>
      </c>
      <c r="B7" s="23" t="s">
        <v>37</v>
      </c>
      <c r="C7" s="24" t="s">
        <v>22</v>
      </c>
      <c r="D7" s="23"/>
      <c r="E7" s="24">
        <v>5</v>
      </c>
      <c r="F7" s="21">
        <v>5</v>
      </c>
      <c r="G7" s="21">
        <v>5</v>
      </c>
      <c r="H7" s="21">
        <v>5</v>
      </c>
      <c r="I7" s="21">
        <v>5</v>
      </c>
      <c r="J7" s="21">
        <v>5</v>
      </c>
      <c r="K7" s="21">
        <v>5</v>
      </c>
      <c r="L7" s="21">
        <v>5</v>
      </c>
      <c r="M7" s="21">
        <v>5</v>
      </c>
      <c r="N7" s="21">
        <v>5</v>
      </c>
      <c r="O7" s="21">
        <v>5</v>
      </c>
      <c r="P7" s="25">
        <v>10</v>
      </c>
      <c r="Q7" s="20">
        <v>62.5</v>
      </c>
      <c r="R7" s="21">
        <v>38</v>
      </c>
      <c r="S7" s="21">
        <f t="shared" si="3"/>
        <v>65</v>
      </c>
      <c r="T7" s="22">
        <v>26</v>
      </c>
      <c r="U7" s="21">
        <f t="shared" si="1"/>
        <v>60</v>
      </c>
      <c r="V7" s="23">
        <v>12</v>
      </c>
    </row>
    <row r="8" spans="1:22" x14ac:dyDescent="0.2">
      <c r="A8">
        <f t="shared" si="2"/>
        <v>7</v>
      </c>
      <c r="B8" s="23" t="s">
        <v>40</v>
      </c>
      <c r="C8" s="24" t="s">
        <v>22</v>
      </c>
      <c r="D8" s="23"/>
      <c r="E8" s="24">
        <v>3</v>
      </c>
      <c r="F8" s="21">
        <v>4</v>
      </c>
      <c r="G8" s="21">
        <v>5</v>
      </c>
      <c r="H8" s="21">
        <v>5</v>
      </c>
      <c r="I8" s="21">
        <v>4</v>
      </c>
      <c r="J8" s="21">
        <v>4</v>
      </c>
      <c r="K8" s="21">
        <v>5</v>
      </c>
      <c r="L8" s="21">
        <v>2</v>
      </c>
      <c r="M8" s="21">
        <v>5</v>
      </c>
      <c r="N8" s="21">
        <v>5</v>
      </c>
      <c r="O8" s="21">
        <v>4</v>
      </c>
      <c r="P8" s="25">
        <v>7</v>
      </c>
      <c r="Q8" s="20">
        <v>56</v>
      </c>
      <c r="R8" s="21">
        <v>34</v>
      </c>
      <c r="S8" s="21">
        <f t="shared" si="3"/>
        <v>65</v>
      </c>
      <c r="T8" s="22">
        <v>26</v>
      </c>
      <c r="U8" s="21">
        <f t="shared" si="1"/>
        <v>40</v>
      </c>
      <c r="V8" s="23">
        <v>8</v>
      </c>
    </row>
    <row r="9" spans="1:22" x14ac:dyDescent="0.2">
      <c r="A9">
        <f t="shared" si="2"/>
        <v>8</v>
      </c>
      <c r="B9" s="23" t="s">
        <v>42</v>
      </c>
      <c r="C9" s="24" t="s">
        <v>22</v>
      </c>
      <c r="D9" s="23"/>
      <c r="E9" s="24">
        <v>1</v>
      </c>
      <c r="F9" s="21">
        <v>2</v>
      </c>
      <c r="G9" s="21">
        <v>2</v>
      </c>
      <c r="H9" s="21">
        <v>2</v>
      </c>
      <c r="I9" s="21">
        <v>2</v>
      </c>
      <c r="J9" s="21">
        <v>2</v>
      </c>
      <c r="K9" s="21">
        <v>2</v>
      </c>
      <c r="L9" s="21">
        <v>2</v>
      </c>
      <c r="M9" s="21">
        <v>1</v>
      </c>
      <c r="N9" s="21">
        <v>2</v>
      </c>
      <c r="O9" s="21">
        <v>2</v>
      </c>
      <c r="P9" s="25">
        <v>8</v>
      </c>
      <c r="Q9" s="20">
        <v>67</v>
      </c>
      <c r="R9" s="21">
        <v>40</v>
      </c>
      <c r="S9" s="21">
        <f t="shared" si="3"/>
        <v>60</v>
      </c>
      <c r="T9" s="22">
        <v>24</v>
      </c>
      <c r="U9" s="21">
        <f t="shared" si="1"/>
        <v>80</v>
      </c>
      <c r="V9" s="23">
        <v>16</v>
      </c>
    </row>
    <row r="10" spans="1:22" x14ac:dyDescent="0.2">
      <c r="A10">
        <f t="shared" si="2"/>
        <v>9</v>
      </c>
      <c r="B10" s="23" t="s">
        <v>43</v>
      </c>
      <c r="C10" s="24" t="s">
        <v>22</v>
      </c>
      <c r="D10" s="23"/>
      <c r="E10" s="24">
        <v>5</v>
      </c>
      <c r="F10" s="21">
        <v>5</v>
      </c>
      <c r="G10" s="21">
        <v>5</v>
      </c>
      <c r="H10" s="21">
        <v>5</v>
      </c>
      <c r="I10" s="21">
        <v>5</v>
      </c>
      <c r="J10" s="21">
        <v>5</v>
      </c>
      <c r="K10" s="21">
        <v>5</v>
      </c>
      <c r="L10" s="21">
        <v>5</v>
      </c>
      <c r="M10" s="21">
        <v>5</v>
      </c>
      <c r="N10" s="21">
        <v>5</v>
      </c>
      <c r="O10" s="21">
        <v>5</v>
      </c>
      <c r="P10" s="25">
        <v>9</v>
      </c>
      <c r="Q10" s="20">
        <v>60</v>
      </c>
      <c r="R10" s="21">
        <v>36</v>
      </c>
      <c r="S10" s="21">
        <f t="shared" si="3"/>
        <v>82.5</v>
      </c>
      <c r="T10" s="22">
        <v>33</v>
      </c>
      <c r="U10" s="21">
        <f t="shared" si="1"/>
        <v>15</v>
      </c>
      <c r="V10" s="23">
        <v>3</v>
      </c>
    </row>
    <row r="11" spans="1:22" x14ac:dyDescent="0.2">
      <c r="A11">
        <f t="shared" si="2"/>
        <v>10</v>
      </c>
      <c r="B11" s="23" t="s">
        <v>45</v>
      </c>
      <c r="C11" s="24" t="s">
        <v>22</v>
      </c>
      <c r="D11" s="23"/>
      <c r="E11" s="24">
        <v>5</v>
      </c>
      <c r="F11" s="21">
        <v>4</v>
      </c>
      <c r="G11" s="21">
        <v>5</v>
      </c>
      <c r="H11" s="21">
        <v>5</v>
      </c>
      <c r="I11" s="21">
        <v>4</v>
      </c>
      <c r="J11" s="21">
        <v>5</v>
      </c>
      <c r="K11" s="21">
        <v>4</v>
      </c>
      <c r="L11" s="21">
        <v>4</v>
      </c>
      <c r="M11" s="21">
        <v>5</v>
      </c>
      <c r="N11" s="21">
        <v>4</v>
      </c>
      <c r="O11" s="21">
        <v>5</v>
      </c>
      <c r="P11" s="25">
        <v>8</v>
      </c>
      <c r="Q11" s="20">
        <v>70</v>
      </c>
      <c r="R11" s="21">
        <v>42</v>
      </c>
      <c r="S11" s="21">
        <f t="shared" si="3"/>
        <v>60</v>
      </c>
      <c r="T11" s="22">
        <v>24</v>
      </c>
      <c r="U11" s="21">
        <f t="shared" si="1"/>
        <v>90</v>
      </c>
      <c r="V11" s="23">
        <v>18</v>
      </c>
    </row>
    <row r="12" spans="1:22" x14ac:dyDescent="0.2">
      <c r="A12">
        <f t="shared" si="2"/>
        <v>11</v>
      </c>
      <c r="B12" s="23" t="s">
        <v>47</v>
      </c>
      <c r="C12" s="24" t="s">
        <v>22</v>
      </c>
      <c r="D12" s="23"/>
      <c r="E12" s="24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5">
        <v>10</v>
      </c>
      <c r="Q12" s="20">
        <v>50</v>
      </c>
      <c r="R12" s="21">
        <v>30</v>
      </c>
      <c r="S12" s="21">
        <f t="shared" si="3"/>
        <v>52.5</v>
      </c>
      <c r="T12" s="22">
        <v>21</v>
      </c>
      <c r="U12" s="21">
        <f t="shared" si="1"/>
        <v>45</v>
      </c>
      <c r="V12" s="23">
        <v>9</v>
      </c>
    </row>
    <row r="13" spans="1:22" x14ac:dyDescent="0.2">
      <c r="A13">
        <f t="shared" si="2"/>
        <v>12</v>
      </c>
      <c r="B13" s="23" t="s">
        <v>49</v>
      </c>
      <c r="C13" s="24" t="s">
        <v>22</v>
      </c>
      <c r="D13" s="23"/>
      <c r="E13" s="24">
        <v>5</v>
      </c>
      <c r="F13" s="21">
        <v>4</v>
      </c>
      <c r="G13" s="21">
        <v>5</v>
      </c>
      <c r="H13" s="21">
        <v>5</v>
      </c>
      <c r="I13" s="21">
        <v>5</v>
      </c>
      <c r="J13" s="21">
        <v>5</v>
      </c>
      <c r="K13" s="21">
        <v>5</v>
      </c>
      <c r="L13" s="21">
        <v>5</v>
      </c>
      <c r="M13" s="21">
        <v>4</v>
      </c>
      <c r="N13" s="21">
        <v>4</v>
      </c>
      <c r="O13" s="21">
        <v>5</v>
      </c>
      <c r="P13" s="25">
        <v>9</v>
      </c>
      <c r="Q13" s="20">
        <v>57.5</v>
      </c>
      <c r="R13" s="21">
        <v>35</v>
      </c>
      <c r="S13" s="21">
        <f t="shared" si="3"/>
        <v>67.5</v>
      </c>
      <c r="T13" s="22">
        <v>27</v>
      </c>
      <c r="U13" s="21">
        <f t="shared" si="1"/>
        <v>40</v>
      </c>
      <c r="V13" s="23">
        <v>8</v>
      </c>
    </row>
    <row r="14" spans="1:22" x14ac:dyDescent="0.2">
      <c r="A14">
        <f t="shared" si="2"/>
        <v>13</v>
      </c>
      <c r="B14" s="23" t="s">
        <v>51</v>
      </c>
      <c r="C14" s="24" t="s">
        <v>22</v>
      </c>
      <c r="D14" s="23"/>
      <c r="E14" s="24">
        <v>5</v>
      </c>
      <c r="F14" s="21">
        <v>5</v>
      </c>
      <c r="G14" s="21">
        <v>5</v>
      </c>
      <c r="H14" s="21">
        <v>5</v>
      </c>
      <c r="I14" s="21">
        <v>4</v>
      </c>
      <c r="J14" s="21">
        <v>5</v>
      </c>
      <c r="K14" s="21">
        <v>5</v>
      </c>
      <c r="L14" s="21">
        <v>5</v>
      </c>
      <c r="M14" s="21">
        <v>4</v>
      </c>
      <c r="N14" s="21">
        <v>4</v>
      </c>
      <c r="O14" s="21">
        <v>5</v>
      </c>
      <c r="P14" s="25">
        <v>6</v>
      </c>
      <c r="Q14" s="20">
        <v>43.3</v>
      </c>
      <c r="R14" s="21">
        <v>26</v>
      </c>
      <c r="S14" s="21">
        <f t="shared" si="3"/>
        <v>52.5</v>
      </c>
      <c r="T14" s="22">
        <v>21</v>
      </c>
      <c r="U14" s="21">
        <f t="shared" si="1"/>
        <v>25</v>
      </c>
      <c r="V14" s="23">
        <v>5</v>
      </c>
    </row>
    <row r="15" spans="1:22" x14ac:dyDescent="0.2">
      <c r="A15">
        <f t="shared" si="2"/>
        <v>14</v>
      </c>
      <c r="B15" s="23" t="s">
        <v>53</v>
      </c>
      <c r="C15" s="24" t="s">
        <v>22</v>
      </c>
      <c r="D15" s="23"/>
      <c r="E15" s="24">
        <v>5</v>
      </c>
      <c r="F15" s="21">
        <v>3</v>
      </c>
      <c r="G15" s="21">
        <v>3</v>
      </c>
      <c r="H15" s="21">
        <v>4</v>
      </c>
      <c r="I15" s="21">
        <v>3</v>
      </c>
      <c r="J15" s="21">
        <v>5</v>
      </c>
      <c r="K15" s="21">
        <v>4</v>
      </c>
      <c r="L15" s="21">
        <v>4</v>
      </c>
      <c r="M15" s="21">
        <v>1</v>
      </c>
      <c r="N15" s="21">
        <v>1</v>
      </c>
      <c r="O15" s="21">
        <v>5</v>
      </c>
      <c r="P15" s="25">
        <v>8</v>
      </c>
      <c r="Q15" s="20">
        <v>45</v>
      </c>
      <c r="R15" s="21">
        <v>27</v>
      </c>
      <c r="S15" s="21">
        <f t="shared" si="3"/>
        <v>47.5</v>
      </c>
      <c r="T15" s="22">
        <v>19</v>
      </c>
      <c r="U15" s="21">
        <f t="shared" si="1"/>
        <v>40</v>
      </c>
      <c r="V15" s="23">
        <v>8</v>
      </c>
    </row>
    <row r="16" spans="1:22" x14ac:dyDescent="0.2">
      <c r="A16">
        <f t="shared" si="2"/>
        <v>15</v>
      </c>
      <c r="B16" s="23" t="s">
        <v>55</v>
      </c>
      <c r="C16" s="24" t="s">
        <v>22</v>
      </c>
      <c r="D16" s="23"/>
      <c r="E16" s="24">
        <v>1</v>
      </c>
      <c r="F16" s="21">
        <v>2</v>
      </c>
      <c r="G16" s="21">
        <v>2</v>
      </c>
      <c r="H16" s="21">
        <v>2</v>
      </c>
      <c r="I16" s="21">
        <v>2</v>
      </c>
      <c r="J16" s="21">
        <v>2</v>
      </c>
      <c r="K16" s="21">
        <v>2</v>
      </c>
      <c r="L16" s="21">
        <v>2</v>
      </c>
      <c r="M16" s="21">
        <v>1</v>
      </c>
      <c r="N16" s="21">
        <v>2</v>
      </c>
      <c r="O16" s="21">
        <v>2</v>
      </c>
      <c r="P16" s="25">
        <v>9</v>
      </c>
      <c r="Q16" s="20">
        <v>65</v>
      </c>
      <c r="R16" s="21">
        <v>39</v>
      </c>
      <c r="S16" s="21">
        <f t="shared" si="3"/>
        <v>70</v>
      </c>
      <c r="T16" s="22">
        <v>28</v>
      </c>
      <c r="U16" s="21">
        <f t="shared" si="1"/>
        <v>55.000000000000007</v>
      </c>
      <c r="V16" s="23">
        <v>11</v>
      </c>
    </row>
    <row r="17" spans="1:22" x14ac:dyDescent="0.2">
      <c r="A17">
        <f t="shared" si="2"/>
        <v>16</v>
      </c>
      <c r="B17" s="23" t="s">
        <v>57</v>
      </c>
      <c r="C17" s="24" t="s">
        <v>22</v>
      </c>
      <c r="D17" s="23"/>
      <c r="E17" s="24">
        <v>3</v>
      </c>
      <c r="F17" s="21">
        <v>3</v>
      </c>
      <c r="G17" s="21">
        <v>3</v>
      </c>
      <c r="H17" s="21">
        <v>3</v>
      </c>
      <c r="I17" s="21">
        <v>3</v>
      </c>
      <c r="J17" s="21">
        <v>3</v>
      </c>
      <c r="K17" s="21">
        <v>4</v>
      </c>
      <c r="L17" s="21">
        <v>4</v>
      </c>
      <c r="M17" s="21">
        <v>3</v>
      </c>
      <c r="N17" s="21">
        <v>2</v>
      </c>
      <c r="O17" s="21">
        <v>3</v>
      </c>
      <c r="P17" s="25">
        <v>8</v>
      </c>
      <c r="Q17" s="20">
        <v>56</v>
      </c>
      <c r="R17" s="21">
        <v>34</v>
      </c>
      <c r="S17" s="21">
        <f t="shared" si="3"/>
        <v>70</v>
      </c>
      <c r="T17" s="22">
        <v>28</v>
      </c>
      <c r="U17" s="21">
        <f t="shared" si="1"/>
        <v>30</v>
      </c>
      <c r="V17" s="23">
        <v>6</v>
      </c>
    </row>
    <row r="18" spans="1:22" x14ac:dyDescent="0.2">
      <c r="A18">
        <f t="shared" si="2"/>
        <v>17</v>
      </c>
      <c r="B18" s="23" t="s">
        <v>59</v>
      </c>
      <c r="C18" s="24" t="s">
        <v>22</v>
      </c>
      <c r="D18" s="23"/>
      <c r="E18" s="24">
        <v>5</v>
      </c>
      <c r="F18" s="21">
        <v>3</v>
      </c>
      <c r="G18" s="21">
        <v>5</v>
      </c>
      <c r="H18" s="21">
        <v>5</v>
      </c>
      <c r="I18" s="21">
        <v>5</v>
      </c>
      <c r="J18" s="21">
        <v>5</v>
      </c>
      <c r="K18" s="21">
        <v>5</v>
      </c>
      <c r="L18" s="21">
        <v>5</v>
      </c>
      <c r="M18" s="21">
        <v>3</v>
      </c>
      <c r="N18" s="21">
        <v>5</v>
      </c>
      <c r="O18" s="21">
        <v>5</v>
      </c>
      <c r="P18" s="25">
        <v>7</v>
      </c>
      <c r="Q18" s="20">
        <v>50</v>
      </c>
      <c r="R18" s="21">
        <v>30</v>
      </c>
      <c r="S18" s="21">
        <f t="shared" si="3"/>
        <v>57.499999999999993</v>
      </c>
      <c r="T18" s="22">
        <v>23</v>
      </c>
      <c r="U18" s="21">
        <f t="shared" si="1"/>
        <v>35</v>
      </c>
      <c r="V18" s="23">
        <v>7</v>
      </c>
    </row>
    <row r="19" spans="1:22" x14ac:dyDescent="0.2">
      <c r="A19">
        <f t="shared" si="2"/>
        <v>18</v>
      </c>
      <c r="B19" s="23" t="s">
        <v>61</v>
      </c>
      <c r="C19" s="24" t="s">
        <v>22</v>
      </c>
      <c r="D19" s="23"/>
      <c r="E19" s="24">
        <v>3</v>
      </c>
      <c r="F19" s="21">
        <v>4</v>
      </c>
      <c r="G19" s="21">
        <v>5</v>
      </c>
      <c r="H19" s="21">
        <v>5</v>
      </c>
      <c r="I19" s="21">
        <v>4</v>
      </c>
      <c r="J19" s="21">
        <v>4</v>
      </c>
      <c r="K19" s="21">
        <v>5</v>
      </c>
      <c r="L19" s="21">
        <v>2</v>
      </c>
      <c r="M19" s="21">
        <v>5</v>
      </c>
      <c r="N19" s="21">
        <v>5</v>
      </c>
      <c r="O19" s="21">
        <v>4</v>
      </c>
      <c r="P19" s="25">
        <v>9</v>
      </c>
      <c r="Q19" s="20">
        <v>69</v>
      </c>
      <c r="R19" s="21">
        <v>41</v>
      </c>
      <c r="S19" s="21">
        <f t="shared" si="3"/>
        <v>75</v>
      </c>
      <c r="T19" s="22">
        <v>30</v>
      </c>
      <c r="U19" s="21">
        <f t="shared" si="1"/>
        <v>55.000000000000007</v>
      </c>
      <c r="V19" s="23">
        <v>11</v>
      </c>
    </row>
    <row r="20" spans="1:22" x14ac:dyDescent="0.2">
      <c r="A20">
        <f t="shared" si="2"/>
        <v>19</v>
      </c>
      <c r="B20" s="23" t="s">
        <v>63</v>
      </c>
      <c r="C20" s="24" t="s">
        <v>22</v>
      </c>
      <c r="D20" s="23"/>
      <c r="E20" s="24">
        <v>5</v>
      </c>
      <c r="F20" s="21">
        <v>5</v>
      </c>
      <c r="G20" s="21">
        <v>5</v>
      </c>
      <c r="H20" s="21">
        <v>5</v>
      </c>
      <c r="I20" s="21">
        <v>5</v>
      </c>
      <c r="J20" s="21">
        <v>5</v>
      </c>
      <c r="K20" s="21">
        <v>5</v>
      </c>
      <c r="L20" s="21">
        <v>3</v>
      </c>
      <c r="M20" s="21">
        <v>4</v>
      </c>
      <c r="N20" s="21">
        <v>4</v>
      </c>
      <c r="O20" s="21">
        <v>5</v>
      </c>
      <c r="P20" s="25">
        <v>9</v>
      </c>
      <c r="Q20" s="20">
        <v>48</v>
      </c>
      <c r="R20" s="21">
        <v>29</v>
      </c>
      <c r="S20" s="21">
        <f t="shared" si="3"/>
        <v>60</v>
      </c>
      <c r="T20" s="22">
        <v>24</v>
      </c>
      <c r="U20" s="21">
        <f t="shared" si="1"/>
        <v>25</v>
      </c>
      <c r="V20" s="23">
        <v>5</v>
      </c>
    </row>
    <row r="21" spans="1:22" x14ac:dyDescent="0.2">
      <c r="A21">
        <f t="shared" si="2"/>
        <v>20</v>
      </c>
      <c r="B21" s="23" t="s">
        <v>65</v>
      </c>
      <c r="C21" s="24" t="s">
        <v>22</v>
      </c>
      <c r="D21" s="23"/>
      <c r="E21" s="24">
        <v>5</v>
      </c>
      <c r="F21" s="21">
        <v>5</v>
      </c>
      <c r="G21" s="21">
        <v>4</v>
      </c>
      <c r="H21" s="21">
        <v>4</v>
      </c>
      <c r="I21" s="21">
        <v>5</v>
      </c>
      <c r="J21" s="21">
        <v>5</v>
      </c>
      <c r="K21" s="21">
        <v>5</v>
      </c>
      <c r="L21" s="21">
        <v>5</v>
      </c>
      <c r="M21" s="21">
        <v>4</v>
      </c>
      <c r="N21" s="21">
        <v>5</v>
      </c>
      <c r="O21" s="21">
        <v>5</v>
      </c>
      <c r="P21" s="25">
        <v>10</v>
      </c>
      <c r="Q21" s="20">
        <v>67.5</v>
      </c>
      <c r="R21" s="21">
        <v>41</v>
      </c>
      <c r="S21" s="21">
        <f t="shared" si="3"/>
        <v>65</v>
      </c>
      <c r="T21" s="22">
        <v>26</v>
      </c>
      <c r="U21" s="21">
        <f t="shared" si="1"/>
        <v>75</v>
      </c>
      <c r="V21" s="23">
        <v>15</v>
      </c>
    </row>
    <row r="22" spans="1:22" x14ac:dyDescent="0.2">
      <c r="A22">
        <f t="shared" si="2"/>
        <v>21</v>
      </c>
      <c r="B22" s="23" t="s">
        <v>67</v>
      </c>
      <c r="C22" s="24" t="s">
        <v>22</v>
      </c>
      <c r="D22" s="23"/>
      <c r="E22" s="24">
        <v>3</v>
      </c>
      <c r="F22" s="21">
        <v>3</v>
      </c>
      <c r="G22" s="21">
        <v>3</v>
      </c>
      <c r="H22" s="21">
        <v>4</v>
      </c>
      <c r="I22" s="21">
        <v>3</v>
      </c>
      <c r="J22" s="21">
        <v>3</v>
      </c>
      <c r="K22" s="21">
        <v>4</v>
      </c>
      <c r="L22" s="21">
        <v>3</v>
      </c>
      <c r="M22" s="21">
        <v>3</v>
      </c>
      <c r="N22" s="21">
        <v>3</v>
      </c>
      <c r="O22" s="21">
        <v>3</v>
      </c>
      <c r="P22" s="25">
        <v>8</v>
      </c>
      <c r="Q22" s="20">
        <v>60</v>
      </c>
      <c r="R22" s="21">
        <v>36</v>
      </c>
      <c r="S22" s="21">
        <f t="shared" si="3"/>
        <v>50</v>
      </c>
      <c r="T22" s="22">
        <v>20</v>
      </c>
      <c r="U22" s="21">
        <f t="shared" si="1"/>
        <v>80</v>
      </c>
      <c r="V22" s="23">
        <v>16</v>
      </c>
    </row>
    <row r="23" spans="1:22" ht="17" thickBot="1" x14ac:dyDescent="0.25">
      <c r="A23">
        <f t="shared" si="2"/>
        <v>22</v>
      </c>
      <c r="B23" s="26" t="s">
        <v>69</v>
      </c>
      <c r="C23" s="27" t="s">
        <v>22</v>
      </c>
      <c r="D23" s="26"/>
      <c r="E23" s="27">
        <v>1</v>
      </c>
      <c r="F23" s="28">
        <v>1</v>
      </c>
      <c r="G23" s="28">
        <v>1</v>
      </c>
      <c r="H23" s="28">
        <v>1</v>
      </c>
      <c r="I23" s="28">
        <v>1</v>
      </c>
      <c r="J23" s="28">
        <v>1</v>
      </c>
      <c r="K23" s="28">
        <v>1</v>
      </c>
      <c r="L23" s="28">
        <v>1</v>
      </c>
      <c r="M23" s="28">
        <v>1</v>
      </c>
      <c r="N23" s="28">
        <v>1</v>
      </c>
      <c r="O23" s="28">
        <v>1</v>
      </c>
      <c r="P23" s="29">
        <v>10</v>
      </c>
      <c r="Q23" s="30">
        <v>28.3</v>
      </c>
      <c r="R23" s="28">
        <v>17</v>
      </c>
      <c r="S23" s="28">
        <f t="shared" si="3"/>
        <v>32.5</v>
      </c>
      <c r="T23" s="31">
        <v>13</v>
      </c>
      <c r="U23" s="28">
        <f t="shared" si="1"/>
        <v>20</v>
      </c>
      <c r="V23" s="26">
        <v>4</v>
      </c>
    </row>
    <row r="24" spans="1:22" x14ac:dyDescent="0.2">
      <c r="E24">
        <f t="shared" ref="E24:P24" si="4">SUM(E2:E23)</f>
        <v>82</v>
      </c>
      <c r="F24">
        <f t="shared" si="4"/>
        <v>79</v>
      </c>
      <c r="G24">
        <f t="shared" si="4"/>
        <v>85</v>
      </c>
      <c r="H24">
        <f t="shared" si="4"/>
        <v>85</v>
      </c>
      <c r="I24">
        <f t="shared" si="4"/>
        <v>81</v>
      </c>
      <c r="J24">
        <f t="shared" si="4"/>
        <v>87</v>
      </c>
      <c r="K24">
        <f t="shared" si="4"/>
        <v>89</v>
      </c>
      <c r="L24">
        <f t="shared" si="4"/>
        <v>77</v>
      </c>
      <c r="M24">
        <f t="shared" si="4"/>
        <v>71</v>
      </c>
      <c r="N24">
        <f t="shared" si="4"/>
        <v>72</v>
      </c>
      <c r="O24">
        <f t="shared" si="4"/>
        <v>86</v>
      </c>
      <c r="P24">
        <f t="shared" si="4"/>
        <v>176</v>
      </c>
    </row>
    <row r="26" spans="1:22" x14ac:dyDescent="0.2">
      <c r="D26" t="s">
        <v>82</v>
      </c>
      <c r="E26">
        <f>MEDIAN(E2:E23)</f>
        <v>5</v>
      </c>
      <c r="F26">
        <f t="shared" ref="F26:P26" si="5">MEDIAN(F2:F23)</f>
        <v>4</v>
      </c>
      <c r="G26">
        <f t="shared" si="5"/>
        <v>4.5</v>
      </c>
      <c r="H26">
        <f t="shared" si="5"/>
        <v>4</v>
      </c>
      <c r="I26">
        <f t="shared" si="5"/>
        <v>4</v>
      </c>
      <c r="J26">
        <f t="shared" si="5"/>
        <v>5</v>
      </c>
      <c r="K26">
        <f t="shared" si="5"/>
        <v>4.5</v>
      </c>
      <c r="L26">
        <f t="shared" si="5"/>
        <v>4</v>
      </c>
      <c r="M26">
        <f t="shared" ref="M26" si="6">MEDIAN(M2:M23)</f>
        <v>3</v>
      </c>
      <c r="N26">
        <f t="shared" si="5"/>
        <v>3.5</v>
      </c>
      <c r="O26">
        <f t="shared" si="5"/>
        <v>5</v>
      </c>
      <c r="P26">
        <f t="shared" si="5"/>
        <v>8</v>
      </c>
      <c r="Q26">
        <f>AVERAGE(Q2:Q23)</f>
        <v>57.154545454545449</v>
      </c>
      <c r="S26">
        <f>AVERAGE(S2:S23)</f>
        <v>62.727272727272727</v>
      </c>
      <c r="U26">
        <f>AVERAGE(U2:U23)</f>
        <v>46.590909090909093</v>
      </c>
    </row>
    <row r="27" spans="1:22" x14ac:dyDescent="0.2">
      <c r="D27" t="s">
        <v>83</v>
      </c>
      <c r="E27">
        <f>QUARTILE(E2:E23,1)</f>
        <v>3</v>
      </c>
      <c r="F27">
        <f t="shared" ref="F27:P27" si="7">QUARTILE(F2:F23,1)</f>
        <v>3</v>
      </c>
      <c r="G27">
        <f t="shared" si="7"/>
        <v>3</v>
      </c>
      <c r="H27">
        <f t="shared" si="7"/>
        <v>3</v>
      </c>
      <c r="I27">
        <f t="shared" si="7"/>
        <v>3</v>
      </c>
      <c r="J27">
        <f t="shared" si="7"/>
        <v>3</v>
      </c>
      <c r="K27">
        <f t="shared" si="7"/>
        <v>4</v>
      </c>
      <c r="L27">
        <f t="shared" si="7"/>
        <v>2.25</v>
      </c>
      <c r="M27">
        <f>QUARTILE(M2:M23,1)</f>
        <v>2.25</v>
      </c>
      <c r="N27">
        <f t="shared" si="7"/>
        <v>2</v>
      </c>
      <c r="O27">
        <f t="shared" si="7"/>
        <v>3</v>
      </c>
      <c r="P27">
        <f t="shared" si="7"/>
        <v>7</v>
      </c>
      <c r="Q27">
        <f>STDEV(Q2:Q23)</f>
        <v>10.639760437364336</v>
      </c>
      <c r="S27">
        <f>STDEV(S2:S23)</f>
        <v>11.283919524121023</v>
      </c>
      <c r="U27">
        <f>STDEV(U2:U23)</f>
        <v>21.122452714067293</v>
      </c>
    </row>
    <row r="28" spans="1:22" x14ac:dyDescent="0.2">
      <c r="D28" t="s">
        <v>84</v>
      </c>
      <c r="E28">
        <f>QUARTILE(E2:E23,4)</f>
        <v>5</v>
      </c>
      <c r="F28">
        <f t="shared" ref="F28:P28" si="8">QUARTILE(F2:F23,4)</f>
        <v>5</v>
      </c>
      <c r="G28">
        <f t="shared" si="8"/>
        <v>5</v>
      </c>
      <c r="H28">
        <f t="shared" si="8"/>
        <v>5</v>
      </c>
      <c r="I28">
        <f t="shared" si="8"/>
        <v>5</v>
      </c>
      <c r="J28">
        <f t="shared" si="8"/>
        <v>5</v>
      </c>
      <c r="K28">
        <f t="shared" si="8"/>
        <v>5</v>
      </c>
      <c r="L28">
        <f t="shared" si="8"/>
        <v>5</v>
      </c>
      <c r="M28">
        <f t="shared" ref="M28" si="9">QUARTILE(M2:M23,4)</f>
        <v>5</v>
      </c>
      <c r="N28">
        <f t="shared" si="8"/>
        <v>5</v>
      </c>
      <c r="O28">
        <f t="shared" si="8"/>
        <v>5</v>
      </c>
      <c r="P28">
        <f t="shared" si="8"/>
        <v>10</v>
      </c>
    </row>
  </sheetData>
  <conditionalFormatting sqref="B2:B23">
    <cfRule type="duplicateValues" dxfId="3" priority="18"/>
    <cfRule type="duplicateValues" dxfId="2" priority="19"/>
    <cfRule type="duplicateValues" dxfId="1" priority="20"/>
  </conditionalFormatting>
  <conditionalFormatting sqref="B18:B23">
    <cfRule type="duplicateValues" dxfId="0" priority="1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1FAA-0F2C-7E44-89DB-D0CA9028492F}">
  <dimension ref="A1:U23"/>
  <sheetViews>
    <sheetView topLeftCell="M1" workbookViewId="0">
      <selection activeCell="T1" sqref="T1:U23"/>
    </sheetView>
  </sheetViews>
  <sheetFormatPr baseColWidth="10" defaultRowHeight="16" x14ac:dyDescent="0.2"/>
  <cols>
    <col min="1" max="1" width="29.83203125" customWidth="1"/>
    <col min="2" max="2" width="13.6640625" customWidth="1"/>
    <col min="5" max="6" width="22.6640625" customWidth="1"/>
    <col min="9" max="10" width="24" customWidth="1"/>
    <col min="13" max="14" width="16.1640625" customWidth="1"/>
    <col min="17" max="18" width="20" customWidth="1"/>
    <col min="20" max="20" width="17.1640625" bestFit="1" customWidth="1"/>
    <col min="21" max="21" width="18" bestFit="1" customWidth="1"/>
  </cols>
  <sheetData>
    <row r="1" spans="1:21" ht="17" thickBot="1" x14ac:dyDescent="0.25">
      <c r="A1" s="1" t="s">
        <v>14</v>
      </c>
      <c r="B1" s="32" t="s">
        <v>77</v>
      </c>
      <c r="E1" s="4" t="s">
        <v>78</v>
      </c>
      <c r="F1" s="6" t="s">
        <v>77</v>
      </c>
      <c r="I1" s="3" t="s">
        <v>17</v>
      </c>
      <c r="J1" s="6"/>
      <c r="M1" s="10" t="s">
        <v>18</v>
      </c>
      <c r="N1" s="37" t="s">
        <v>18</v>
      </c>
      <c r="Q1" s="41" t="s">
        <v>79</v>
      </c>
      <c r="R1" s="42" t="s">
        <v>80</v>
      </c>
      <c r="T1" s="41" t="s">
        <v>79</v>
      </c>
      <c r="U1" s="42" t="s">
        <v>80</v>
      </c>
    </row>
    <row r="2" spans="1:21" x14ac:dyDescent="0.2">
      <c r="A2" s="6" t="s">
        <v>23</v>
      </c>
      <c r="B2" s="6">
        <v>1</v>
      </c>
      <c r="E2" s="6" t="s">
        <v>24</v>
      </c>
      <c r="F2" s="6">
        <v>1</v>
      </c>
      <c r="I2" s="6">
        <v>5</v>
      </c>
      <c r="J2" s="6">
        <v>1</v>
      </c>
      <c r="M2" s="38">
        <v>5</v>
      </c>
      <c r="N2" s="16">
        <v>3</v>
      </c>
      <c r="Q2" s="38">
        <v>5</v>
      </c>
      <c r="R2" s="16">
        <v>3</v>
      </c>
      <c r="T2">
        <v>3</v>
      </c>
      <c r="U2">
        <v>2</v>
      </c>
    </row>
    <row r="3" spans="1:21" x14ac:dyDescent="0.2">
      <c r="A3" s="6" t="s">
        <v>27</v>
      </c>
      <c r="B3" s="6">
        <f>SUM(B2+1)</f>
        <v>2</v>
      </c>
      <c r="E3" s="6" t="s">
        <v>24</v>
      </c>
      <c r="F3" s="43">
        <v>2</v>
      </c>
      <c r="I3" s="34">
        <v>3</v>
      </c>
      <c r="J3" s="43">
        <v>2</v>
      </c>
      <c r="M3" s="39">
        <v>10</v>
      </c>
      <c r="N3" s="23">
        <v>7</v>
      </c>
      <c r="Q3" s="39">
        <v>10</v>
      </c>
      <c r="R3" s="23">
        <v>7</v>
      </c>
      <c r="T3">
        <f t="shared" ref="T3:T23" si="0">Q3/2</f>
        <v>5</v>
      </c>
      <c r="U3">
        <v>4</v>
      </c>
    </row>
    <row r="4" spans="1:21" x14ac:dyDescent="0.2">
      <c r="A4" s="6" t="s">
        <v>30</v>
      </c>
      <c r="B4" s="6">
        <f t="shared" ref="B4:B23" si="1">SUM(B3+1)</f>
        <v>3</v>
      </c>
      <c r="E4" s="6" t="s">
        <v>24</v>
      </c>
      <c r="F4" s="44">
        <v>3</v>
      </c>
      <c r="I4" s="35">
        <v>1</v>
      </c>
      <c r="J4" s="44">
        <v>3</v>
      </c>
      <c r="M4" s="39">
        <v>8</v>
      </c>
      <c r="N4" s="23">
        <v>7</v>
      </c>
      <c r="Q4" s="39">
        <v>8</v>
      </c>
      <c r="R4" s="23">
        <v>7</v>
      </c>
      <c r="T4">
        <f t="shared" si="0"/>
        <v>4</v>
      </c>
      <c r="U4">
        <v>4</v>
      </c>
    </row>
    <row r="5" spans="1:21" x14ac:dyDescent="0.2">
      <c r="A5" s="6" t="s">
        <v>32</v>
      </c>
      <c r="B5" s="6">
        <f t="shared" si="1"/>
        <v>4</v>
      </c>
      <c r="E5" s="6" t="s">
        <v>24</v>
      </c>
      <c r="F5" s="44">
        <v>4</v>
      </c>
      <c r="I5" s="34">
        <v>3</v>
      </c>
      <c r="J5" s="44">
        <v>4</v>
      </c>
      <c r="M5" s="39">
        <v>5</v>
      </c>
      <c r="N5" s="23">
        <v>7</v>
      </c>
      <c r="Q5" s="39">
        <v>5</v>
      </c>
      <c r="R5" s="23">
        <v>7</v>
      </c>
      <c r="T5">
        <v>3</v>
      </c>
      <c r="U5">
        <v>4</v>
      </c>
    </row>
    <row r="6" spans="1:21" x14ac:dyDescent="0.2">
      <c r="A6" s="6" t="s">
        <v>32</v>
      </c>
      <c r="B6" s="6">
        <f t="shared" si="1"/>
        <v>5</v>
      </c>
      <c r="E6" s="6" t="s">
        <v>24</v>
      </c>
      <c r="F6" s="44">
        <v>5</v>
      </c>
      <c r="I6" s="6">
        <v>4</v>
      </c>
      <c r="J6" s="44">
        <v>5</v>
      </c>
      <c r="M6" s="39">
        <v>7</v>
      </c>
      <c r="N6" s="23">
        <v>7</v>
      </c>
      <c r="Q6" s="39">
        <v>7</v>
      </c>
      <c r="R6" s="23">
        <v>7</v>
      </c>
      <c r="T6">
        <v>4</v>
      </c>
      <c r="U6">
        <v>4</v>
      </c>
    </row>
    <row r="7" spans="1:21" x14ac:dyDescent="0.2">
      <c r="A7" s="6" t="s">
        <v>32</v>
      </c>
      <c r="B7" s="6">
        <f t="shared" si="1"/>
        <v>6</v>
      </c>
      <c r="E7" s="33" t="s">
        <v>38</v>
      </c>
      <c r="F7" s="44">
        <v>6</v>
      </c>
      <c r="I7" s="6">
        <v>6</v>
      </c>
      <c r="J7" s="44">
        <v>6</v>
      </c>
      <c r="M7" s="39">
        <v>10</v>
      </c>
      <c r="N7" s="23">
        <v>10</v>
      </c>
      <c r="Q7" s="39">
        <v>10</v>
      </c>
      <c r="R7" s="23">
        <v>10</v>
      </c>
      <c r="T7">
        <f t="shared" si="0"/>
        <v>5</v>
      </c>
      <c r="U7">
        <f t="shared" ref="U3:U23" si="2">R7/2</f>
        <v>5</v>
      </c>
    </row>
    <row r="8" spans="1:21" x14ac:dyDescent="0.2">
      <c r="A8" s="6" t="s">
        <v>27</v>
      </c>
      <c r="B8" s="6">
        <f t="shared" si="1"/>
        <v>7</v>
      </c>
      <c r="E8" s="6" t="s">
        <v>24</v>
      </c>
      <c r="F8" s="44">
        <v>7</v>
      </c>
      <c r="I8" s="6">
        <v>9</v>
      </c>
      <c r="J8" s="44">
        <v>7</v>
      </c>
      <c r="M8" s="39">
        <v>10</v>
      </c>
      <c r="N8" s="23">
        <v>7</v>
      </c>
      <c r="Q8" s="39">
        <v>10</v>
      </c>
      <c r="R8" s="23">
        <v>7</v>
      </c>
      <c r="T8">
        <f t="shared" si="0"/>
        <v>5</v>
      </c>
      <c r="U8">
        <v>4</v>
      </c>
    </row>
    <row r="9" spans="1:21" x14ac:dyDescent="0.2">
      <c r="A9" s="6" t="s">
        <v>32</v>
      </c>
      <c r="B9" s="6">
        <f t="shared" si="1"/>
        <v>8</v>
      </c>
      <c r="E9" s="6" t="s">
        <v>24</v>
      </c>
      <c r="F9" s="44">
        <v>8</v>
      </c>
      <c r="I9" s="6">
        <v>5</v>
      </c>
      <c r="J9" s="44">
        <v>8</v>
      </c>
      <c r="M9" s="39">
        <v>5</v>
      </c>
      <c r="N9" s="23">
        <v>8</v>
      </c>
      <c r="Q9" s="39">
        <v>5</v>
      </c>
      <c r="R9" s="23">
        <v>8</v>
      </c>
      <c r="T9">
        <v>3</v>
      </c>
      <c r="U9">
        <f t="shared" si="2"/>
        <v>4</v>
      </c>
    </row>
    <row r="10" spans="1:21" x14ac:dyDescent="0.2">
      <c r="A10" s="6" t="s">
        <v>32</v>
      </c>
      <c r="B10" s="6">
        <f t="shared" si="1"/>
        <v>9</v>
      </c>
      <c r="E10" s="6" t="s">
        <v>24</v>
      </c>
      <c r="F10" s="44">
        <v>9</v>
      </c>
      <c r="I10" s="36">
        <v>2</v>
      </c>
      <c r="J10" s="44">
        <v>9</v>
      </c>
      <c r="M10" s="39">
        <v>8</v>
      </c>
      <c r="N10" s="23">
        <v>9</v>
      </c>
      <c r="Q10" s="39">
        <v>8</v>
      </c>
      <c r="R10" s="23">
        <v>9</v>
      </c>
      <c r="T10">
        <f t="shared" si="0"/>
        <v>4</v>
      </c>
      <c r="U10">
        <v>5</v>
      </c>
    </row>
    <row r="11" spans="1:21" x14ac:dyDescent="0.2">
      <c r="A11" s="6" t="s">
        <v>32</v>
      </c>
      <c r="B11" s="6">
        <f t="shared" si="1"/>
        <v>10</v>
      </c>
      <c r="E11" s="33" t="s">
        <v>38</v>
      </c>
      <c r="F11" s="44">
        <v>10</v>
      </c>
      <c r="I11" s="6">
        <v>7</v>
      </c>
      <c r="J11" s="44">
        <v>10</v>
      </c>
      <c r="M11" s="39">
        <v>8</v>
      </c>
      <c r="N11" s="23">
        <v>8</v>
      </c>
      <c r="Q11" s="39">
        <v>8</v>
      </c>
      <c r="R11" s="23">
        <v>8</v>
      </c>
      <c r="T11">
        <f t="shared" si="0"/>
        <v>4</v>
      </c>
      <c r="U11">
        <f t="shared" si="2"/>
        <v>4</v>
      </c>
    </row>
    <row r="12" spans="1:21" x14ac:dyDescent="0.2">
      <c r="A12" s="6" t="s">
        <v>27</v>
      </c>
      <c r="B12" s="6">
        <f t="shared" si="1"/>
        <v>11</v>
      </c>
      <c r="E12" s="33" t="s">
        <v>38</v>
      </c>
      <c r="F12" s="44">
        <v>11</v>
      </c>
      <c r="I12" s="6">
        <v>7</v>
      </c>
      <c r="J12" s="44">
        <v>11</v>
      </c>
      <c r="M12" s="39">
        <v>8</v>
      </c>
      <c r="N12" s="23">
        <v>10</v>
      </c>
      <c r="Q12" s="39">
        <v>8</v>
      </c>
      <c r="R12" s="23">
        <v>10</v>
      </c>
      <c r="T12">
        <f t="shared" si="0"/>
        <v>4</v>
      </c>
      <c r="U12">
        <f t="shared" si="2"/>
        <v>5</v>
      </c>
    </row>
    <row r="13" spans="1:21" x14ac:dyDescent="0.2">
      <c r="A13" s="6" t="s">
        <v>27</v>
      </c>
      <c r="B13" s="6">
        <f t="shared" si="1"/>
        <v>12</v>
      </c>
      <c r="E13" s="6" t="s">
        <v>24</v>
      </c>
      <c r="F13" s="44">
        <v>12</v>
      </c>
      <c r="I13" s="6">
        <v>6</v>
      </c>
      <c r="J13" s="44">
        <v>12</v>
      </c>
      <c r="M13" s="39">
        <v>5</v>
      </c>
      <c r="N13" s="23">
        <v>9</v>
      </c>
      <c r="Q13" s="39">
        <v>5</v>
      </c>
      <c r="R13" s="23">
        <v>9</v>
      </c>
      <c r="T13">
        <v>3</v>
      </c>
      <c r="U13">
        <v>5</v>
      </c>
    </row>
    <row r="14" spans="1:21" x14ac:dyDescent="0.2">
      <c r="A14" s="6" t="s">
        <v>30</v>
      </c>
      <c r="B14" s="6">
        <f t="shared" si="1"/>
        <v>13</v>
      </c>
      <c r="E14" s="33" t="s">
        <v>38</v>
      </c>
      <c r="F14" s="44">
        <v>13</v>
      </c>
      <c r="I14" s="34">
        <v>3</v>
      </c>
      <c r="J14" s="44">
        <v>13</v>
      </c>
      <c r="M14" s="39">
        <v>6</v>
      </c>
      <c r="N14" s="23">
        <v>6</v>
      </c>
      <c r="Q14" s="39">
        <v>6</v>
      </c>
      <c r="R14" s="23">
        <v>6</v>
      </c>
      <c r="T14">
        <f t="shared" si="0"/>
        <v>3</v>
      </c>
      <c r="U14">
        <f t="shared" si="2"/>
        <v>3</v>
      </c>
    </row>
    <row r="15" spans="1:21" x14ac:dyDescent="0.2">
      <c r="A15" s="6" t="s">
        <v>32</v>
      </c>
      <c r="B15" s="6">
        <f t="shared" si="1"/>
        <v>14</v>
      </c>
      <c r="E15" s="6" t="s">
        <v>24</v>
      </c>
      <c r="F15" s="44">
        <v>14</v>
      </c>
      <c r="I15" s="35">
        <v>1</v>
      </c>
      <c r="J15" s="44">
        <v>14</v>
      </c>
      <c r="M15" s="39">
        <v>5</v>
      </c>
      <c r="N15" s="23">
        <v>8</v>
      </c>
      <c r="Q15" s="39">
        <v>5</v>
      </c>
      <c r="R15" s="23">
        <v>8</v>
      </c>
      <c r="T15">
        <v>3</v>
      </c>
      <c r="U15">
        <f t="shared" si="2"/>
        <v>4</v>
      </c>
    </row>
    <row r="16" spans="1:21" x14ac:dyDescent="0.2">
      <c r="A16" s="6" t="s">
        <v>23</v>
      </c>
      <c r="B16" s="6">
        <f t="shared" si="1"/>
        <v>15</v>
      </c>
      <c r="E16" s="6" t="s">
        <v>24</v>
      </c>
      <c r="F16" s="44">
        <v>15</v>
      </c>
      <c r="I16" s="35">
        <v>1</v>
      </c>
      <c r="J16" s="44">
        <v>15</v>
      </c>
      <c r="M16" s="39">
        <v>9</v>
      </c>
      <c r="N16" s="23">
        <v>9</v>
      </c>
      <c r="Q16" s="39">
        <v>9</v>
      </c>
      <c r="R16" s="23">
        <v>9</v>
      </c>
      <c r="T16">
        <v>5</v>
      </c>
      <c r="U16">
        <v>5</v>
      </c>
    </row>
    <row r="17" spans="1:21" x14ac:dyDescent="0.2">
      <c r="A17" s="6" t="s">
        <v>30</v>
      </c>
      <c r="B17" s="6">
        <f t="shared" si="1"/>
        <v>16</v>
      </c>
      <c r="E17" s="33" t="s">
        <v>38</v>
      </c>
      <c r="F17" s="44">
        <v>16</v>
      </c>
      <c r="I17" s="6">
        <v>7</v>
      </c>
      <c r="J17" s="44">
        <v>16</v>
      </c>
      <c r="M17" s="39">
        <v>6</v>
      </c>
      <c r="N17" s="23">
        <v>8</v>
      </c>
      <c r="Q17" s="39">
        <v>6</v>
      </c>
      <c r="R17" s="23">
        <v>8</v>
      </c>
      <c r="T17">
        <f t="shared" si="0"/>
        <v>3</v>
      </c>
      <c r="U17">
        <f t="shared" si="2"/>
        <v>4</v>
      </c>
    </row>
    <row r="18" spans="1:21" x14ac:dyDescent="0.2">
      <c r="A18" s="6" t="s">
        <v>32</v>
      </c>
      <c r="B18" s="6">
        <f t="shared" si="1"/>
        <v>17</v>
      </c>
      <c r="E18" s="6" t="s">
        <v>24</v>
      </c>
      <c r="F18" s="44">
        <v>17</v>
      </c>
      <c r="I18" s="36">
        <v>2</v>
      </c>
      <c r="J18" s="44">
        <v>17</v>
      </c>
      <c r="M18" s="39">
        <v>6</v>
      </c>
      <c r="N18" s="23">
        <v>7</v>
      </c>
      <c r="Q18" s="39">
        <v>6</v>
      </c>
      <c r="R18" s="23">
        <v>7</v>
      </c>
      <c r="T18">
        <f t="shared" si="0"/>
        <v>3</v>
      </c>
      <c r="U18">
        <v>4</v>
      </c>
    </row>
    <row r="19" spans="1:21" x14ac:dyDescent="0.2">
      <c r="A19" s="6" t="s">
        <v>32</v>
      </c>
      <c r="B19" s="6">
        <f t="shared" si="1"/>
        <v>18</v>
      </c>
      <c r="E19" s="6" t="s">
        <v>24</v>
      </c>
      <c r="F19" s="44">
        <v>18</v>
      </c>
      <c r="I19" s="34">
        <v>3</v>
      </c>
      <c r="J19" s="44">
        <v>18</v>
      </c>
      <c r="M19" s="39">
        <v>8</v>
      </c>
      <c r="N19" s="23">
        <v>9</v>
      </c>
      <c r="Q19" s="39">
        <v>8</v>
      </c>
      <c r="R19" s="23">
        <v>9</v>
      </c>
      <c r="T19">
        <f t="shared" si="0"/>
        <v>4</v>
      </c>
      <c r="U19">
        <v>5</v>
      </c>
    </row>
    <row r="20" spans="1:21" x14ac:dyDescent="0.2">
      <c r="A20" s="6" t="s">
        <v>23</v>
      </c>
      <c r="B20" s="6">
        <f t="shared" si="1"/>
        <v>19</v>
      </c>
      <c r="E20" s="6" t="s">
        <v>24</v>
      </c>
      <c r="F20" s="44">
        <v>19</v>
      </c>
      <c r="I20" s="6">
        <v>7</v>
      </c>
      <c r="J20" s="44">
        <v>19</v>
      </c>
      <c r="M20" s="39">
        <v>10</v>
      </c>
      <c r="N20" s="23">
        <v>9</v>
      </c>
      <c r="Q20" s="39">
        <v>10</v>
      </c>
      <c r="R20" s="23">
        <v>9</v>
      </c>
      <c r="T20">
        <f t="shared" si="0"/>
        <v>5</v>
      </c>
      <c r="U20">
        <v>5</v>
      </c>
    </row>
    <row r="21" spans="1:21" x14ac:dyDescent="0.2">
      <c r="A21" s="6" t="s">
        <v>30</v>
      </c>
      <c r="B21" s="6">
        <f t="shared" si="1"/>
        <v>20</v>
      </c>
      <c r="E21" s="6" t="s">
        <v>24</v>
      </c>
      <c r="F21" s="44">
        <v>20</v>
      </c>
      <c r="I21" s="6">
        <v>5</v>
      </c>
      <c r="J21" s="44">
        <v>20</v>
      </c>
      <c r="M21" s="39">
        <v>10</v>
      </c>
      <c r="N21" s="23">
        <v>10</v>
      </c>
      <c r="Q21" s="39">
        <v>10</v>
      </c>
      <c r="R21" s="23">
        <v>10</v>
      </c>
      <c r="T21">
        <f t="shared" si="0"/>
        <v>5</v>
      </c>
      <c r="U21">
        <f t="shared" si="2"/>
        <v>5</v>
      </c>
    </row>
    <row r="22" spans="1:21" x14ac:dyDescent="0.2">
      <c r="A22" s="6" t="s">
        <v>32</v>
      </c>
      <c r="B22" s="6">
        <f t="shared" si="1"/>
        <v>21</v>
      </c>
      <c r="E22" s="6" t="s">
        <v>24</v>
      </c>
      <c r="F22" s="44">
        <v>21</v>
      </c>
      <c r="I22" s="35">
        <v>1</v>
      </c>
      <c r="J22" s="44">
        <v>21</v>
      </c>
      <c r="M22" s="39">
        <v>8</v>
      </c>
      <c r="N22" s="23">
        <v>8</v>
      </c>
      <c r="Q22" s="39">
        <v>8</v>
      </c>
      <c r="R22" s="23">
        <v>8</v>
      </c>
      <c r="T22">
        <f t="shared" si="0"/>
        <v>4</v>
      </c>
      <c r="U22">
        <f t="shared" si="2"/>
        <v>4</v>
      </c>
    </row>
    <row r="23" spans="1:21" ht="17" thickBot="1" x14ac:dyDescent="0.25">
      <c r="A23" s="6" t="s">
        <v>32</v>
      </c>
      <c r="B23" s="6">
        <f t="shared" si="1"/>
        <v>22</v>
      </c>
      <c r="E23" s="6" t="s">
        <v>24</v>
      </c>
      <c r="F23" s="44">
        <v>22</v>
      </c>
      <c r="I23" s="6">
        <v>8</v>
      </c>
      <c r="J23" s="44">
        <v>22</v>
      </c>
      <c r="M23" s="40">
        <v>7</v>
      </c>
      <c r="N23" s="26">
        <v>10</v>
      </c>
      <c r="Q23" s="40">
        <v>7</v>
      </c>
      <c r="R23" s="26">
        <v>10</v>
      </c>
      <c r="T23">
        <v>4</v>
      </c>
      <c r="U23">
        <f t="shared" si="2"/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159F-6666-5745-ADB6-1B0E9670AAC7}">
  <dimension ref="A2:L3"/>
  <sheetViews>
    <sheetView workbookViewId="0">
      <selection activeCell="G25" sqref="G25"/>
    </sheetView>
  </sheetViews>
  <sheetFormatPr baseColWidth="10" defaultRowHeight="16" x14ac:dyDescent="0.2"/>
  <cols>
    <col min="2" max="12" width="19" customWidth="1"/>
  </cols>
  <sheetData>
    <row r="2" spans="1:12" x14ac:dyDescent="0.2"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</row>
    <row r="3" spans="1:12" x14ac:dyDescent="0.2">
      <c r="A3" s="45" t="s">
        <v>85</v>
      </c>
      <c r="B3" s="45" t="s">
        <v>86</v>
      </c>
      <c r="C3" s="45" t="s">
        <v>86</v>
      </c>
      <c r="D3" s="45" t="s">
        <v>86</v>
      </c>
      <c r="E3" s="45" t="s">
        <v>86</v>
      </c>
      <c r="F3" s="45" t="s">
        <v>86</v>
      </c>
      <c r="G3" s="45" t="s">
        <v>86</v>
      </c>
      <c r="H3" s="45" t="s">
        <v>86</v>
      </c>
      <c r="I3" s="45" t="s">
        <v>86</v>
      </c>
      <c r="J3" s="45" t="s">
        <v>86</v>
      </c>
      <c r="K3" s="45" t="s">
        <v>86</v>
      </c>
      <c r="L3" s="45" t="s">
        <v>86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75FB-C45A-F445-8B55-4AC725C661A1}">
  <dimension ref="A1:BX37"/>
  <sheetViews>
    <sheetView tabSelected="1" topLeftCell="BF1" zoomScale="89" workbookViewId="0">
      <selection activeCell="BX22" sqref="BX22"/>
    </sheetView>
  </sheetViews>
  <sheetFormatPr baseColWidth="10" defaultRowHeight="16" x14ac:dyDescent="0.2"/>
  <sheetData>
    <row r="1" spans="1:76" ht="17" thickBot="1" x14ac:dyDescent="0.25">
      <c r="A1" s="10" t="s">
        <v>3</v>
      </c>
      <c r="B1" s="3" t="s">
        <v>3</v>
      </c>
      <c r="G1" s="11" t="s">
        <v>4</v>
      </c>
      <c r="H1" s="3" t="s">
        <v>4</v>
      </c>
      <c r="M1" s="11" t="s">
        <v>5</v>
      </c>
      <c r="N1" s="3" t="s">
        <v>5</v>
      </c>
      <c r="S1" s="11" t="s">
        <v>6</v>
      </c>
      <c r="T1" s="3" t="s">
        <v>6</v>
      </c>
      <c r="U1" t="s">
        <v>96</v>
      </c>
      <c r="V1" t="s">
        <v>98</v>
      </c>
      <c r="W1" t="s">
        <v>97</v>
      </c>
      <c r="X1" t="s">
        <v>99</v>
      </c>
      <c r="Y1" s="11" t="s">
        <v>7</v>
      </c>
      <c r="Z1" s="3" t="s">
        <v>7</v>
      </c>
      <c r="AA1" t="s">
        <v>96</v>
      </c>
      <c r="AB1" t="s">
        <v>98</v>
      </c>
      <c r="AC1" t="s">
        <v>97</v>
      </c>
      <c r="AD1" t="s">
        <v>99</v>
      </c>
      <c r="AE1" s="11" t="s">
        <v>8</v>
      </c>
      <c r="AF1" s="3" t="s">
        <v>8</v>
      </c>
      <c r="AG1" t="s">
        <v>96</v>
      </c>
      <c r="AH1" t="s">
        <v>98</v>
      </c>
      <c r="AI1" t="s">
        <v>97</v>
      </c>
      <c r="AJ1" t="s">
        <v>99</v>
      </c>
      <c r="AK1" s="11" t="s">
        <v>9</v>
      </c>
      <c r="AL1" s="3" t="s">
        <v>9</v>
      </c>
      <c r="AM1" t="s">
        <v>96</v>
      </c>
      <c r="AN1" t="s">
        <v>98</v>
      </c>
      <c r="AO1" t="s">
        <v>97</v>
      </c>
      <c r="AP1" t="s">
        <v>99</v>
      </c>
      <c r="AQ1" s="11" t="s">
        <v>10</v>
      </c>
      <c r="AR1" s="3" t="s">
        <v>10</v>
      </c>
      <c r="AS1" t="s">
        <v>96</v>
      </c>
      <c r="AT1" t="s">
        <v>98</v>
      </c>
      <c r="AU1" t="s">
        <v>97</v>
      </c>
      <c r="AV1" t="s">
        <v>99</v>
      </c>
      <c r="AW1" s="11" t="s">
        <v>11</v>
      </c>
      <c r="AX1" s="3" t="s">
        <v>11</v>
      </c>
      <c r="AY1" t="s">
        <v>96</v>
      </c>
      <c r="AZ1" t="s">
        <v>98</v>
      </c>
      <c r="BA1" t="s">
        <v>97</v>
      </c>
      <c r="BB1" t="s">
        <v>99</v>
      </c>
      <c r="BC1" s="11" t="s">
        <v>12</v>
      </c>
      <c r="BD1" s="3" t="s">
        <v>12</v>
      </c>
      <c r="BE1" t="s">
        <v>96</v>
      </c>
      <c r="BF1" t="s">
        <v>98</v>
      </c>
      <c r="BG1" t="s">
        <v>97</v>
      </c>
      <c r="BH1" t="s">
        <v>99</v>
      </c>
      <c r="BI1" s="11" t="s">
        <v>13</v>
      </c>
      <c r="BJ1" s="3" t="s">
        <v>13</v>
      </c>
      <c r="BK1" t="s">
        <v>96</v>
      </c>
      <c r="BL1" t="s">
        <v>98</v>
      </c>
      <c r="BM1" t="s">
        <v>97</v>
      </c>
      <c r="BN1" t="s">
        <v>99</v>
      </c>
      <c r="BO1" s="12" t="s">
        <v>18</v>
      </c>
      <c r="BP1" s="3" t="s">
        <v>18</v>
      </c>
      <c r="BQ1" t="s">
        <v>96</v>
      </c>
      <c r="BR1" t="s">
        <v>98</v>
      </c>
      <c r="BS1" t="s">
        <v>97</v>
      </c>
      <c r="BT1" t="s">
        <v>99</v>
      </c>
      <c r="BW1" s="12" t="s">
        <v>18</v>
      </c>
      <c r="BX1" s="3" t="s">
        <v>18</v>
      </c>
    </row>
    <row r="2" spans="1:76" x14ac:dyDescent="0.2">
      <c r="A2" s="6">
        <v>3</v>
      </c>
      <c r="B2" s="17">
        <v>3</v>
      </c>
      <c r="C2">
        <f t="shared" ref="C2:C23" si="0">B2-A2</f>
        <v>0</v>
      </c>
      <c r="D2">
        <f>ABS(C2)</f>
        <v>0</v>
      </c>
      <c r="E2">
        <f>_xlfn.RANK.AVG(D2,$D$2:$D$23,1)</f>
        <v>2.5</v>
      </c>
      <c r="F2">
        <f>E2*IF(C2&gt;=0,1,-1)</f>
        <v>2.5</v>
      </c>
      <c r="G2" s="6">
        <v>3</v>
      </c>
      <c r="H2" s="18">
        <v>3</v>
      </c>
      <c r="I2">
        <f t="shared" ref="I2:I23" si="1">H2-G2</f>
        <v>0</v>
      </c>
      <c r="J2">
        <f>ABS(I2)</f>
        <v>0</v>
      </c>
      <c r="K2">
        <f>_xlfn.RANK.AVG(J2,$J$2:$J$23,1)</f>
        <v>3</v>
      </c>
      <c r="L2">
        <f>K2*IF(I2&gt;=0,1,-1)</f>
        <v>3</v>
      </c>
      <c r="M2" s="6">
        <v>3</v>
      </c>
      <c r="N2" s="18">
        <v>3</v>
      </c>
      <c r="O2">
        <f t="shared" ref="O2:O23" si="2">N2-M2</f>
        <v>0</v>
      </c>
      <c r="P2">
        <f>ABS(O2)</f>
        <v>0</v>
      </c>
      <c r="Q2">
        <f>_xlfn.RANK.AVG(P2,$P$2:$P$23,1)</f>
        <v>4.5</v>
      </c>
      <c r="R2">
        <f>Q2*IF(O2&gt;=0,1,-1)</f>
        <v>4.5</v>
      </c>
      <c r="S2" s="6">
        <v>3</v>
      </c>
      <c r="T2" s="18">
        <v>3</v>
      </c>
      <c r="U2">
        <f t="shared" ref="U2:U23" si="3">T2-S2</f>
        <v>0</v>
      </c>
      <c r="V2">
        <f>ABS(U2)</f>
        <v>0</v>
      </c>
      <c r="W2">
        <f>_xlfn.RANK.AVG(V2,$V$2:$V$23,1)</f>
        <v>3</v>
      </c>
      <c r="X2">
        <f>W2*IF(U2&gt;=0,1,-1)</f>
        <v>3</v>
      </c>
      <c r="Y2" s="6">
        <v>3</v>
      </c>
      <c r="Z2" s="18">
        <v>3</v>
      </c>
      <c r="AA2">
        <f t="shared" ref="AA2:AA23" si="4">Z2-Y2</f>
        <v>0</v>
      </c>
      <c r="AB2">
        <f>ABS(AA2)</f>
        <v>0</v>
      </c>
      <c r="AC2">
        <f>_xlfn.RANK.AVG(AB2,$AB$2:$AB$23,1)</f>
        <v>2.5</v>
      </c>
      <c r="AD2">
        <f>AC2*IF(AA2&gt;=0,1,-1)</f>
        <v>2.5</v>
      </c>
      <c r="AE2" s="6">
        <v>3</v>
      </c>
      <c r="AF2" s="18">
        <v>3</v>
      </c>
      <c r="AG2">
        <f t="shared" ref="AG2:AG23" si="5">AF2-AE2</f>
        <v>0</v>
      </c>
      <c r="AH2">
        <f>ABS(AG2)</f>
        <v>0</v>
      </c>
      <c r="AI2">
        <f>_xlfn.RANK.AVG(AH2,$AH$2:$AH$23,1)</f>
        <v>3</v>
      </c>
      <c r="AJ2">
        <f>AI2*IF(AG2&gt;=0,1,-1)</f>
        <v>3</v>
      </c>
      <c r="AK2" s="6">
        <v>3</v>
      </c>
      <c r="AL2" s="18">
        <v>4</v>
      </c>
      <c r="AM2">
        <f t="shared" ref="AM2:AM23" si="6">AL2-AK2</f>
        <v>1</v>
      </c>
      <c r="AN2">
        <f>ABS(AM2)</f>
        <v>1</v>
      </c>
      <c r="AO2">
        <f>_xlfn.RANK.AVG(AN2,$AN$2:$AN$23,1)</f>
        <v>10</v>
      </c>
      <c r="AP2">
        <f>AO2*IF(AM2&gt;=0,1,-1)</f>
        <v>10</v>
      </c>
      <c r="AQ2" s="6">
        <v>4</v>
      </c>
      <c r="AR2" s="18">
        <v>4</v>
      </c>
      <c r="AS2">
        <f t="shared" ref="AS2:AS23" si="7">AR2-AQ2</f>
        <v>0</v>
      </c>
      <c r="AT2">
        <f>ABS(AS2)</f>
        <v>0</v>
      </c>
      <c r="AU2">
        <f>_xlfn.RANK.AVG(AT2,$AT$2:$AT$23,1)</f>
        <v>3.5</v>
      </c>
      <c r="AV2">
        <f>AU2*IF(AS2&gt;=0,1,-1)</f>
        <v>3.5</v>
      </c>
      <c r="AW2" s="6">
        <v>3</v>
      </c>
      <c r="AX2" s="18">
        <v>3</v>
      </c>
      <c r="AY2">
        <f t="shared" ref="AY2:AY23" si="8">AX2-AW2</f>
        <v>0</v>
      </c>
      <c r="AZ2">
        <f>ABS(AY2)</f>
        <v>0</v>
      </c>
      <c r="BA2">
        <f>_xlfn.RANK.AVG(AZ2,$AZ$2:$AZ$23,1)</f>
        <v>3.5</v>
      </c>
      <c r="BB2">
        <f>BA2*IF(AY2&gt;=0,1,-1)</f>
        <v>3.5</v>
      </c>
      <c r="BC2" s="6">
        <v>3</v>
      </c>
      <c r="BD2" s="18">
        <v>2</v>
      </c>
      <c r="BE2">
        <f t="shared" ref="BE2:BE23" si="9">BD2-BC2</f>
        <v>-1</v>
      </c>
      <c r="BF2">
        <f>ABS(BE2)</f>
        <v>1</v>
      </c>
      <c r="BG2">
        <f>_xlfn.RANK.AVG(BF2,$BF$2:$BF$23,1)</f>
        <v>7.5</v>
      </c>
      <c r="BH2">
        <f>BG2*IF(BE2&gt;=0,1,-1)</f>
        <v>-7.5</v>
      </c>
      <c r="BI2" s="6">
        <v>3</v>
      </c>
      <c r="BJ2" s="18">
        <v>3</v>
      </c>
      <c r="BK2">
        <f t="shared" ref="BK2:BK23" si="10">BJ2-BI2</f>
        <v>0</v>
      </c>
      <c r="BL2">
        <f>ABS(BK2)</f>
        <v>0</v>
      </c>
      <c r="BM2">
        <f>_xlfn.RANK.AVG(BL2,$BL$2:$BL$23,1)</f>
        <v>2</v>
      </c>
      <c r="BN2">
        <f>BM2*IF(BK2&gt;=0,1,-1)</f>
        <v>2</v>
      </c>
      <c r="BO2" s="6">
        <v>5</v>
      </c>
      <c r="BP2" s="19">
        <v>3</v>
      </c>
      <c r="BQ2">
        <f t="shared" ref="BQ2:BQ23" si="11">BP2-BO2</f>
        <v>-2</v>
      </c>
      <c r="BR2">
        <f>ABS(BQ2)</f>
        <v>2</v>
      </c>
      <c r="BS2">
        <f>_xlfn.RANK.AVG(BR2,$BR$2:$BR$23,1)</f>
        <v>14.5</v>
      </c>
      <c r="BT2">
        <f>BS2*IF(BQ2&gt;=0,1,-1)</f>
        <v>-14.5</v>
      </c>
      <c r="BW2">
        <v>3</v>
      </c>
      <c r="BX2">
        <v>2</v>
      </c>
    </row>
    <row r="3" spans="1:76" x14ac:dyDescent="0.2">
      <c r="A3" s="6">
        <v>2</v>
      </c>
      <c r="B3" s="24">
        <v>5</v>
      </c>
      <c r="C3">
        <f t="shared" si="0"/>
        <v>3</v>
      </c>
      <c r="D3">
        <f t="shared" ref="D3:D23" si="12">ABS(C3)</f>
        <v>3</v>
      </c>
      <c r="E3">
        <f t="shared" ref="E3:E23" si="13">_xlfn.RANK.AVG(D3,$D$2:$D$23,1)</f>
        <v>19.5</v>
      </c>
      <c r="F3">
        <f t="shared" ref="F3:F23" si="14">E3*IF(C3&gt;=0,1,-1)</f>
        <v>19.5</v>
      </c>
      <c r="G3" s="6">
        <v>2</v>
      </c>
      <c r="H3" s="21">
        <v>5</v>
      </c>
      <c r="I3">
        <f t="shared" si="1"/>
        <v>3</v>
      </c>
      <c r="J3">
        <f t="shared" ref="J3:J23" si="15">ABS(I3)</f>
        <v>3</v>
      </c>
      <c r="K3">
        <f t="shared" ref="K3:K23" si="16">_xlfn.RANK.AVG(J3,$J$2:$J$23,1)</f>
        <v>20.5</v>
      </c>
      <c r="L3">
        <f t="shared" ref="L3:L23" si="17">K3*IF(I3&gt;=0,1,-1)</f>
        <v>20.5</v>
      </c>
      <c r="M3" s="6">
        <v>3</v>
      </c>
      <c r="N3" s="21">
        <v>5</v>
      </c>
      <c r="O3">
        <f t="shared" si="2"/>
        <v>2</v>
      </c>
      <c r="P3">
        <f t="shared" ref="P3:P23" si="18">ABS(O3)</f>
        <v>2</v>
      </c>
      <c r="Q3">
        <f t="shared" ref="Q3:Q23" si="19">_xlfn.RANK.AVG(P3,$P$2:$P$23,1)</f>
        <v>17.5</v>
      </c>
      <c r="R3">
        <f t="shared" ref="R3:R23" si="20">Q3*IF(O3&gt;=0,1,-1)</f>
        <v>17.5</v>
      </c>
      <c r="S3" s="6">
        <v>2</v>
      </c>
      <c r="T3" s="21">
        <v>4</v>
      </c>
      <c r="U3">
        <f t="shared" si="3"/>
        <v>2</v>
      </c>
      <c r="V3">
        <f t="shared" ref="V3:V23" si="21">ABS(U3)</f>
        <v>2</v>
      </c>
      <c r="W3">
        <f t="shared" ref="W3:W23" si="22">_xlfn.RANK.AVG(V3,$V$2:$V$23,1)</f>
        <v>17</v>
      </c>
      <c r="X3">
        <f t="shared" ref="X3:X23" si="23">W3*IF(U3&gt;=0,1,-1)</f>
        <v>17</v>
      </c>
      <c r="Y3" s="6">
        <v>3</v>
      </c>
      <c r="Z3" s="21">
        <v>5</v>
      </c>
      <c r="AA3">
        <f t="shared" si="4"/>
        <v>2</v>
      </c>
      <c r="AB3">
        <f t="shared" ref="AB3:AB23" si="24">ABS(AA3)</f>
        <v>2</v>
      </c>
      <c r="AC3">
        <f t="shared" ref="AC3:AC23" si="25">_xlfn.RANK.AVG(AB3,$AB$2:$AB$23,1)</f>
        <v>18</v>
      </c>
      <c r="AD3">
        <f t="shared" ref="AD3:AD23" si="26">AC3*IF(AA3&gt;=0,1,-1)</f>
        <v>18</v>
      </c>
      <c r="AE3" s="6">
        <v>3</v>
      </c>
      <c r="AF3" s="21">
        <v>5</v>
      </c>
      <c r="AG3">
        <f t="shared" si="5"/>
        <v>2</v>
      </c>
      <c r="AH3">
        <f t="shared" ref="AH3:AH23" si="27">ABS(AG3)</f>
        <v>2</v>
      </c>
      <c r="AI3">
        <f t="shared" ref="AI3:AI23" si="28">_xlfn.RANK.AVG(AH3,$AH$2:$AH$23,1)</f>
        <v>16.5</v>
      </c>
      <c r="AJ3">
        <f t="shared" ref="AJ3:AJ23" si="29">AI3*IF(AG3&gt;=0,1,-1)</f>
        <v>16.5</v>
      </c>
      <c r="AK3" s="6">
        <v>3</v>
      </c>
      <c r="AL3" s="21">
        <v>4</v>
      </c>
      <c r="AM3">
        <f t="shared" si="6"/>
        <v>1</v>
      </c>
      <c r="AN3">
        <f t="shared" ref="AN3:AN23" si="30">ABS(AM3)</f>
        <v>1</v>
      </c>
      <c r="AO3">
        <f t="shared" ref="AO3:AO23" si="31">_xlfn.RANK.AVG(AN3,$AN$2:$AN$23,1)</f>
        <v>10</v>
      </c>
      <c r="AP3">
        <f t="shared" ref="AP3:AP23" si="32">AO3*IF(AM3&gt;=0,1,-1)</f>
        <v>10</v>
      </c>
      <c r="AQ3" s="6">
        <v>3</v>
      </c>
      <c r="AR3" s="21">
        <v>4</v>
      </c>
      <c r="AS3">
        <f t="shared" si="7"/>
        <v>1</v>
      </c>
      <c r="AT3">
        <f t="shared" ref="AT3:AT23" si="33">ABS(AS3)</f>
        <v>1</v>
      </c>
      <c r="AU3">
        <f t="shared" ref="AU3:AU23" si="34">_xlfn.RANK.AVG(AT3,$AT$2:$AT$23,1)</f>
        <v>10</v>
      </c>
      <c r="AV3">
        <f t="shared" ref="AV3:AV23" si="35">AU3*IF(AS3&gt;=0,1,-1)</f>
        <v>10</v>
      </c>
      <c r="AW3" s="6">
        <v>3</v>
      </c>
      <c r="AX3" s="21">
        <v>5</v>
      </c>
      <c r="AY3">
        <f t="shared" si="8"/>
        <v>2</v>
      </c>
      <c r="AZ3">
        <f t="shared" ref="AZ3:AZ23" si="36">ABS(AY3)</f>
        <v>2</v>
      </c>
      <c r="BA3">
        <f t="shared" ref="BA3:BA23" si="37">_xlfn.RANK.AVG(AZ3,$AZ$2:$AZ$23,1)</f>
        <v>16.5</v>
      </c>
      <c r="BB3">
        <f t="shared" ref="BB3:BB23" si="38">BA3*IF(AY3&gt;=0,1,-1)</f>
        <v>16.5</v>
      </c>
      <c r="BC3" s="6">
        <v>3</v>
      </c>
      <c r="BD3" s="21">
        <v>4</v>
      </c>
      <c r="BE3">
        <f t="shared" si="9"/>
        <v>1</v>
      </c>
      <c r="BF3">
        <f t="shared" ref="BF3:BF23" si="39">ABS(BE3)</f>
        <v>1</v>
      </c>
      <c r="BG3">
        <f t="shared" ref="BG3:BG23" si="40">_xlfn.RANK.AVG(BF3,$BF$2:$BF$23,1)</f>
        <v>7.5</v>
      </c>
      <c r="BH3">
        <f t="shared" ref="BH3:BH23" si="41">BG3*IF(BE3&gt;=0,1,-1)</f>
        <v>7.5</v>
      </c>
      <c r="BI3" s="6">
        <v>3</v>
      </c>
      <c r="BJ3" s="21">
        <v>5</v>
      </c>
      <c r="BK3">
        <f t="shared" si="10"/>
        <v>2</v>
      </c>
      <c r="BL3">
        <f t="shared" ref="BL3:BL23" si="42">ABS(BK3)</f>
        <v>2</v>
      </c>
      <c r="BM3">
        <f t="shared" ref="BM3:BM23" si="43">_xlfn.RANK.AVG(BL3,$BF$2:$BF$23,1)</f>
        <v>14.5</v>
      </c>
      <c r="BN3">
        <f t="shared" ref="BN3:BN23" si="44">BM3*IF(BK3&gt;=0,1,-1)</f>
        <v>14.5</v>
      </c>
      <c r="BO3" s="6">
        <v>10</v>
      </c>
      <c r="BP3" s="25">
        <v>7</v>
      </c>
      <c r="BQ3">
        <f t="shared" si="11"/>
        <v>-3</v>
      </c>
      <c r="BR3">
        <f t="shared" ref="BR3:BR23" si="45">ABS(BQ3)</f>
        <v>3</v>
      </c>
      <c r="BS3">
        <f t="shared" ref="BS3:BS23" si="46">_xlfn.RANK.AVG(BR3,$BR$2:$BR$23,1)</f>
        <v>19</v>
      </c>
      <c r="BT3">
        <f t="shared" ref="BT3:BT23" si="47">BS3*IF(BQ3&gt;=0,1,-1)</f>
        <v>-19</v>
      </c>
      <c r="BW3">
        <f t="shared" ref="BW3:BW23" si="48">BO3/2</f>
        <v>5</v>
      </c>
      <c r="BX3">
        <v>4</v>
      </c>
    </row>
    <row r="4" spans="1:76" x14ac:dyDescent="0.2">
      <c r="A4" s="6">
        <v>1</v>
      </c>
      <c r="B4" s="24">
        <v>5</v>
      </c>
      <c r="C4">
        <f t="shared" si="0"/>
        <v>4</v>
      </c>
      <c r="D4">
        <f t="shared" si="12"/>
        <v>4</v>
      </c>
      <c r="E4">
        <f t="shared" si="13"/>
        <v>21.5</v>
      </c>
      <c r="F4">
        <f t="shared" si="14"/>
        <v>21.5</v>
      </c>
      <c r="G4" s="6">
        <v>2</v>
      </c>
      <c r="H4" s="21">
        <v>5</v>
      </c>
      <c r="I4">
        <f t="shared" si="1"/>
        <v>3</v>
      </c>
      <c r="J4">
        <f t="shared" si="15"/>
        <v>3</v>
      </c>
      <c r="K4">
        <f t="shared" si="16"/>
        <v>20.5</v>
      </c>
      <c r="L4">
        <f t="shared" si="17"/>
        <v>20.5</v>
      </c>
      <c r="M4" s="6">
        <v>2</v>
      </c>
      <c r="N4" s="21">
        <v>5</v>
      </c>
      <c r="O4">
        <f t="shared" si="2"/>
        <v>3</v>
      </c>
      <c r="P4">
        <f t="shared" si="18"/>
        <v>3</v>
      </c>
      <c r="Q4">
        <f t="shared" si="19"/>
        <v>21.5</v>
      </c>
      <c r="R4">
        <f t="shared" si="20"/>
        <v>21.5</v>
      </c>
      <c r="S4" s="6">
        <v>3</v>
      </c>
      <c r="T4" s="21">
        <v>5</v>
      </c>
      <c r="U4">
        <f t="shared" si="3"/>
        <v>2</v>
      </c>
      <c r="V4">
        <f t="shared" si="21"/>
        <v>2</v>
      </c>
      <c r="W4">
        <f t="shared" si="22"/>
        <v>17</v>
      </c>
      <c r="X4">
        <f t="shared" si="23"/>
        <v>17</v>
      </c>
      <c r="Y4" s="6">
        <v>3</v>
      </c>
      <c r="Z4" s="21">
        <v>5</v>
      </c>
      <c r="AA4">
        <f t="shared" si="4"/>
        <v>2</v>
      </c>
      <c r="AB4">
        <f t="shared" si="24"/>
        <v>2</v>
      </c>
      <c r="AC4">
        <f t="shared" si="25"/>
        <v>18</v>
      </c>
      <c r="AD4">
        <f t="shared" si="26"/>
        <v>18</v>
      </c>
      <c r="AE4" s="6">
        <v>3</v>
      </c>
      <c r="AF4" s="21">
        <v>5</v>
      </c>
      <c r="AG4">
        <f t="shared" si="5"/>
        <v>2</v>
      </c>
      <c r="AH4">
        <f t="shared" si="27"/>
        <v>2</v>
      </c>
      <c r="AI4">
        <f t="shared" si="28"/>
        <v>16.5</v>
      </c>
      <c r="AJ4">
        <f t="shared" si="29"/>
        <v>16.5</v>
      </c>
      <c r="AK4" s="6">
        <v>3</v>
      </c>
      <c r="AL4" s="21">
        <v>5</v>
      </c>
      <c r="AM4">
        <f t="shared" si="6"/>
        <v>2</v>
      </c>
      <c r="AN4">
        <f t="shared" si="30"/>
        <v>2</v>
      </c>
      <c r="AO4">
        <f t="shared" si="31"/>
        <v>18</v>
      </c>
      <c r="AP4">
        <f t="shared" si="32"/>
        <v>18</v>
      </c>
      <c r="AQ4" s="6">
        <v>2</v>
      </c>
      <c r="AR4" s="21">
        <v>5</v>
      </c>
      <c r="AS4">
        <f t="shared" si="7"/>
        <v>3</v>
      </c>
      <c r="AT4">
        <f t="shared" si="33"/>
        <v>3</v>
      </c>
      <c r="AU4">
        <f t="shared" si="34"/>
        <v>20.5</v>
      </c>
      <c r="AV4">
        <f t="shared" si="35"/>
        <v>20.5</v>
      </c>
      <c r="AW4" s="6">
        <v>3</v>
      </c>
      <c r="AX4" s="21">
        <v>3</v>
      </c>
      <c r="AY4">
        <f t="shared" si="8"/>
        <v>0</v>
      </c>
      <c r="AZ4">
        <f t="shared" si="36"/>
        <v>0</v>
      </c>
      <c r="BA4">
        <f t="shared" si="37"/>
        <v>3.5</v>
      </c>
      <c r="BB4">
        <f t="shared" si="38"/>
        <v>3.5</v>
      </c>
      <c r="BC4" s="6">
        <v>3</v>
      </c>
      <c r="BD4" s="21">
        <v>3</v>
      </c>
      <c r="BE4">
        <f t="shared" si="9"/>
        <v>0</v>
      </c>
      <c r="BF4">
        <f t="shared" si="39"/>
        <v>0</v>
      </c>
      <c r="BG4">
        <f t="shared" si="40"/>
        <v>2</v>
      </c>
      <c r="BH4">
        <f t="shared" si="41"/>
        <v>2</v>
      </c>
      <c r="BI4" s="6">
        <v>2</v>
      </c>
      <c r="BJ4" s="21">
        <v>5</v>
      </c>
      <c r="BK4">
        <f t="shared" si="10"/>
        <v>3</v>
      </c>
      <c r="BL4">
        <f t="shared" si="42"/>
        <v>3</v>
      </c>
      <c r="BM4">
        <f t="shared" si="43"/>
        <v>19.5</v>
      </c>
      <c r="BN4">
        <f t="shared" si="44"/>
        <v>19.5</v>
      </c>
      <c r="BO4" s="6">
        <v>8</v>
      </c>
      <c r="BP4" s="25">
        <v>7</v>
      </c>
      <c r="BQ4">
        <f t="shared" si="11"/>
        <v>-1</v>
      </c>
      <c r="BR4">
        <f t="shared" si="45"/>
        <v>1</v>
      </c>
      <c r="BS4">
        <f t="shared" si="46"/>
        <v>10</v>
      </c>
      <c r="BT4">
        <f t="shared" si="47"/>
        <v>-10</v>
      </c>
      <c r="BW4">
        <f t="shared" si="48"/>
        <v>4</v>
      </c>
      <c r="BX4">
        <v>4</v>
      </c>
    </row>
    <row r="5" spans="1:76" x14ac:dyDescent="0.2">
      <c r="A5" s="6">
        <v>2</v>
      </c>
      <c r="B5" s="24">
        <v>3</v>
      </c>
      <c r="C5">
        <f t="shared" si="0"/>
        <v>1</v>
      </c>
      <c r="D5">
        <f t="shared" si="12"/>
        <v>1</v>
      </c>
      <c r="E5">
        <f t="shared" si="13"/>
        <v>8</v>
      </c>
      <c r="F5">
        <f t="shared" si="14"/>
        <v>8</v>
      </c>
      <c r="G5" s="6">
        <v>3</v>
      </c>
      <c r="H5" s="21">
        <v>3</v>
      </c>
      <c r="I5">
        <f t="shared" si="1"/>
        <v>0</v>
      </c>
      <c r="J5">
        <f t="shared" si="15"/>
        <v>0</v>
      </c>
      <c r="K5">
        <f t="shared" si="16"/>
        <v>3</v>
      </c>
      <c r="L5">
        <f t="shared" si="17"/>
        <v>3</v>
      </c>
      <c r="M5" s="6">
        <v>3</v>
      </c>
      <c r="N5" s="21">
        <v>4</v>
      </c>
      <c r="O5">
        <f t="shared" si="2"/>
        <v>1</v>
      </c>
      <c r="P5">
        <f t="shared" si="18"/>
        <v>1</v>
      </c>
      <c r="Q5">
        <f t="shared" si="19"/>
        <v>11.5</v>
      </c>
      <c r="R5">
        <f t="shared" si="20"/>
        <v>11.5</v>
      </c>
      <c r="S5" s="6">
        <v>3</v>
      </c>
      <c r="T5" s="21">
        <v>4</v>
      </c>
      <c r="U5">
        <f t="shared" si="3"/>
        <v>1</v>
      </c>
      <c r="V5">
        <f t="shared" si="21"/>
        <v>1</v>
      </c>
      <c r="W5">
        <f t="shared" si="22"/>
        <v>9.5</v>
      </c>
      <c r="X5">
        <f t="shared" si="23"/>
        <v>9.5</v>
      </c>
      <c r="Y5" s="6">
        <v>3</v>
      </c>
      <c r="Z5" s="21">
        <v>4</v>
      </c>
      <c r="AA5">
        <f t="shared" si="4"/>
        <v>1</v>
      </c>
      <c r="AB5">
        <f t="shared" si="24"/>
        <v>1</v>
      </c>
      <c r="AC5">
        <f t="shared" si="25"/>
        <v>9.5</v>
      </c>
      <c r="AD5">
        <f t="shared" si="26"/>
        <v>9.5</v>
      </c>
      <c r="AE5" s="6">
        <v>3</v>
      </c>
      <c r="AF5" s="21">
        <v>4</v>
      </c>
      <c r="AG5">
        <f t="shared" si="5"/>
        <v>1</v>
      </c>
      <c r="AH5">
        <f t="shared" si="27"/>
        <v>1</v>
      </c>
      <c r="AI5">
        <f t="shared" si="28"/>
        <v>9.5</v>
      </c>
      <c r="AJ5">
        <f t="shared" si="29"/>
        <v>9.5</v>
      </c>
      <c r="AK5" s="6">
        <v>3</v>
      </c>
      <c r="AL5" s="21">
        <v>4</v>
      </c>
      <c r="AM5">
        <f t="shared" si="6"/>
        <v>1</v>
      </c>
      <c r="AN5">
        <f t="shared" si="30"/>
        <v>1</v>
      </c>
      <c r="AO5">
        <f t="shared" si="31"/>
        <v>10</v>
      </c>
      <c r="AP5">
        <f t="shared" si="32"/>
        <v>10</v>
      </c>
      <c r="AQ5" s="6">
        <v>1</v>
      </c>
      <c r="AR5" s="21">
        <v>3</v>
      </c>
      <c r="AS5">
        <f t="shared" si="7"/>
        <v>2</v>
      </c>
      <c r="AT5">
        <f t="shared" si="33"/>
        <v>2</v>
      </c>
      <c r="AU5">
        <f t="shared" si="34"/>
        <v>16</v>
      </c>
      <c r="AV5">
        <f t="shared" si="35"/>
        <v>16</v>
      </c>
      <c r="AW5" s="6">
        <v>3</v>
      </c>
      <c r="AX5" s="21">
        <v>3</v>
      </c>
      <c r="AY5">
        <f t="shared" si="8"/>
        <v>0</v>
      </c>
      <c r="AZ5">
        <f t="shared" si="36"/>
        <v>0</v>
      </c>
      <c r="BA5">
        <f t="shared" si="37"/>
        <v>3.5</v>
      </c>
      <c r="BB5">
        <f t="shared" si="38"/>
        <v>3.5</v>
      </c>
      <c r="BC5" s="6">
        <v>2</v>
      </c>
      <c r="BD5" s="21">
        <v>3</v>
      </c>
      <c r="BE5">
        <f t="shared" si="9"/>
        <v>1</v>
      </c>
      <c r="BF5">
        <f t="shared" si="39"/>
        <v>1</v>
      </c>
      <c r="BG5">
        <f t="shared" si="40"/>
        <v>7.5</v>
      </c>
      <c r="BH5">
        <f t="shared" si="41"/>
        <v>7.5</v>
      </c>
      <c r="BI5" s="6">
        <v>3</v>
      </c>
      <c r="BJ5" s="21">
        <v>3</v>
      </c>
      <c r="BK5">
        <f t="shared" si="10"/>
        <v>0</v>
      </c>
      <c r="BL5">
        <f t="shared" si="42"/>
        <v>0</v>
      </c>
      <c r="BM5">
        <f t="shared" si="43"/>
        <v>2</v>
      </c>
      <c r="BN5">
        <f t="shared" si="44"/>
        <v>2</v>
      </c>
      <c r="BO5" s="6">
        <v>5</v>
      </c>
      <c r="BP5" s="25">
        <v>7</v>
      </c>
      <c r="BQ5">
        <f t="shared" si="11"/>
        <v>2</v>
      </c>
      <c r="BR5">
        <f t="shared" si="45"/>
        <v>2</v>
      </c>
      <c r="BS5">
        <f t="shared" si="46"/>
        <v>14.5</v>
      </c>
      <c r="BT5">
        <f t="shared" si="47"/>
        <v>14.5</v>
      </c>
      <c r="BW5">
        <v>3</v>
      </c>
      <c r="BX5">
        <v>4</v>
      </c>
    </row>
    <row r="6" spans="1:76" x14ac:dyDescent="0.2">
      <c r="A6" s="6">
        <v>3</v>
      </c>
      <c r="B6" s="24">
        <v>5</v>
      </c>
      <c r="C6">
        <f t="shared" si="0"/>
        <v>2</v>
      </c>
      <c r="D6">
        <f t="shared" si="12"/>
        <v>2</v>
      </c>
      <c r="E6">
        <f t="shared" si="13"/>
        <v>15</v>
      </c>
      <c r="F6">
        <f t="shared" si="14"/>
        <v>15</v>
      </c>
      <c r="G6" s="6">
        <v>3</v>
      </c>
      <c r="H6" s="21">
        <v>4</v>
      </c>
      <c r="I6">
        <f t="shared" si="1"/>
        <v>1</v>
      </c>
      <c r="J6">
        <f t="shared" si="15"/>
        <v>1</v>
      </c>
      <c r="K6">
        <f t="shared" si="16"/>
        <v>10</v>
      </c>
      <c r="L6">
        <f t="shared" si="17"/>
        <v>10</v>
      </c>
      <c r="M6" s="6">
        <v>3</v>
      </c>
      <c r="N6" s="21">
        <v>4</v>
      </c>
      <c r="O6">
        <f t="shared" si="2"/>
        <v>1</v>
      </c>
      <c r="P6">
        <f t="shared" si="18"/>
        <v>1</v>
      </c>
      <c r="Q6">
        <f t="shared" si="19"/>
        <v>11.5</v>
      </c>
      <c r="R6">
        <f t="shared" si="20"/>
        <v>11.5</v>
      </c>
      <c r="S6" s="6">
        <v>3</v>
      </c>
      <c r="T6" s="21">
        <v>3</v>
      </c>
      <c r="U6">
        <f t="shared" si="3"/>
        <v>0</v>
      </c>
      <c r="V6">
        <f t="shared" si="21"/>
        <v>0</v>
      </c>
      <c r="W6">
        <f t="shared" si="22"/>
        <v>3</v>
      </c>
      <c r="X6">
        <f t="shared" si="23"/>
        <v>3</v>
      </c>
      <c r="Y6" s="6">
        <v>3</v>
      </c>
      <c r="Z6" s="21">
        <v>3</v>
      </c>
      <c r="AA6">
        <f t="shared" si="4"/>
        <v>0</v>
      </c>
      <c r="AB6">
        <f t="shared" si="24"/>
        <v>0</v>
      </c>
      <c r="AC6">
        <f t="shared" si="25"/>
        <v>2.5</v>
      </c>
      <c r="AD6">
        <f t="shared" si="26"/>
        <v>2.5</v>
      </c>
      <c r="AE6" s="6">
        <v>3</v>
      </c>
      <c r="AF6" s="21">
        <v>5</v>
      </c>
      <c r="AG6">
        <f t="shared" si="5"/>
        <v>2</v>
      </c>
      <c r="AH6">
        <f t="shared" si="27"/>
        <v>2</v>
      </c>
      <c r="AI6">
        <f t="shared" si="28"/>
        <v>16.5</v>
      </c>
      <c r="AJ6">
        <f t="shared" si="29"/>
        <v>16.5</v>
      </c>
      <c r="AK6" s="6">
        <v>3</v>
      </c>
      <c r="AL6" s="21">
        <v>5</v>
      </c>
      <c r="AM6">
        <f t="shared" si="6"/>
        <v>2</v>
      </c>
      <c r="AN6">
        <f t="shared" si="30"/>
        <v>2</v>
      </c>
      <c r="AO6">
        <f t="shared" si="31"/>
        <v>18</v>
      </c>
      <c r="AP6">
        <f t="shared" si="32"/>
        <v>18</v>
      </c>
      <c r="AQ6" s="6">
        <v>3</v>
      </c>
      <c r="AR6" s="21">
        <v>3</v>
      </c>
      <c r="AS6">
        <f t="shared" si="7"/>
        <v>0</v>
      </c>
      <c r="AT6">
        <f t="shared" si="33"/>
        <v>0</v>
      </c>
      <c r="AU6">
        <f t="shared" si="34"/>
        <v>3.5</v>
      </c>
      <c r="AV6">
        <f t="shared" si="35"/>
        <v>3.5</v>
      </c>
      <c r="AW6" s="6">
        <v>3</v>
      </c>
      <c r="AX6" s="21">
        <v>2</v>
      </c>
      <c r="AY6">
        <f t="shared" si="8"/>
        <v>-1</v>
      </c>
      <c r="AZ6">
        <f t="shared" si="36"/>
        <v>1</v>
      </c>
      <c r="BA6">
        <f t="shared" si="37"/>
        <v>10</v>
      </c>
      <c r="BB6">
        <f t="shared" si="38"/>
        <v>-10</v>
      </c>
      <c r="BC6" s="6">
        <v>3</v>
      </c>
      <c r="BD6" s="21">
        <v>2</v>
      </c>
      <c r="BE6">
        <f t="shared" si="9"/>
        <v>-1</v>
      </c>
      <c r="BF6">
        <f t="shared" si="39"/>
        <v>1</v>
      </c>
      <c r="BG6">
        <f t="shared" si="40"/>
        <v>7.5</v>
      </c>
      <c r="BH6">
        <f t="shared" si="41"/>
        <v>-7.5</v>
      </c>
      <c r="BI6" s="6">
        <v>3</v>
      </c>
      <c r="BJ6" s="21">
        <v>5</v>
      </c>
      <c r="BK6">
        <f t="shared" si="10"/>
        <v>2</v>
      </c>
      <c r="BL6">
        <f t="shared" si="42"/>
        <v>2</v>
      </c>
      <c r="BM6">
        <f t="shared" si="43"/>
        <v>14.5</v>
      </c>
      <c r="BN6">
        <f t="shared" si="44"/>
        <v>14.5</v>
      </c>
      <c r="BO6" s="6">
        <v>7</v>
      </c>
      <c r="BP6" s="25">
        <v>7</v>
      </c>
      <c r="BQ6">
        <f t="shared" si="11"/>
        <v>0</v>
      </c>
      <c r="BR6">
        <f t="shared" si="45"/>
        <v>0</v>
      </c>
      <c r="BS6">
        <f t="shared" si="46"/>
        <v>4</v>
      </c>
      <c r="BT6">
        <f t="shared" si="47"/>
        <v>4</v>
      </c>
      <c r="BW6">
        <v>4</v>
      </c>
      <c r="BX6">
        <v>4</v>
      </c>
    </row>
    <row r="7" spans="1:76" x14ac:dyDescent="0.2">
      <c r="A7" s="6">
        <v>4</v>
      </c>
      <c r="B7" s="24">
        <v>5</v>
      </c>
      <c r="C7">
        <f t="shared" si="0"/>
        <v>1</v>
      </c>
      <c r="D7">
        <f t="shared" si="12"/>
        <v>1</v>
      </c>
      <c r="E7">
        <f t="shared" si="13"/>
        <v>8</v>
      </c>
      <c r="F7">
        <f t="shared" si="14"/>
        <v>8</v>
      </c>
      <c r="G7" s="6">
        <v>4</v>
      </c>
      <c r="H7" s="21">
        <v>5</v>
      </c>
      <c r="I7">
        <f t="shared" si="1"/>
        <v>1</v>
      </c>
      <c r="J7">
        <f t="shared" si="15"/>
        <v>1</v>
      </c>
      <c r="K7">
        <f t="shared" si="16"/>
        <v>10</v>
      </c>
      <c r="L7">
        <f t="shared" si="17"/>
        <v>10</v>
      </c>
      <c r="M7" s="6">
        <v>4</v>
      </c>
      <c r="N7" s="21">
        <v>5</v>
      </c>
      <c r="O7">
        <f t="shared" si="2"/>
        <v>1</v>
      </c>
      <c r="P7">
        <f t="shared" si="18"/>
        <v>1</v>
      </c>
      <c r="Q7">
        <f t="shared" si="19"/>
        <v>11.5</v>
      </c>
      <c r="R7">
        <f t="shared" si="20"/>
        <v>11.5</v>
      </c>
      <c r="S7" s="6">
        <v>4</v>
      </c>
      <c r="T7" s="21">
        <v>5</v>
      </c>
      <c r="U7">
        <f t="shared" si="3"/>
        <v>1</v>
      </c>
      <c r="V7">
        <f t="shared" si="21"/>
        <v>1</v>
      </c>
      <c r="W7">
        <f t="shared" si="22"/>
        <v>9.5</v>
      </c>
      <c r="X7">
        <f t="shared" si="23"/>
        <v>9.5</v>
      </c>
      <c r="Y7" s="6">
        <v>4</v>
      </c>
      <c r="Z7" s="21">
        <v>5</v>
      </c>
      <c r="AA7">
        <f t="shared" si="4"/>
        <v>1</v>
      </c>
      <c r="AB7">
        <f t="shared" si="24"/>
        <v>1</v>
      </c>
      <c r="AC7">
        <f t="shared" si="25"/>
        <v>9.5</v>
      </c>
      <c r="AD7">
        <f t="shared" si="26"/>
        <v>9.5</v>
      </c>
      <c r="AE7" s="6">
        <v>4</v>
      </c>
      <c r="AF7" s="21">
        <v>5</v>
      </c>
      <c r="AG7">
        <f t="shared" si="5"/>
        <v>1</v>
      </c>
      <c r="AH7">
        <f t="shared" si="27"/>
        <v>1</v>
      </c>
      <c r="AI7">
        <f t="shared" si="28"/>
        <v>9.5</v>
      </c>
      <c r="AJ7">
        <f t="shared" si="29"/>
        <v>9.5</v>
      </c>
      <c r="AK7" s="6">
        <v>4</v>
      </c>
      <c r="AL7" s="21">
        <v>5</v>
      </c>
      <c r="AM7">
        <f t="shared" si="6"/>
        <v>1</v>
      </c>
      <c r="AN7">
        <f t="shared" si="30"/>
        <v>1</v>
      </c>
      <c r="AO7">
        <f t="shared" si="31"/>
        <v>10</v>
      </c>
      <c r="AP7">
        <f t="shared" si="32"/>
        <v>10</v>
      </c>
      <c r="AQ7" s="6">
        <v>4</v>
      </c>
      <c r="AR7" s="21">
        <v>5</v>
      </c>
      <c r="AS7">
        <f t="shared" si="7"/>
        <v>1</v>
      </c>
      <c r="AT7">
        <f t="shared" si="33"/>
        <v>1</v>
      </c>
      <c r="AU7">
        <f t="shared" si="34"/>
        <v>10</v>
      </c>
      <c r="AV7">
        <f t="shared" si="35"/>
        <v>10</v>
      </c>
      <c r="AW7" s="6">
        <v>4</v>
      </c>
      <c r="AX7" s="21">
        <v>5</v>
      </c>
      <c r="AY7">
        <f t="shared" si="8"/>
        <v>1</v>
      </c>
      <c r="AZ7">
        <f t="shared" si="36"/>
        <v>1</v>
      </c>
      <c r="BA7">
        <f t="shared" si="37"/>
        <v>10</v>
      </c>
      <c r="BB7">
        <f t="shared" si="38"/>
        <v>10</v>
      </c>
      <c r="BC7" s="6">
        <v>4</v>
      </c>
      <c r="BD7" s="21">
        <v>5</v>
      </c>
      <c r="BE7">
        <f t="shared" si="9"/>
        <v>1</v>
      </c>
      <c r="BF7">
        <f t="shared" si="39"/>
        <v>1</v>
      </c>
      <c r="BG7">
        <f t="shared" si="40"/>
        <v>7.5</v>
      </c>
      <c r="BH7">
        <f t="shared" si="41"/>
        <v>7.5</v>
      </c>
      <c r="BI7" s="6">
        <v>4</v>
      </c>
      <c r="BJ7" s="21">
        <v>5</v>
      </c>
      <c r="BK7">
        <f t="shared" si="10"/>
        <v>1</v>
      </c>
      <c r="BL7">
        <f t="shared" si="42"/>
        <v>1</v>
      </c>
      <c r="BM7">
        <f t="shared" si="43"/>
        <v>7.5</v>
      </c>
      <c r="BN7">
        <f t="shared" si="44"/>
        <v>7.5</v>
      </c>
      <c r="BO7" s="6">
        <v>10</v>
      </c>
      <c r="BP7" s="25">
        <v>10</v>
      </c>
      <c r="BQ7">
        <f t="shared" si="11"/>
        <v>0</v>
      </c>
      <c r="BR7">
        <f t="shared" si="45"/>
        <v>0</v>
      </c>
      <c r="BS7">
        <f t="shared" si="46"/>
        <v>4</v>
      </c>
      <c r="BT7">
        <f t="shared" si="47"/>
        <v>4</v>
      </c>
      <c r="BW7">
        <f t="shared" si="48"/>
        <v>5</v>
      </c>
      <c r="BX7">
        <f t="shared" ref="BX3:BX23" si="49">BP7/2</f>
        <v>5</v>
      </c>
    </row>
    <row r="8" spans="1:76" x14ac:dyDescent="0.2">
      <c r="A8" s="6">
        <v>4</v>
      </c>
      <c r="B8" s="24">
        <v>3</v>
      </c>
      <c r="C8">
        <f t="shared" si="0"/>
        <v>-1</v>
      </c>
      <c r="D8">
        <f t="shared" si="12"/>
        <v>1</v>
      </c>
      <c r="E8">
        <f t="shared" si="13"/>
        <v>8</v>
      </c>
      <c r="F8">
        <f t="shared" si="14"/>
        <v>-8</v>
      </c>
      <c r="G8" s="6">
        <v>3</v>
      </c>
      <c r="H8" s="21">
        <v>4</v>
      </c>
      <c r="I8">
        <f t="shared" si="1"/>
        <v>1</v>
      </c>
      <c r="J8">
        <f t="shared" si="15"/>
        <v>1</v>
      </c>
      <c r="K8">
        <f t="shared" si="16"/>
        <v>10</v>
      </c>
      <c r="L8">
        <f t="shared" si="17"/>
        <v>10</v>
      </c>
      <c r="M8" s="6">
        <v>5</v>
      </c>
      <c r="N8" s="21">
        <v>5</v>
      </c>
      <c r="O8">
        <f t="shared" si="2"/>
        <v>0</v>
      </c>
      <c r="P8">
        <f t="shared" si="18"/>
        <v>0</v>
      </c>
      <c r="Q8">
        <f t="shared" si="19"/>
        <v>4.5</v>
      </c>
      <c r="R8">
        <f t="shared" si="20"/>
        <v>4.5</v>
      </c>
      <c r="S8" s="6">
        <v>4</v>
      </c>
      <c r="T8" s="21">
        <v>5</v>
      </c>
      <c r="U8">
        <f t="shared" si="3"/>
        <v>1</v>
      </c>
      <c r="V8">
        <f t="shared" si="21"/>
        <v>1</v>
      </c>
      <c r="W8">
        <f t="shared" si="22"/>
        <v>9.5</v>
      </c>
      <c r="X8">
        <f t="shared" si="23"/>
        <v>9.5</v>
      </c>
      <c r="Y8" s="6">
        <v>3</v>
      </c>
      <c r="Z8" s="21">
        <v>4</v>
      </c>
      <c r="AA8">
        <f t="shared" si="4"/>
        <v>1</v>
      </c>
      <c r="AB8">
        <f t="shared" si="24"/>
        <v>1</v>
      </c>
      <c r="AC8">
        <f t="shared" si="25"/>
        <v>9.5</v>
      </c>
      <c r="AD8">
        <f t="shared" si="26"/>
        <v>9.5</v>
      </c>
      <c r="AE8" s="6">
        <v>5</v>
      </c>
      <c r="AF8" s="21">
        <v>4</v>
      </c>
      <c r="AG8">
        <f t="shared" si="5"/>
        <v>-1</v>
      </c>
      <c r="AH8">
        <f t="shared" si="27"/>
        <v>1</v>
      </c>
      <c r="AI8">
        <f t="shared" si="28"/>
        <v>9.5</v>
      </c>
      <c r="AJ8">
        <f t="shared" si="29"/>
        <v>-9.5</v>
      </c>
      <c r="AK8" s="6">
        <v>5</v>
      </c>
      <c r="AL8" s="21">
        <v>5</v>
      </c>
      <c r="AM8">
        <f t="shared" si="6"/>
        <v>0</v>
      </c>
      <c r="AN8">
        <f t="shared" si="30"/>
        <v>0</v>
      </c>
      <c r="AO8">
        <f t="shared" si="31"/>
        <v>2.5</v>
      </c>
      <c r="AP8">
        <f t="shared" si="32"/>
        <v>2.5</v>
      </c>
      <c r="AQ8" s="6">
        <v>3</v>
      </c>
      <c r="AR8" s="21">
        <v>2</v>
      </c>
      <c r="AS8">
        <f t="shared" si="7"/>
        <v>-1</v>
      </c>
      <c r="AT8">
        <f t="shared" si="33"/>
        <v>1</v>
      </c>
      <c r="AU8">
        <f t="shared" si="34"/>
        <v>10</v>
      </c>
      <c r="AV8">
        <f t="shared" si="35"/>
        <v>-10</v>
      </c>
      <c r="AW8" s="6">
        <v>5</v>
      </c>
      <c r="AX8" s="21">
        <v>5</v>
      </c>
      <c r="AY8">
        <f t="shared" si="8"/>
        <v>0</v>
      </c>
      <c r="AZ8">
        <f t="shared" si="36"/>
        <v>0</v>
      </c>
      <c r="BA8">
        <f t="shared" si="37"/>
        <v>3.5</v>
      </c>
      <c r="BB8">
        <f t="shared" si="38"/>
        <v>3.5</v>
      </c>
      <c r="BC8" s="6">
        <v>4</v>
      </c>
      <c r="BD8" s="21">
        <v>5</v>
      </c>
      <c r="BE8">
        <f t="shared" si="9"/>
        <v>1</v>
      </c>
      <c r="BF8">
        <f t="shared" si="39"/>
        <v>1</v>
      </c>
      <c r="BG8">
        <f t="shared" si="40"/>
        <v>7.5</v>
      </c>
      <c r="BH8">
        <f t="shared" si="41"/>
        <v>7.5</v>
      </c>
      <c r="BI8" s="6">
        <v>2</v>
      </c>
      <c r="BJ8" s="21">
        <v>4</v>
      </c>
      <c r="BK8">
        <f t="shared" si="10"/>
        <v>2</v>
      </c>
      <c r="BL8">
        <f t="shared" si="42"/>
        <v>2</v>
      </c>
      <c r="BM8">
        <f t="shared" si="43"/>
        <v>14.5</v>
      </c>
      <c r="BN8">
        <f t="shared" si="44"/>
        <v>14.5</v>
      </c>
      <c r="BO8" s="6">
        <v>10</v>
      </c>
      <c r="BP8" s="25">
        <v>7</v>
      </c>
      <c r="BQ8">
        <f t="shared" si="11"/>
        <v>-3</v>
      </c>
      <c r="BR8">
        <f t="shared" si="45"/>
        <v>3</v>
      </c>
      <c r="BS8">
        <f t="shared" si="46"/>
        <v>19</v>
      </c>
      <c r="BT8">
        <f t="shared" si="47"/>
        <v>-19</v>
      </c>
      <c r="BW8">
        <f t="shared" si="48"/>
        <v>5</v>
      </c>
      <c r="BX8">
        <v>4</v>
      </c>
    </row>
    <row r="9" spans="1:76" x14ac:dyDescent="0.2">
      <c r="A9" s="6">
        <v>4</v>
      </c>
      <c r="B9" s="24">
        <v>1</v>
      </c>
      <c r="C9">
        <f t="shared" si="0"/>
        <v>-3</v>
      </c>
      <c r="D9">
        <f t="shared" si="12"/>
        <v>3</v>
      </c>
      <c r="E9">
        <f t="shared" si="13"/>
        <v>19.5</v>
      </c>
      <c r="F9">
        <f t="shared" si="14"/>
        <v>-19.5</v>
      </c>
      <c r="G9" s="6">
        <v>3</v>
      </c>
      <c r="H9" s="21">
        <v>2</v>
      </c>
      <c r="I9">
        <f t="shared" si="1"/>
        <v>-1</v>
      </c>
      <c r="J9">
        <f t="shared" si="15"/>
        <v>1</v>
      </c>
      <c r="K9">
        <f t="shared" si="16"/>
        <v>10</v>
      </c>
      <c r="L9">
        <f t="shared" si="17"/>
        <v>-10</v>
      </c>
      <c r="M9" s="6">
        <v>3</v>
      </c>
      <c r="N9" s="21">
        <v>2</v>
      </c>
      <c r="O9">
        <f t="shared" si="2"/>
        <v>-1</v>
      </c>
      <c r="P9">
        <f t="shared" si="18"/>
        <v>1</v>
      </c>
      <c r="Q9">
        <f t="shared" si="19"/>
        <v>11.5</v>
      </c>
      <c r="R9">
        <f t="shared" si="20"/>
        <v>-11.5</v>
      </c>
      <c r="S9" s="6">
        <v>3</v>
      </c>
      <c r="T9" s="21">
        <v>2</v>
      </c>
      <c r="U9">
        <f t="shared" si="3"/>
        <v>-1</v>
      </c>
      <c r="V9">
        <f t="shared" si="21"/>
        <v>1</v>
      </c>
      <c r="W9">
        <f t="shared" si="22"/>
        <v>9.5</v>
      </c>
      <c r="X9">
        <f t="shared" si="23"/>
        <v>-9.5</v>
      </c>
      <c r="Y9" s="6">
        <v>3</v>
      </c>
      <c r="Z9" s="21">
        <v>2</v>
      </c>
      <c r="AA9">
        <f t="shared" si="4"/>
        <v>-1</v>
      </c>
      <c r="AB9">
        <f t="shared" si="24"/>
        <v>1</v>
      </c>
      <c r="AC9">
        <f t="shared" si="25"/>
        <v>9.5</v>
      </c>
      <c r="AD9">
        <f t="shared" si="26"/>
        <v>-9.5</v>
      </c>
      <c r="AE9" s="6">
        <v>3</v>
      </c>
      <c r="AF9" s="21">
        <v>2</v>
      </c>
      <c r="AG9">
        <f t="shared" si="5"/>
        <v>-1</v>
      </c>
      <c r="AH9">
        <f t="shared" si="27"/>
        <v>1</v>
      </c>
      <c r="AI9">
        <f t="shared" si="28"/>
        <v>9.5</v>
      </c>
      <c r="AJ9">
        <f t="shared" si="29"/>
        <v>-9.5</v>
      </c>
      <c r="AK9" s="6">
        <v>3</v>
      </c>
      <c r="AL9" s="21">
        <v>2</v>
      </c>
      <c r="AM9">
        <f t="shared" si="6"/>
        <v>-1</v>
      </c>
      <c r="AN9">
        <f t="shared" si="30"/>
        <v>1</v>
      </c>
      <c r="AO9">
        <f t="shared" si="31"/>
        <v>10</v>
      </c>
      <c r="AP9">
        <f t="shared" si="32"/>
        <v>-10</v>
      </c>
      <c r="AQ9" s="6">
        <v>3</v>
      </c>
      <c r="AR9" s="21">
        <v>2</v>
      </c>
      <c r="AS9">
        <f t="shared" si="7"/>
        <v>-1</v>
      </c>
      <c r="AT9">
        <f t="shared" si="33"/>
        <v>1</v>
      </c>
      <c r="AU9">
        <f t="shared" si="34"/>
        <v>10</v>
      </c>
      <c r="AV9">
        <f t="shared" si="35"/>
        <v>-10</v>
      </c>
      <c r="AW9" s="6">
        <v>3</v>
      </c>
      <c r="AX9" s="21">
        <v>1</v>
      </c>
      <c r="AY9">
        <f t="shared" si="8"/>
        <v>-2</v>
      </c>
      <c r="AZ9">
        <f t="shared" si="36"/>
        <v>2</v>
      </c>
      <c r="BA9">
        <f t="shared" si="37"/>
        <v>16.5</v>
      </c>
      <c r="BB9">
        <f t="shared" si="38"/>
        <v>-16.5</v>
      </c>
      <c r="BC9" s="6">
        <v>3</v>
      </c>
      <c r="BD9" s="21">
        <v>2</v>
      </c>
      <c r="BE9">
        <f t="shared" si="9"/>
        <v>-1</v>
      </c>
      <c r="BF9">
        <f t="shared" si="39"/>
        <v>1</v>
      </c>
      <c r="BG9">
        <f t="shared" si="40"/>
        <v>7.5</v>
      </c>
      <c r="BH9">
        <f t="shared" si="41"/>
        <v>-7.5</v>
      </c>
      <c r="BI9" s="6">
        <v>3</v>
      </c>
      <c r="BJ9" s="21">
        <v>2</v>
      </c>
      <c r="BK9">
        <f t="shared" si="10"/>
        <v>-1</v>
      </c>
      <c r="BL9">
        <f t="shared" si="42"/>
        <v>1</v>
      </c>
      <c r="BM9">
        <f t="shared" si="43"/>
        <v>7.5</v>
      </c>
      <c r="BN9">
        <f t="shared" si="44"/>
        <v>-7.5</v>
      </c>
      <c r="BO9" s="6">
        <v>5</v>
      </c>
      <c r="BP9" s="25">
        <v>8</v>
      </c>
      <c r="BQ9">
        <f t="shared" si="11"/>
        <v>3</v>
      </c>
      <c r="BR9">
        <f t="shared" si="45"/>
        <v>3</v>
      </c>
      <c r="BS9">
        <f t="shared" si="46"/>
        <v>19</v>
      </c>
      <c r="BT9">
        <f t="shared" si="47"/>
        <v>19</v>
      </c>
      <c r="BW9">
        <v>3</v>
      </c>
      <c r="BX9">
        <f t="shared" si="49"/>
        <v>4</v>
      </c>
    </row>
    <row r="10" spans="1:76" x14ac:dyDescent="0.2">
      <c r="A10" s="6">
        <v>3</v>
      </c>
      <c r="B10" s="24">
        <v>5</v>
      </c>
      <c r="C10">
        <f t="shared" si="0"/>
        <v>2</v>
      </c>
      <c r="D10">
        <f t="shared" si="12"/>
        <v>2</v>
      </c>
      <c r="E10">
        <f t="shared" si="13"/>
        <v>15</v>
      </c>
      <c r="F10">
        <f t="shared" si="14"/>
        <v>15</v>
      </c>
      <c r="G10" s="6">
        <v>4</v>
      </c>
      <c r="H10" s="21">
        <v>5</v>
      </c>
      <c r="I10">
        <f t="shared" si="1"/>
        <v>1</v>
      </c>
      <c r="J10">
        <f t="shared" si="15"/>
        <v>1</v>
      </c>
      <c r="K10">
        <f t="shared" si="16"/>
        <v>10</v>
      </c>
      <c r="L10">
        <f t="shared" si="17"/>
        <v>10</v>
      </c>
      <c r="M10" s="6">
        <v>3</v>
      </c>
      <c r="N10" s="21">
        <v>5</v>
      </c>
      <c r="O10">
        <f t="shared" si="2"/>
        <v>2</v>
      </c>
      <c r="P10">
        <f t="shared" si="18"/>
        <v>2</v>
      </c>
      <c r="Q10">
        <f t="shared" si="19"/>
        <v>17.5</v>
      </c>
      <c r="R10">
        <f t="shared" si="20"/>
        <v>17.5</v>
      </c>
      <c r="S10" s="6">
        <v>4</v>
      </c>
      <c r="T10" s="21">
        <v>5</v>
      </c>
      <c r="U10">
        <f t="shared" si="3"/>
        <v>1</v>
      </c>
      <c r="V10">
        <f t="shared" si="21"/>
        <v>1</v>
      </c>
      <c r="W10">
        <f t="shared" si="22"/>
        <v>9.5</v>
      </c>
      <c r="X10">
        <f t="shared" si="23"/>
        <v>9.5</v>
      </c>
      <c r="Y10" s="6">
        <v>4</v>
      </c>
      <c r="Z10" s="21">
        <v>5</v>
      </c>
      <c r="AA10">
        <f t="shared" si="4"/>
        <v>1</v>
      </c>
      <c r="AB10">
        <f t="shared" si="24"/>
        <v>1</v>
      </c>
      <c r="AC10">
        <f t="shared" si="25"/>
        <v>9.5</v>
      </c>
      <c r="AD10">
        <f t="shared" si="26"/>
        <v>9.5</v>
      </c>
      <c r="AE10" s="6">
        <v>4</v>
      </c>
      <c r="AF10" s="21">
        <v>5</v>
      </c>
      <c r="AG10">
        <f t="shared" si="5"/>
        <v>1</v>
      </c>
      <c r="AH10">
        <f t="shared" si="27"/>
        <v>1</v>
      </c>
      <c r="AI10">
        <f t="shared" si="28"/>
        <v>9.5</v>
      </c>
      <c r="AJ10">
        <f t="shared" si="29"/>
        <v>9.5</v>
      </c>
      <c r="AK10" s="6">
        <v>4</v>
      </c>
      <c r="AL10" s="21">
        <v>5</v>
      </c>
      <c r="AM10">
        <f t="shared" si="6"/>
        <v>1</v>
      </c>
      <c r="AN10">
        <f t="shared" si="30"/>
        <v>1</v>
      </c>
      <c r="AO10">
        <f t="shared" si="31"/>
        <v>10</v>
      </c>
      <c r="AP10">
        <f t="shared" si="32"/>
        <v>10</v>
      </c>
      <c r="AQ10" s="6">
        <v>3</v>
      </c>
      <c r="AR10" s="21">
        <v>5</v>
      </c>
      <c r="AS10">
        <f t="shared" si="7"/>
        <v>2</v>
      </c>
      <c r="AT10">
        <f t="shared" si="33"/>
        <v>2</v>
      </c>
      <c r="AU10">
        <f t="shared" si="34"/>
        <v>16</v>
      </c>
      <c r="AV10">
        <f t="shared" si="35"/>
        <v>16</v>
      </c>
      <c r="AW10" s="6">
        <v>3</v>
      </c>
      <c r="AX10" s="21">
        <v>5</v>
      </c>
      <c r="AY10">
        <f t="shared" si="8"/>
        <v>2</v>
      </c>
      <c r="AZ10">
        <f t="shared" si="36"/>
        <v>2</v>
      </c>
      <c r="BA10">
        <f t="shared" si="37"/>
        <v>16.5</v>
      </c>
      <c r="BB10">
        <f t="shared" si="38"/>
        <v>16.5</v>
      </c>
      <c r="BC10" s="6">
        <v>3</v>
      </c>
      <c r="BD10" s="21">
        <v>5</v>
      </c>
      <c r="BE10">
        <f t="shared" si="9"/>
        <v>2</v>
      </c>
      <c r="BF10">
        <f t="shared" si="39"/>
        <v>2</v>
      </c>
      <c r="BG10">
        <f t="shared" si="40"/>
        <v>14.5</v>
      </c>
      <c r="BH10">
        <f t="shared" si="41"/>
        <v>14.5</v>
      </c>
      <c r="BI10" s="6">
        <v>4</v>
      </c>
      <c r="BJ10" s="21">
        <v>5</v>
      </c>
      <c r="BK10">
        <f t="shared" si="10"/>
        <v>1</v>
      </c>
      <c r="BL10">
        <f t="shared" si="42"/>
        <v>1</v>
      </c>
      <c r="BM10">
        <f t="shared" si="43"/>
        <v>7.5</v>
      </c>
      <c r="BN10">
        <f t="shared" si="44"/>
        <v>7.5</v>
      </c>
      <c r="BO10" s="6">
        <v>8</v>
      </c>
      <c r="BP10" s="25">
        <v>9</v>
      </c>
      <c r="BQ10">
        <f t="shared" si="11"/>
        <v>1</v>
      </c>
      <c r="BR10">
        <f t="shared" si="45"/>
        <v>1</v>
      </c>
      <c r="BS10">
        <f t="shared" si="46"/>
        <v>10</v>
      </c>
      <c r="BT10">
        <f t="shared" si="47"/>
        <v>10</v>
      </c>
      <c r="BW10">
        <f t="shared" si="48"/>
        <v>4</v>
      </c>
      <c r="BX10">
        <v>5</v>
      </c>
    </row>
    <row r="11" spans="1:76" x14ac:dyDescent="0.2">
      <c r="A11" s="6">
        <v>5</v>
      </c>
      <c r="B11" s="24">
        <v>5</v>
      </c>
      <c r="C11">
        <f t="shared" si="0"/>
        <v>0</v>
      </c>
      <c r="D11">
        <f t="shared" si="12"/>
        <v>0</v>
      </c>
      <c r="E11">
        <f t="shared" si="13"/>
        <v>2.5</v>
      </c>
      <c r="F11">
        <f t="shared" si="14"/>
        <v>2.5</v>
      </c>
      <c r="G11" s="6">
        <v>4</v>
      </c>
      <c r="H11" s="21">
        <v>4</v>
      </c>
      <c r="I11">
        <f t="shared" si="1"/>
        <v>0</v>
      </c>
      <c r="J11">
        <f t="shared" si="15"/>
        <v>0</v>
      </c>
      <c r="K11">
        <f t="shared" si="16"/>
        <v>3</v>
      </c>
      <c r="L11">
        <f t="shared" si="17"/>
        <v>3</v>
      </c>
      <c r="M11" s="6">
        <v>5</v>
      </c>
      <c r="N11" s="21">
        <v>5</v>
      </c>
      <c r="O11">
        <f t="shared" si="2"/>
        <v>0</v>
      </c>
      <c r="P11">
        <f t="shared" si="18"/>
        <v>0</v>
      </c>
      <c r="Q11">
        <f t="shared" si="19"/>
        <v>4.5</v>
      </c>
      <c r="R11">
        <f t="shared" si="20"/>
        <v>4.5</v>
      </c>
      <c r="S11" s="6">
        <v>4</v>
      </c>
      <c r="T11" s="21">
        <v>5</v>
      </c>
      <c r="U11">
        <f t="shared" si="3"/>
        <v>1</v>
      </c>
      <c r="V11">
        <f t="shared" si="21"/>
        <v>1</v>
      </c>
      <c r="W11">
        <f t="shared" si="22"/>
        <v>9.5</v>
      </c>
      <c r="X11">
        <f t="shared" si="23"/>
        <v>9.5</v>
      </c>
      <c r="Y11" s="6">
        <v>3</v>
      </c>
      <c r="Z11" s="21">
        <v>4</v>
      </c>
      <c r="AA11">
        <f t="shared" si="4"/>
        <v>1</v>
      </c>
      <c r="AB11">
        <f t="shared" si="24"/>
        <v>1</v>
      </c>
      <c r="AC11">
        <f t="shared" si="25"/>
        <v>9.5</v>
      </c>
      <c r="AD11">
        <f t="shared" si="26"/>
        <v>9.5</v>
      </c>
      <c r="AE11" s="6">
        <v>5</v>
      </c>
      <c r="AF11" s="21">
        <v>5</v>
      </c>
      <c r="AG11">
        <f t="shared" si="5"/>
        <v>0</v>
      </c>
      <c r="AH11">
        <f t="shared" si="27"/>
        <v>0</v>
      </c>
      <c r="AI11">
        <f t="shared" si="28"/>
        <v>3</v>
      </c>
      <c r="AJ11">
        <f t="shared" si="29"/>
        <v>3</v>
      </c>
      <c r="AK11" s="6">
        <v>5</v>
      </c>
      <c r="AL11" s="21">
        <v>4</v>
      </c>
      <c r="AM11">
        <f t="shared" si="6"/>
        <v>-1</v>
      </c>
      <c r="AN11">
        <f t="shared" si="30"/>
        <v>1</v>
      </c>
      <c r="AO11">
        <f t="shared" si="31"/>
        <v>10</v>
      </c>
      <c r="AP11">
        <f t="shared" si="32"/>
        <v>-10</v>
      </c>
      <c r="AQ11" s="6">
        <v>4</v>
      </c>
      <c r="AR11" s="21">
        <v>4</v>
      </c>
      <c r="AS11">
        <f t="shared" si="7"/>
        <v>0</v>
      </c>
      <c r="AT11">
        <f t="shared" si="33"/>
        <v>0</v>
      </c>
      <c r="AU11">
        <f t="shared" si="34"/>
        <v>3.5</v>
      </c>
      <c r="AV11">
        <f t="shared" si="35"/>
        <v>3.5</v>
      </c>
      <c r="AW11" s="6">
        <v>4</v>
      </c>
      <c r="AX11" s="21">
        <v>5</v>
      </c>
      <c r="AY11">
        <f t="shared" si="8"/>
        <v>1</v>
      </c>
      <c r="AZ11">
        <f t="shared" si="36"/>
        <v>1</v>
      </c>
      <c r="BA11">
        <f t="shared" si="37"/>
        <v>10</v>
      </c>
      <c r="BB11">
        <f t="shared" si="38"/>
        <v>10</v>
      </c>
      <c r="BC11" s="6">
        <v>4</v>
      </c>
      <c r="BD11" s="21">
        <v>4</v>
      </c>
      <c r="BE11">
        <f t="shared" si="9"/>
        <v>0</v>
      </c>
      <c r="BF11">
        <f t="shared" si="39"/>
        <v>0</v>
      </c>
      <c r="BG11">
        <f t="shared" si="40"/>
        <v>2</v>
      </c>
      <c r="BH11">
        <f t="shared" si="41"/>
        <v>2</v>
      </c>
      <c r="BI11" s="6">
        <v>5</v>
      </c>
      <c r="BJ11" s="21">
        <v>5</v>
      </c>
      <c r="BK11">
        <f t="shared" si="10"/>
        <v>0</v>
      </c>
      <c r="BL11">
        <f t="shared" si="42"/>
        <v>0</v>
      </c>
      <c r="BM11">
        <f t="shared" si="43"/>
        <v>2</v>
      </c>
      <c r="BN11">
        <f t="shared" si="44"/>
        <v>2</v>
      </c>
      <c r="BO11" s="6">
        <v>8</v>
      </c>
      <c r="BP11" s="25">
        <v>8</v>
      </c>
      <c r="BQ11">
        <f t="shared" si="11"/>
        <v>0</v>
      </c>
      <c r="BR11">
        <f t="shared" si="45"/>
        <v>0</v>
      </c>
      <c r="BS11">
        <f t="shared" si="46"/>
        <v>4</v>
      </c>
      <c r="BT11">
        <f t="shared" si="47"/>
        <v>4</v>
      </c>
      <c r="BW11">
        <f t="shared" si="48"/>
        <v>4</v>
      </c>
      <c r="BX11">
        <f t="shared" si="49"/>
        <v>4</v>
      </c>
    </row>
    <row r="12" spans="1:76" x14ac:dyDescent="0.2">
      <c r="A12" s="6">
        <v>3</v>
      </c>
      <c r="B12" s="24">
        <v>1</v>
      </c>
      <c r="C12">
        <f t="shared" si="0"/>
        <v>-2</v>
      </c>
      <c r="D12">
        <f t="shared" si="12"/>
        <v>2</v>
      </c>
      <c r="E12">
        <f t="shared" si="13"/>
        <v>15</v>
      </c>
      <c r="F12">
        <f t="shared" si="14"/>
        <v>-15</v>
      </c>
      <c r="G12" s="6">
        <v>3</v>
      </c>
      <c r="H12" s="21">
        <v>1</v>
      </c>
      <c r="I12">
        <f t="shared" si="1"/>
        <v>-2</v>
      </c>
      <c r="J12">
        <f t="shared" si="15"/>
        <v>2</v>
      </c>
      <c r="K12">
        <f t="shared" si="16"/>
        <v>17</v>
      </c>
      <c r="L12">
        <f t="shared" si="17"/>
        <v>-17</v>
      </c>
      <c r="M12" s="6">
        <v>3</v>
      </c>
      <c r="N12" s="21">
        <v>1</v>
      </c>
      <c r="O12">
        <f t="shared" si="2"/>
        <v>-2</v>
      </c>
      <c r="P12">
        <f t="shared" si="18"/>
        <v>2</v>
      </c>
      <c r="Q12">
        <f t="shared" si="19"/>
        <v>17.5</v>
      </c>
      <c r="R12">
        <f t="shared" si="20"/>
        <v>-17.5</v>
      </c>
      <c r="S12" s="6">
        <v>3</v>
      </c>
      <c r="T12" s="21">
        <v>1</v>
      </c>
      <c r="U12">
        <f t="shared" si="3"/>
        <v>-2</v>
      </c>
      <c r="V12">
        <f t="shared" si="21"/>
        <v>2</v>
      </c>
      <c r="W12">
        <f t="shared" si="22"/>
        <v>17</v>
      </c>
      <c r="X12">
        <f t="shared" si="23"/>
        <v>-17</v>
      </c>
      <c r="Y12" s="6">
        <v>4</v>
      </c>
      <c r="Z12" s="21">
        <v>1</v>
      </c>
      <c r="AA12">
        <f t="shared" si="4"/>
        <v>-3</v>
      </c>
      <c r="AB12">
        <f t="shared" si="24"/>
        <v>3</v>
      </c>
      <c r="AC12">
        <f t="shared" si="25"/>
        <v>22</v>
      </c>
      <c r="AD12">
        <f t="shared" si="26"/>
        <v>-22</v>
      </c>
      <c r="AE12" s="6">
        <v>4</v>
      </c>
      <c r="AF12" s="21">
        <v>1</v>
      </c>
      <c r="AG12">
        <f t="shared" si="5"/>
        <v>-3</v>
      </c>
      <c r="AH12">
        <f t="shared" si="27"/>
        <v>3</v>
      </c>
      <c r="AI12">
        <f t="shared" si="28"/>
        <v>21</v>
      </c>
      <c r="AJ12">
        <f t="shared" si="29"/>
        <v>-21</v>
      </c>
      <c r="AK12" s="6">
        <v>4</v>
      </c>
      <c r="AL12" s="21">
        <v>1</v>
      </c>
      <c r="AM12">
        <f t="shared" si="6"/>
        <v>-3</v>
      </c>
      <c r="AN12">
        <f t="shared" si="30"/>
        <v>3</v>
      </c>
      <c r="AO12">
        <f t="shared" si="31"/>
        <v>21.5</v>
      </c>
      <c r="AP12">
        <f t="shared" si="32"/>
        <v>-21.5</v>
      </c>
      <c r="AQ12" s="6">
        <v>4</v>
      </c>
      <c r="AR12" s="21">
        <v>1</v>
      </c>
      <c r="AS12">
        <f t="shared" si="7"/>
        <v>-3</v>
      </c>
      <c r="AT12">
        <f t="shared" si="33"/>
        <v>3</v>
      </c>
      <c r="AU12">
        <f t="shared" si="34"/>
        <v>20.5</v>
      </c>
      <c r="AV12">
        <f t="shared" si="35"/>
        <v>-20.5</v>
      </c>
      <c r="AW12" s="6">
        <v>4</v>
      </c>
      <c r="AX12" s="21">
        <v>1</v>
      </c>
      <c r="AY12">
        <f t="shared" si="8"/>
        <v>-3</v>
      </c>
      <c r="AZ12">
        <f t="shared" si="36"/>
        <v>3</v>
      </c>
      <c r="BA12">
        <f t="shared" si="37"/>
        <v>21</v>
      </c>
      <c r="BB12">
        <f t="shared" si="38"/>
        <v>-21</v>
      </c>
      <c r="BC12" s="6">
        <v>4</v>
      </c>
      <c r="BD12" s="21">
        <v>1</v>
      </c>
      <c r="BE12">
        <f t="shared" si="9"/>
        <v>-3</v>
      </c>
      <c r="BF12">
        <f t="shared" si="39"/>
        <v>3</v>
      </c>
      <c r="BG12">
        <f t="shared" si="40"/>
        <v>19.5</v>
      </c>
      <c r="BH12">
        <f t="shared" si="41"/>
        <v>-19.5</v>
      </c>
      <c r="BI12" s="6">
        <v>3</v>
      </c>
      <c r="BJ12" s="21">
        <v>1</v>
      </c>
      <c r="BK12">
        <f t="shared" si="10"/>
        <v>-2</v>
      </c>
      <c r="BL12">
        <f t="shared" si="42"/>
        <v>2</v>
      </c>
      <c r="BM12">
        <f t="shared" si="43"/>
        <v>14.5</v>
      </c>
      <c r="BN12">
        <f t="shared" si="44"/>
        <v>-14.5</v>
      </c>
      <c r="BO12" s="6">
        <v>8</v>
      </c>
      <c r="BP12" s="25">
        <v>10</v>
      </c>
      <c r="BQ12">
        <f t="shared" si="11"/>
        <v>2</v>
      </c>
      <c r="BR12">
        <f t="shared" si="45"/>
        <v>2</v>
      </c>
      <c r="BS12">
        <f t="shared" si="46"/>
        <v>14.5</v>
      </c>
      <c r="BT12">
        <f t="shared" si="47"/>
        <v>14.5</v>
      </c>
      <c r="BW12">
        <f t="shared" si="48"/>
        <v>4</v>
      </c>
      <c r="BX12">
        <f t="shared" si="49"/>
        <v>5</v>
      </c>
    </row>
    <row r="13" spans="1:76" x14ac:dyDescent="0.2">
      <c r="A13" s="6">
        <v>3</v>
      </c>
      <c r="B13" s="24">
        <v>5</v>
      </c>
      <c r="C13">
        <f t="shared" si="0"/>
        <v>2</v>
      </c>
      <c r="D13">
        <f t="shared" si="12"/>
        <v>2</v>
      </c>
      <c r="E13">
        <f t="shared" si="13"/>
        <v>15</v>
      </c>
      <c r="F13">
        <f t="shared" si="14"/>
        <v>15</v>
      </c>
      <c r="G13" s="6">
        <v>4</v>
      </c>
      <c r="H13" s="21">
        <v>4</v>
      </c>
      <c r="I13">
        <f t="shared" si="1"/>
        <v>0</v>
      </c>
      <c r="J13">
        <f t="shared" si="15"/>
        <v>0</v>
      </c>
      <c r="K13">
        <f t="shared" si="16"/>
        <v>3</v>
      </c>
      <c r="L13">
        <f t="shared" si="17"/>
        <v>3</v>
      </c>
      <c r="M13" s="6">
        <v>5</v>
      </c>
      <c r="N13" s="21">
        <v>5</v>
      </c>
      <c r="O13">
        <f t="shared" si="2"/>
        <v>0</v>
      </c>
      <c r="P13">
        <f t="shared" si="18"/>
        <v>0</v>
      </c>
      <c r="Q13">
        <f t="shared" si="19"/>
        <v>4.5</v>
      </c>
      <c r="R13">
        <f t="shared" si="20"/>
        <v>4.5</v>
      </c>
      <c r="S13" s="6">
        <v>5</v>
      </c>
      <c r="T13" s="21">
        <v>5</v>
      </c>
      <c r="U13">
        <f t="shared" si="3"/>
        <v>0</v>
      </c>
      <c r="V13">
        <f t="shared" si="21"/>
        <v>0</v>
      </c>
      <c r="W13">
        <f t="shared" si="22"/>
        <v>3</v>
      </c>
      <c r="X13">
        <f t="shared" si="23"/>
        <v>3</v>
      </c>
      <c r="Y13" s="6">
        <v>5</v>
      </c>
      <c r="Z13" s="21">
        <v>5</v>
      </c>
      <c r="AA13">
        <f t="shared" si="4"/>
        <v>0</v>
      </c>
      <c r="AB13">
        <f t="shared" si="24"/>
        <v>0</v>
      </c>
      <c r="AC13">
        <f t="shared" si="25"/>
        <v>2.5</v>
      </c>
      <c r="AD13">
        <f t="shared" si="26"/>
        <v>2.5</v>
      </c>
      <c r="AE13" s="6">
        <v>5</v>
      </c>
      <c r="AF13" s="21">
        <v>5</v>
      </c>
      <c r="AG13">
        <f t="shared" si="5"/>
        <v>0</v>
      </c>
      <c r="AH13">
        <f t="shared" si="27"/>
        <v>0</v>
      </c>
      <c r="AI13">
        <f t="shared" si="28"/>
        <v>3</v>
      </c>
      <c r="AJ13">
        <f t="shared" si="29"/>
        <v>3</v>
      </c>
      <c r="AK13" s="6">
        <v>4</v>
      </c>
      <c r="AL13" s="21">
        <v>5</v>
      </c>
      <c r="AM13">
        <f t="shared" si="6"/>
        <v>1</v>
      </c>
      <c r="AN13">
        <f t="shared" si="30"/>
        <v>1</v>
      </c>
      <c r="AO13">
        <f t="shared" si="31"/>
        <v>10</v>
      </c>
      <c r="AP13">
        <f t="shared" si="32"/>
        <v>10</v>
      </c>
      <c r="AQ13" s="6">
        <v>4</v>
      </c>
      <c r="AR13" s="21">
        <v>5</v>
      </c>
      <c r="AS13">
        <f t="shared" si="7"/>
        <v>1</v>
      </c>
      <c r="AT13">
        <f t="shared" si="33"/>
        <v>1</v>
      </c>
      <c r="AU13">
        <f t="shared" si="34"/>
        <v>10</v>
      </c>
      <c r="AV13">
        <f t="shared" si="35"/>
        <v>10</v>
      </c>
      <c r="AW13" s="6">
        <v>3</v>
      </c>
      <c r="AX13" s="21">
        <v>4</v>
      </c>
      <c r="AY13">
        <f t="shared" si="8"/>
        <v>1</v>
      </c>
      <c r="AZ13">
        <f t="shared" si="36"/>
        <v>1</v>
      </c>
      <c r="BA13">
        <f t="shared" si="37"/>
        <v>10</v>
      </c>
      <c r="BB13">
        <f t="shared" si="38"/>
        <v>10</v>
      </c>
      <c r="BC13" s="6">
        <v>2</v>
      </c>
      <c r="BD13" s="21">
        <v>4</v>
      </c>
      <c r="BE13">
        <f t="shared" si="9"/>
        <v>2</v>
      </c>
      <c r="BF13">
        <f t="shared" si="39"/>
        <v>2</v>
      </c>
      <c r="BG13">
        <f t="shared" si="40"/>
        <v>14.5</v>
      </c>
      <c r="BH13">
        <f t="shared" si="41"/>
        <v>14.5</v>
      </c>
      <c r="BI13" s="6">
        <v>2</v>
      </c>
      <c r="BJ13" s="21">
        <v>5</v>
      </c>
      <c r="BK13">
        <f t="shared" si="10"/>
        <v>3</v>
      </c>
      <c r="BL13">
        <f t="shared" si="42"/>
        <v>3</v>
      </c>
      <c r="BM13">
        <f t="shared" si="43"/>
        <v>19.5</v>
      </c>
      <c r="BN13">
        <f t="shared" si="44"/>
        <v>19.5</v>
      </c>
      <c r="BO13" s="6">
        <v>5</v>
      </c>
      <c r="BP13" s="25">
        <v>9</v>
      </c>
      <c r="BQ13">
        <f t="shared" si="11"/>
        <v>4</v>
      </c>
      <c r="BR13">
        <f t="shared" si="45"/>
        <v>4</v>
      </c>
      <c r="BS13">
        <f t="shared" si="46"/>
        <v>22</v>
      </c>
      <c r="BT13">
        <f t="shared" si="47"/>
        <v>22</v>
      </c>
      <c r="BW13">
        <v>3</v>
      </c>
      <c r="BX13">
        <v>5</v>
      </c>
    </row>
    <row r="14" spans="1:76" x14ac:dyDescent="0.2">
      <c r="A14" s="6">
        <v>1</v>
      </c>
      <c r="B14" s="24">
        <v>5</v>
      </c>
      <c r="C14">
        <f t="shared" si="0"/>
        <v>4</v>
      </c>
      <c r="D14">
        <f t="shared" si="12"/>
        <v>4</v>
      </c>
      <c r="E14">
        <f t="shared" si="13"/>
        <v>21.5</v>
      </c>
      <c r="F14">
        <f t="shared" si="14"/>
        <v>21.5</v>
      </c>
      <c r="G14" s="6">
        <v>1</v>
      </c>
      <c r="H14" s="21">
        <v>5</v>
      </c>
      <c r="I14">
        <f t="shared" si="1"/>
        <v>4</v>
      </c>
      <c r="J14">
        <f t="shared" si="15"/>
        <v>4</v>
      </c>
      <c r="K14">
        <f t="shared" si="16"/>
        <v>22</v>
      </c>
      <c r="L14">
        <f t="shared" si="17"/>
        <v>22</v>
      </c>
      <c r="M14" s="6">
        <v>2</v>
      </c>
      <c r="N14" s="21">
        <v>5</v>
      </c>
      <c r="O14">
        <f t="shared" si="2"/>
        <v>3</v>
      </c>
      <c r="P14">
        <f t="shared" si="18"/>
        <v>3</v>
      </c>
      <c r="Q14">
        <f t="shared" si="19"/>
        <v>21.5</v>
      </c>
      <c r="R14">
        <f t="shared" si="20"/>
        <v>21.5</v>
      </c>
      <c r="S14" s="6">
        <v>2</v>
      </c>
      <c r="T14" s="21">
        <v>5</v>
      </c>
      <c r="U14">
        <f t="shared" si="3"/>
        <v>3</v>
      </c>
      <c r="V14">
        <f t="shared" si="21"/>
        <v>3</v>
      </c>
      <c r="W14">
        <f t="shared" si="22"/>
        <v>21.5</v>
      </c>
      <c r="X14">
        <f t="shared" si="23"/>
        <v>21.5</v>
      </c>
      <c r="Y14" s="6">
        <v>2</v>
      </c>
      <c r="Z14" s="21">
        <v>4</v>
      </c>
      <c r="AA14">
        <f t="shared" si="4"/>
        <v>2</v>
      </c>
      <c r="AB14">
        <f t="shared" si="24"/>
        <v>2</v>
      </c>
      <c r="AC14">
        <f t="shared" si="25"/>
        <v>18</v>
      </c>
      <c r="AD14">
        <f t="shared" si="26"/>
        <v>18</v>
      </c>
      <c r="AE14" s="6">
        <v>2</v>
      </c>
      <c r="AF14" s="21">
        <v>5</v>
      </c>
      <c r="AG14">
        <f t="shared" si="5"/>
        <v>3</v>
      </c>
      <c r="AH14">
        <f t="shared" si="27"/>
        <v>3</v>
      </c>
      <c r="AI14">
        <f t="shared" si="28"/>
        <v>21</v>
      </c>
      <c r="AJ14">
        <f t="shared" si="29"/>
        <v>21</v>
      </c>
      <c r="AK14" s="6">
        <v>3</v>
      </c>
      <c r="AL14" s="21">
        <v>5</v>
      </c>
      <c r="AM14">
        <f t="shared" si="6"/>
        <v>2</v>
      </c>
      <c r="AN14">
        <f t="shared" si="30"/>
        <v>2</v>
      </c>
      <c r="AO14">
        <f t="shared" si="31"/>
        <v>18</v>
      </c>
      <c r="AP14">
        <f t="shared" si="32"/>
        <v>18</v>
      </c>
      <c r="AQ14" s="6">
        <v>2</v>
      </c>
      <c r="AR14" s="21">
        <v>5</v>
      </c>
      <c r="AS14">
        <f t="shared" si="7"/>
        <v>3</v>
      </c>
      <c r="AT14">
        <f t="shared" si="33"/>
        <v>3</v>
      </c>
      <c r="AU14">
        <f t="shared" si="34"/>
        <v>20.5</v>
      </c>
      <c r="AV14">
        <f t="shared" si="35"/>
        <v>20.5</v>
      </c>
      <c r="AW14" s="6">
        <v>1</v>
      </c>
      <c r="AX14" s="21">
        <v>4</v>
      </c>
      <c r="AY14">
        <f t="shared" si="8"/>
        <v>3</v>
      </c>
      <c r="AZ14">
        <f t="shared" si="36"/>
        <v>3</v>
      </c>
      <c r="BA14">
        <f t="shared" si="37"/>
        <v>21</v>
      </c>
      <c r="BB14">
        <f t="shared" si="38"/>
        <v>21</v>
      </c>
      <c r="BC14" s="6">
        <v>1</v>
      </c>
      <c r="BD14" s="21">
        <v>4</v>
      </c>
      <c r="BE14">
        <f t="shared" si="9"/>
        <v>3</v>
      </c>
      <c r="BF14">
        <f t="shared" si="39"/>
        <v>3</v>
      </c>
      <c r="BG14">
        <f t="shared" si="40"/>
        <v>19.5</v>
      </c>
      <c r="BH14">
        <f t="shared" si="41"/>
        <v>19.5</v>
      </c>
      <c r="BI14" s="6">
        <v>1</v>
      </c>
      <c r="BJ14" s="21">
        <v>5</v>
      </c>
      <c r="BK14">
        <f t="shared" si="10"/>
        <v>4</v>
      </c>
      <c r="BL14">
        <f t="shared" si="42"/>
        <v>4</v>
      </c>
      <c r="BM14">
        <f t="shared" si="43"/>
        <v>22</v>
      </c>
      <c r="BN14">
        <f t="shared" si="44"/>
        <v>22</v>
      </c>
      <c r="BO14" s="6">
        <v>6</v>
      </c>
      <c r="BP14" s="25">
        <v>6</v>
      </c>
      <c r="BQ14">
        <f t="shared" si="11"/>
        <v>0</v>
      </c>
      <c r="BR14">
        <f t="shared" si="45"/>
        <v>0</v>
      </c>
      <c r="BS14">
        <f t="shared" si="46"/>
        <v>4</v>
      </c>
      <c r="BT14">
        <f t="shared" si="47"/>
        <v>4</v>
      </c>
      <c r="BW14">
        <f t="shared" si="48"/>
        <v>3</v>
      </c>
      <c r="BX14">
        <f t="shared" si="49"/>
        <v>3</v>
      </c>
    </row>
    <row r="15" spans="1:76" x14ac:dyDescent="0.2">
      <c r="A15" s="6">
        <v>3</v>
      </c>
      <c r="B15" s="24">
        <v>5</v>
      </c>
      <c r="C15">
        <f t="shared" si="0"/>
        <v>2</v>
      </c>
      <c r="D15">
        <f t="shared" si="12"/>
        <v>2</v>
      </c>
      <c r="E15">
        <f t="shared" si="13"/>
        <v>15</v>
      </c>
      <c r="F15">
        <f t="shared" si="14"/>
        <v>15</v>
      </c>
      <c r="G15" s="6">
        <v>1</v>
      </c>
      <c r="H15" s="21">
        <v>3</v>
      </c>
      <c r="I15">
        <f t="shared" si="1"/>
        <v>2</v>
      </c>
      <c r="J15">
        <f t="shared" si="15"/>
        <v>2</v>
      </c>
      <c r="K15">
        <f t="shared" si="16"/>
        <v>17</v>
      </c>
      <c r="L15">
        <f t="shared" si="17"/>
        <v>17</v>
      </c>
      <c r="M15" s="6">
        <v>1</v>
      </c>
      <c r="N15" s="21">
        <v>3</v>
      </c>
      <c r="O15">
        <f t="shared" si="2"/>
        <v>2</v>
      </c>
      <c r="P15">
        <f t="shared" si="18"/>
        <v>2</v>
      </c>
      <c r="Q15">
        <f t="shared" si="19"/>
        <v>17.5</v>
      </c>
      <c r="R15">
        <f t="shared" si="20"/>
        <v>17.5</v>
      </c>
      <c r="S15" s="6">
        <v>1</v>
      </c>
      <c r="T15" s="21">
        <v>4</v>
      </c>
      <c r="U15">
        <f t="shared" si="3"/>
        <v>3</v>
      </c>
      <c r="V15">
        <f t="shared" si="21"/>
        <v>3</v>
      </c>
      <c r="W15">
        <f t="shared" si="22"/>
        <v>21.5</v>
      </c>
      <c r="X15">
        <f t="shared" si="23"/>
        <v>21.5</v>
      </c>
      <c r="Y15" s="6">
        <v>1</v>
      </c>
      <c r="Z15" s="21">
        <v>3</v>
      </c>
      <c r="AA15">
        <f t="shared" si="4"/>
        <v>2</v>
      </c>
      <c r="AB15">
        <f t="shared" si="24"/>
        <v>2</v>
      </c>
      <c r="AC15">
        <f t="shared" si="25"/>
        <v>18</v>
      </c>
      <c r="AD15">
        <f t="shared" si="26"/>
        <v>18</v>
      </c>
      <c r="AE15" s="6">
        <v>2</v>
      </c>
      <c r="AF15" s="21">
        <v>5</v>
      </c>
      <c r="AG15">
        <f t="shared" si="5"/>
        <v>3</v>
      </c>
      <c r="AH15">
        <f t="shared" si="27"/>
        <v>3</v>
      </c>
      <c r="AI15">
        <f t="shared" si="28"/>
        <v>21</v>
      </c>
      <c r="AJ15">
        <f t="shared" si="29"/>
        <v>21</v>
      </c>
      <c r="AK15" s="6">
        <v>2</v>
      </c>
      <c r="AL15" s="21">
        <v>4</v>
      </c>
      <c r="AM15">
        <f t="shared" si="6"/>
        <v>2</v>
      </c>
      <c r="AN15">
        <f t="shared" si="30"/>
        <v>2</v>
      </c>
      <c r="AO15">
        <f t="shared" si="31"/>
        <v>18</v>
      </c>
      <c r="AP15">
        <f t="shared" si="32"/>
        <v>18</v>
      </c>
      <c r="AQ15" s="6">
        <v>2</v>
      </c>
      <c r="AR15" s="21">
        <v>4</v>
      </c>
      <c r="AS15">
        <f t="shared" si="7"/>
        <v>2</v>
      </c>
      <c r="AT15">
        <f t="shared" si="33"/>
        <v>2</v>
      </c>
      <c r="AU15">
        <f t="shared" si="34"/>
        <v>16</v>
      </c>
      <c r="AV15">
        <f t="shared" si="35"/>
        <v>16</v>
      </c>
      <c r="AW15" s="6">
        <v>1</v>
      </c>
      <c r="AX15" s="21">
        <v>1</v>
      </c>
      <c r="AY15">
        <f t="shared" si="8"/>
        <v>0</v>
      </c>
      <c r="AZ15">
        <f t="shared" si="36"/>
        <v>0</v>
      </c>
      <c r="BA15">
        <f t="shared" si="37"/>
        <v>3.5</v>
      </c>
      <c r="BB15">
        <f t="shared" si="38"/>
        <v>3.5</v>
      </c>
      <c r="BC15" s="6">
        <v>1</v>
      </c>
      <c r="BD15" s="21">
        <v>1</v>
      </c>
      <c r="BE15">
        <f t="shared" si="9"/>
        <v>0</v>
      </c>
      <c r="BF15">
        <f t="shared" si="39"/>
        <v>0</v>
      </c>
      <c r="BG15">
        <f t="shared" si="40"/>
        <v>2</v>
      </c>
      <c r="BH15">
        <f t="shared" si="41"/>
        <v>2</v>
      </c>
      <c r="BI15" s="6">
        <v>3</v>
      </c>
      <c r="BJ15" s="21">
        <v>5</v>
      </c>
      <c r="BK15">
        <f t="shared" si="10"/>
        <v>2</v>
      </c>
      <c r="BL15">
        <f t="shared" si="42"/>
        <v>2</v>
      </c>
      <c r="BM15">
        <f t="shared" si="43"/>
        <v>14.5</v>
      </c>
      <c r="BN15">
        <f t="shared" si="44"/>
        <v>14.5</v>
      </c>
      <c r="BO15" s="6">
        <v>5</v>
      </c>
      <c r="BP15" s="25">
        <v>8</v>
      </c>
      <c r="BQ15">
        <f t="shared" si="11"/>
        <v>3</v>
      </c>
      <c r="BR15">
        <f t="shared" si="45"/>
        <v>3</v>
      </c>
      <c r="BS15">
        <f t="shared" si="46"/>
        <v>19</v>
      </c>
      <c r="BT15">
        <f t="shared" si="47"/>
        <v>19</v>
      </c>
      <c r="BW15">
        <v>3</v>
      </c>
      <c r="BX15">
        <f t="shared" si="49"/>
        <v>4</v>
      </c>
    </row>
    <row r="16" spans="1:76" x14ac:dyDescent="0.2">
      <c r="A16" s="6">
        <v>3</v>
      </c>
      <c r="B16" s="24">
        <v>1</v>
      </c>
      <c r="C16">
        <f t="shared" si="0"/>
        <v>-2</v>
      </c>
      <c r="D16">
        <f t="shared" si="12"/>
        <v>2</v>
      </c>
      <c r="E16">
        <f t="shared" si="13"/>
        <v>15</v>
      </c>
      <c r="F16">
        <f t="shared" si="14"/>
        <v>-15</v>
      </c>
      <c r="G16" s="6">
        <v>4</v>
      </c>
      <c r="H16" s="21">
        <v>2</v>
      </c>
      <c r="I16">
        <f t="shared" si="1"/>
        <v>-2</v>
      </c>
      <c r="J16">
        <f t="shared" si="15"/>
        <v>2</v>
      </c>
      <c r="K16">
        <f t="shared" si="16"/>
        <v>17</v>
      </c>
      <c r="L16">
        <f t="shared" si="17"/>
        <v>-17</v>
      </c>
      <c r="M16" s="6">
        <v>2</v>
      </c>
      <c r="N16" s="21">
        <v>2</v>
      </c>
      <c r="O16">
        <f t="shared" si="2"/>
        <v>0</v>
      </c>
      <c r="P16">
        <f t="shared" si="18"/>
        <v>0</v>
      </c>
      <c r="Q16">
        <f t="shared" si="19"/>
        <v>4.5</v>
      </c>
      <c r="R16">
        <f t="shared" si="20"/>
        <v>4.5</v>
      </c>
      <c r="S16" s="6">
        <v>2</v>
      </c>
      <c r="T16" s="21">
        <v>2</v>
      </c>
      <c r="U16">
        <f t="shared" si="3"/>
        <v>0</v>
      </c>
      <c r="V16">
        <f t="shared" si="21"/>
        <v>0</v>
      </c>
      <c r="W16">
        <f t="shared" si="22"/>
        <v>3</v>
      </c>
      <c r="X16">
        <f t="shared" si="23"/>
        <v>3</v>
      </c>
      <c r="Y16" s="6">
        <v>2</v>
      </c>
      <c r="Z16" s="21">
        <v>2</v>
      </c>
      <c r="AA16">
        <f t="shared" si="4"/>
        <v>0</v>
      </c>
      <c r="AB16">
        <f t="shared" si="24"/>
        <v>0</v>
      </c>
      <c r="AC16">
        <f t="shared" si="25"/>
        <v>2.5</v>
      </c>
      <c r="AD16">
        <f t="shared" si="26"/>
        <v>2.5</v>
      </c>
      <c r="AE16" s="6">
        <v>2</v>
      </c>
      <c r="AF16" s="21">
        <v>2</v>
      </c>
      <c r="AG16">
        <f t="shared" si="5"/>
        <v>0</v>
      </c>
      <c r="AH16">
        <f t="shared" si="27"/>
        <v>0</v>
      </c>
      <c r="AI16">
        <f t="shared" si="28"/>
        <v>3</v>
      </c>
      <c r="AJ16">
        <f t="shared" si="29"/>
        <v>3</v>
      </c>
      <c r="AK16" s="6">
        <v>2</v>
      </c>
      <c r="AL16" s="21">
        <v>2</v>
      </c>
      <c r="AM16">
        <f t="shared" si="6"/>
        <v>0</v>
      </c>
      <c r="AN16">
        <f t="shared" si="30"/>
        <v>0</v>
      </c>
      <c r="AO16">
        <f t="shared" si="31"/>
        <v>2.5</v>
      </c>
      <c r="AP16">
        <f t="shared" si="32"/>
        <v>2.5</v>
      </c>
      <c r="AQ16" s="6">
        <v>2</v>
      </c>
      <c r="AR16" s="21">
        <v>2</v>
      </c>
      <c r="AS16">
        <f t="shared" si="7"/>
        <v>0</v>
      </c>
      <c r="AT16">
        <f t="shared" si="33"/>
        <v>0</v>
      </c>
      <c r="AU16">
        <f t="shared" si="34"/>
        <v>3.5</v>
      </c>
      <c r="AV16">
        <f t="shared" si="35"/>
        <v>3.5</v>
      </c>
      <c r="AW16" s="6">
        <v>1</v>
      </c>
      <c r="AX16" s="21">
        <v>1</v>
      </c>
      <c r="AY16">
        <f t="shared" si="8"/>
        <v>0</v>
      </c>
      <c r="AZ16">
        <f t="shared" si="36"/>
        <v>0</v>
      </c>
      <c r="BA16">
        <f t="shared" si="37"/>
        <v>3.5</v>
      </c>
      <c r="BB16">
        <f t="shared" si="38"/>
        <v>3.5</v>
      </c>
      <c r="BC16" s="6">
        <v>1</v>
      </c>
      <c r="BD16" s="21">
        <v>2</v>
      </c>
      <c r="BE16">
        <f t="shared" si="9"/>
        <v>1</v>
      </c>
      <c r="BF16">
        <f t="shared" si="39"/>
        <v>1</v>
      </c>
      <c r="BG16">
        <f t="shared" si="40"/>
        <v>7.5</v>
      </c>
      <c r="BH16">
        <f t="shared" si="41"/>
        <v>7.5</v>
      </c>
      <c r="BI16" s="6">
        <v>1</v>
      </c>
      <c r="BJ16" s="21">
        <v>2</v>
      </c>
      <c r="BK16">
        <f t="shared" si="10"/>
        <v>1</v>
      </c>
      <c r="BL16">
        <f t="shared" si="42"/>
        <v>1</v>
      </c>
      <c r="BM16">
        <f t="shared" si="43"/>
        <v>7.5</v>
      </c>
      <c r="BN16">
        <f t="shared" si="44"/>
        <v>7.5</v>
      </c>
      <c r="BO16" s="6">
        <v>9</v>
      </c>
      <c r="BP16" s="25">
        <v>9</v>
      </c>
      <c r="BQ16">
        <f t="shared" si="11"/>
        <v>0</v>
      </c>
      <c r="BR16">
        <f t="shared" si="45"/>
        <v>0</v>
      </c>
      <c r="BS16">
        <f t="shared" si="46"/>
        <v>4</v>
      </c>
      <c r="BT16">
        <f t="shared" si="47"/>
        <v>4</v>
      </c>
      <c r="BW16">
        <v>5</v>
      </c>
      <c r="BX16">
        <v>5</v>
      </c>
    </row>
    <row r="17" spans="1:76" x14ac:dyDescent="0.2">
      <c r="A17" s="6">
        <v>4</v>
      </c>
      <c r="B17" s="24">
        <v>3</v>
      </c>
      <c r="C17">
        <f t="shared" si="0"/>
        <v>-1</v>
      </c>
      <c r="D17">
        <f t="shared" si="12"/>
        <v>1</v>
      </c>
      <c r="E17">
        <f t="shared" si="13"/>
        <v>8</v>
      </c>
      <c r="F17">
        <f t="shared" si="14"/>
        <v>-8</v>
      </c>
      <c r="G17" s="6">
        <v>2</v>
      </c>
      <c r="H17" s="21">
        <v>3</v>
      </c>
      <c r="I17">
        <f t="shared" si="1"/>
        <v>1</v>
      </c>
      <c r="J17">
        <f t="shared" si="15"/>
        <v>1</v>
      </c>
      <c r="K17">
        <f t="shared" si="16"/>
        <v>10</v>
      </c>
      <c r="L17">
        <f t="shared" si="17"/>
        <v>10</v>
      </c>
      <c r="M17" s="6">
        <v>4</v>
      </c>
      <c r="N17" s="21">
        <v>3</v>
      </c>
      <c r="O17">
        <f t="shared" si="2"/>
        <v>-1</v>
      </c>
      <c r="P17">
        <f t="shared" si="18"/>
        <v>1</v>
      </c>
      <c r="Q17">
        <f t="shared" si="19"/>
        <v>11.5</v>
      </c>
      <c r="R17">
        <f t="shared" si="20"/>
        <v>-11.5</v>
      </c>
      <c r="S17" s="6">
        <v>4</v>
      </c>
      <c r="T17" s="21">
        <v>3</v>
      </c>
      <c r="U17">
        <f t="shared" si="3"/>
        <v>-1</v>
      </c>
      <c r="V17">
        <f t="shared" si="21"/>
        <v>1</v>
      </c>
      <c r="W17">
        <f t="shared" si="22"/>
        <v>9.5</v>
      </c>
      <c r="X17">
        <f t="shared" si="23"/>
        <v>-9.5</v>
      </c>
      <c r="Y17" s="6">
        <v>4</v>
      </c>
      <c r="Z17" s="21">
        <v>3</v>
      </c>
      <c r="AA17">
        <f t="shared" si="4"/>
        <v>-1</v>
      </c>
      <c r="AB17">
        <f t="shared" si="24"/>
        <v>1</v>
      </c>
      <c r="AC17">
        <f t="shared" si="25"/>
        <v>9.5</v>
      </c>
      <c r="AD17">
        <f t="shared" si="26"/>
        <v>-9.5</v>
      </c>
      <c r="AE17" s="6">
        <v>4</v>
      </c>
      <c r="AF17" s="21">
        <v>3</v>
      </c>
      <c r="AG17">
        <f t="shared" si="5"/>
        <v>-1</v>
      </c>
      <c r="AH17">
        <f t="shared" si="27"/>
        <v>1</v>
      </c>
      <c r="AI17">
        <f t="shared" si="28"/>
        <v>9.5</v>
      </c>
      <c r="AJ17">
        <f t="shared" si="29"/>
        <v>-9.5</v>
      </c>
      <c r="AK17" s="6">
        <v>4</v>
      </c>
      <c r="AL17" s="21">
        <v>4</v>
      </c>
      <c r="AM17">
        <f t="shared" si="6"/>
        <v>0</v>
      </c>
      <c r="AN17">
        <f t="shared" si="30"/>
        <v>0</v>
      </c>
      <c r="AO17">
        <f t="shared" si="31"/>
        <v>2.5</v>
      </c>
      <c r="AP17">
        <f t="shared" si="32"/>
        <v>2.5</v>
      </c>
      <c r="AQ17" s="6">
        <v>4</v>
      </c>
      <c r="AR17" s="21">
        <v>4</v>
      </c>
      <c r="AS17">
        <f t="shared" si="7"/>
        <v>0</v>
      </c>
      <c r="AT17">
        <f t="shared" si="33"/>
        <v>0</v>
      </c>
      <c r="AU17">
        <f t="shared" si="34"/>
        <v>3.5</v>
      </c>
      <c r="AV17">
        <f t="shared" si="35"/>
        <v>3.5</v>
      </c>
      <c r="AW17" s="6">
        <v>4</v>
      </c>
      <c r="AX17" s="21">
        <v>3</v>
      </c>
      <c r="AY17">
        <f t="shared" si="8"/>
        <v>-1</v>
      </c>
      <c r="AZ17">
        <f t="shared" si="36"/>
        <v>1</v>
      </c>
      <c r="BA17">
        <f t="shared" si="37"/>
        <v>10</v>
      </c>
      <c r="BB17">
        <f t="shared" si="38"/>
        <v>-10</v>
      </c>
      <c r="BC17" s="6">
        <v>4</v>
      </c>
      <c r="BD17" s="21">
        <v>2</v>
      </c>
      <c r="BE17">
        <f t="shared" si="9"/>
        <v>-2</v>
      </c>
      <c r="BF17">
        <f t="shared" si="39"/>
        <v>2</v>
      </c>
      <c r="BG17">
        <f t="shared" si="40"/>
        <v>14.5</v>
      </c>
      <c r="BH17">
        <f t="shared" si="41"/>
        <v>-14.5</v>
      </c>
      <c r="BI17" s="6">
        <v>4</v>
      </c>
      <c r="BJ17" s="21">
        <v>3</v>
      </c>
      <c r="BK17">
        <f t="shared" si="10"/>
        <v>-1</v>
      </c>
      <c r="BL17">
        <f t="shared" si="42"/>
        <v>1</v>
      </c>
      <c r="BM17">
        <f t="shared" si="43"/>
        <v>7.5</v>
      </c>
      <c r="BN17">
        <f t="shared" si="44"/>
        <v>-7.5</v>
      </c>
      <c r="BO17" s="6">
        <v>6</v>
      </c>
      <c r="BP17" s="25">
        <v>8</v>
      </c>
      <c r="BQ17">
        <f t="shared" si="11"/>
        <v>2</v>
      </c>
      <c r="BR17">
        <f t="shared" si="45"/>
        <v>2</v>
      </c>
      <c r="BS17">
        <f t="shared" si="46"/>
        <v>14.5</v>
      </c>
      <c r="BT17">
        <f t="shared" si="47"/>
        <v>14.5</v>
      </c>
      <c r="BW17">
        <f t="shared" si="48"/>
        <v>3</v>
      </c>
      <c r="BX17">
        <f t="shared" si="49"/>
        <v>4</v>
      </c>
    </row>
    <row r="18" spans="1:76" x14ac:dyDescent="0.2">
      <c r="A18" s="6">
        <v>4</v>
      </c>
      <c r="B18" s="24">
        <v>5</v>
      </c>
      <c r="C18">
        <f t="shared" si="0"/>
        <v>1</v>
      </c>
      <c r="D18">
        <f t="shared" si="12"/>
        <v>1</v>
      </c>
      <c r="E18">
        <f t="shared" si="13"/>
        <v>8</v>
      </c>
      <c r="F18">
        <f t="shared" si="14"/>
        <v>8</v>
      </c>
      <c r="G18" s="6">
        <v>4</v>
      </c>
      <c r="H18" s="21">
        <v>3</v>
      </c>
      <c r="I18">
        <f t="shared" si="1"/>
        <v>-1</v>
      </c>
      <c r="J18">
        <f t="shared" si="15"/>
        <v>1</v>
      </c>
      <c r="K18">
        <f t="shared" si="16"/>
        <v>10</v>
      </c>
      <c r="L18">
        <f t="shared" si="17"/>
        <v>-10</v>
      </c>
      <c r="M18" s="6">
        <v>3</v>
      </c>
      <c r="N18" s="21">
        <v>5</v>
      </c>
      <c r="O18">
        <f t="shared" si="2"/>
        <v>2</v>
      </c>
      <c r="P18">
        <f t="shared" si="18"/>
        <v>2</v>
      </c>
      <c r="Q18">
        <f t="shared" si="19"/>
        <v>17.5</v>
      </c>
      <c r="R18">
        <f t="shared" si="20"/>
        <v>17.5</v>
      </c>
      <c r="S18" s="6">
        <v>3</v>
      </c>
      <c r="T18" s="21">
        <v>5</v>
      </c>
      <c r="U18">
        <f t="shared" si="3"/>
        <v>2</v>
      </c>
      <c r="V18">
        <f t="shared" si="21"/>
        <v>2</v>
      </c>
      <c r="W18">
        <f t="shared" si="22"/>
        <v>17</v>
      </c>
      <c r="X18">
        <f t="shared" si="23"/>
        <v>17</v>
      </c>
      <c r="Y18" s="6">
        <v>4</v>
      </c>
      <c r="Z18" s="21">
        <v>5</v>
      </c>
      <c r="AA18">
        <f t="shared" si="4"/>
        <v>1</v>
      </c>
      <c r="AB18">
        <f t="shared" si="24"/>
        <v>1</v>
      </c>
      <c r="AC18">
        <f t="shared" si="25"/>
        <v>9.5</v>
      </c>
      <c r="AD18">
        <f t="shared" si="26"/>
        <v>9.5</v>
      </c>
      <c r="AE18" s="6">
        <v>3</v>
      </c>
      <c r="AF18" s="21">
        <v>5</v>
      </c>
      <c r="AG18">
        <f t="shared" si="5"/>
        <v>2</v>
      </c>
      <c r="AH18">
        <f t="shared" si="27"/>
        <v>2</v>
      </c>
      <c r="AI18">
        <f t="shared" si="28"/>
        <v>16.5</v>
      </c>
      <c r="AJ18">
        <f t="shared" si="29"/>
        <v>16.5</v>
      </c>
      <c r="AK18" s="6">
        <v>3</v>
      </c>
      <c r="AL18" s="21">
        <v>5</v>
      </c>
      <c r="AM18">
        <f t="shared" si="6"/>
        <v>2</v>
      </c>
      <c r="AN18">
        <f t="shared" si="30"/>
        <v>2</v>
      </c>
      <c r="AO18">
        <f t="shared" si="31"/>
        <v>18</v>
      </c>
      <c r="AP18">
        <f t="shared" si="32"/>
        <v>18</v>
      </c>
      <c r="AQ18" s="6">
        <v>4</v>
      </c>
      <c r="AR18" s="21">
        <v>5</v>
      </c>
      <c r="AS18">
        <f t="shared" si="7"/>
        <v>1</v>
      </c>
      <c r="AT18">
        <f t="shared" si="33"/>
        <v>1</v>
      </c>
      <c r="AU18">
        <f t="shared" si="34"/>
        <v>10</v>
      </c>
      <c r="AV18">
        <f t="shared" si="35"/>
        <v>10</v>
      </c>
      <c r="AW18" s="6">
        <v>1</v>
      </c>
      <c r="AX18" s="21">
        <v>3</v>
      </c>
      <c r="AY18">
        <f t="shared" si="8"/>
        <v>2</v>
      </c>
      <c r="AZ18">
        <f t="shared" si="36"/>
        <v>2</v>
      </c>
      <c r="BA18">
        <f t="shared" si="37"/>
        <v>16.5</v>
      </c>
      <c r="BB18">
        <f t="shared" si="38"/>
        <v>16.5</v>
      </c>
      <c r="BC18" s="6">
        <v>1</v>
      </c>
      <c r="BD18" s="21">
        <v>5</v>
      </c>
      <c r="BE18">
        <f t="shared" si="9"/>
        <v>4</v>
      </c>
      <c r="BF18">
        <f t="shared" si="39"/>
        <v>4</v>
      </c>
      <c r="BG18">
        <f t="shared" si="40"/>
        <v>22</v>
      </c>
      <c r="BH18">
        <f t="shared" si="41"/>
        <v>22</v>
      </c>
      <c r="BI18" s="6">
        <v>3</v>
      </c>
      <c r="BJ18" s="21">
        <v>5</v>
      </c>
      <c r="BK18">
        <f t="shared" si="10"/>
        <v>2</v>
      </c>
      <c r="BL18">
        <f t="shared" si="42"/>
        <v>2</v>
      </c>
      <c r="BM18">
        <f t="shared" si="43"/>
        <v>14.5</v>
      </c>
      <c r="BN18">
        <f t="shared" si="44"/>
        <v>14.5</v>
      </c>
      <c r="BO18" s="6">
        <v>6</v>
      </c>
      <c r="BP18" s="25">
        <v>7</v>
      </c>
      <c r="BQ18">
        <f t="shared" si="11"/>
        <v>1</v>
      </c>
      <c r="BR18">
        <f t="shared" si="45"/>
        <v>1</v>
      </c>
      <c r="BS18">
        <f t="shared" si="46"/>
        <v>10</v>
      </c>
      <c r="BT18">
        <f t="shared" si="47"/>
        <v>10</v>
      </c>
      <c r="BW18">
        <f t="shared" si="48"/>
        <v>3</v>
      </c>
      <c r="BX18">
        <v>4</v>
      </c>
    </row>
    <row r="19" spans="1:76" x14ac:dyDescent="0.2">
      <c r="A19" s="6">
        <v>4</v>
      </c>
      <c r="B19" s="24">
        <v>3</v>
      </c>
      <c r="C19">
        <f t="shared" si="0"/>
        <v>-1</v>
      </c>
      <c r="D19">
        <f t="shared" si="12"/>
        <v>1</v>
      </c>
      <c r="E19">
        <f t="shared" si="13"/>
        <v>8</v>
      </c>
      <c r="F19">
        <f t="shared" si="14"/>
        <v>-8</v>
      </c>
      <c r="G19" s="6">
        <v>3</v>
      </c>
      <c r="H19" s="21">
        <v>4</v>
      </c>
      <c r="I19">
        <f t="shared" si="1"/>
        <v>1</v>
      </c>
      <c r="J19">
        <f t="shared" si="15"/>
        <v>1</v>
      </c>
      <c r="K19">
        <f t="shared" si="16"/>
        <v>10</v>
      </c>
      <c r="L19">
        <f t="shared" si="17"/>
        <v>10</v>
      </c>
      <c r="M19" s="6">
        <v>4</v>
      </c>
      <c r="N19" s="21">
        <v>5</v>
      </c>
      <c r="O19">
        <f t="shared" si="2"/>
        <v>1</v>
      </c>
      <c r="P19">
        <f t="shared" si="18"/>
        <v>1</v>
      </c>
      <c r="Q19">
        <f t="shared" si="19"/>
        <v>11.5</v>
      </c>
      <c r="R19">
        <f t="shared" si="20"/>
        <v>11.5</v>
      </c>
      <c r="S19" s="6">
        <v>3</v>
      </c>
      <c r="T19" s="21">
        <v>5</v>
      </c>
      <c r="U19">
        <f t="shared" si="3"/>
        <v>2</v>
      </c>
      <c r="V19">
        <f t="shared" si="21"/>
        <v>2</v>
      </c>
      <c r="W19">
        <f t="shared" si="22"/>
        <v>17</v>
      </c>
      <c r="X19">
        <f t="shared" si="23"/>
        <v>17</v>
      </c>
      <c r="Y19" s="6">
        <v>2</v>
      </c>
      <c r="Z19" s="21">
        <v>4</v>
      </c>
      <c r="AA19">
        <f t="shared" si="4"/>
        <v>2</v>
      </c>
      <c r="AB19">
        <f t="shared" si="24"/>
        <v>2</v>
      </c>
      <c r="AC19">
        <f t="shared" si="25"/>
        <v>18</v>
      </c>
      <c r="AD19">
        <f t="shared" si="26"/>
        <v>18</v>
      </c>
      <c r="AE19" s="6">
        <v>2</v>
      </c>
      <c r="AF19" s="21">
        <v>4</v>
      </c>
      <c r="AG19">
        <f t="shared" si="5"/>
        <v>2</v>
      </c>
      <c r="AH19">
        <f t="shared" si="27"/>
        <v>2</v>
      </c>
      <c r="AI19">
        <f t="shared" si="28"/>
        <v>16.5</v>
      </c>
      <c r="AJ19">
        <f t="shared" si="29"/>
        <v>16.5</v>
      </c>
      <c r="AK19" s="6">
        <v>5</v>
      </c>
      <c r="AL19" s="21">
        <v>5</v>
      </c>
      <c r="AM19">
        <f t="shared" si="6"/>
        <v>0</v>
      </c>
      <c r="AN19">
        <f t="shared" si="30"/>
        <v>0</v>
      </c>
      <c r="AO19">
        <f t="shared" si="31"/>
        <v>2.5</v>
      </c>
      <c r="AP19">
        <f t="shared" si="32"/>
        <v>2.5</v>
      </c>
      <c r="AQ19" s="6">
        <v>2</v>
      </c>
      <c r="AR19" s="21">
        <v>2</v>
      </c>
      <c r="AS19">
        <f t="shared" si="7"/>
        <v>0</v>
      </c>
      <c r="AT19">
        <f t="shared" si="33"/>
        <v>0</v>
      </c>
      <c r="AU19">
        <f t="shared" si="34"/>
        <v>3.5</v>
      </c>
      <c r="AV19">
        <f t="shared" si="35"/>
        <v>3.5</v>
      </c>
      <c r="AW19" s="6">
        <v>4</v>
      </c>
      <c r="AX19" s="21">
        <v>5</v>
      </c>
      <c r="AY19">
        <f t="shared" si="8"/>
        <v>1</v>
      </c>
      <c r="AZ19">
        <f t="shared" si="36"/>
        <v>1</v>
      </c>
      <c r="BA19">
        <f t="shared" si="37"/>
        <v>10</v>
      </c>
      <c r="BB19">
        <f t="shared" si="38"/>
        <v>10</v>
      </c>
      <c r="BC19" s="6">
        <v>3</v>
      </c>
      <c r="BD19" s="21">
        <v>5</v>
      </c>
      <c r="BE19">
        <f t="shared" si="9"/>
        <v>2</v>
      </c>
      <c r="BF19">
        <f t="shared" si="39"/>
        <v>2</v>
      </c>
      <c r="BG19">
        <f t="shared" si="40"/>
        <v>14.5</v>
      </c>
      <c r="BH19">
        <f t="shared" si="41"/>
        <v>14.5</v>
      </c>
      <c r="BI19" s="6">
        <v>5</v>
      </c>
      <c r="BJ19" s="21">
        <v>4</v>
      </c>
      <c r="BK19">
        <f t="shared" si="10"/>
        <v>-1</v>
      </c>
      <c r="BL19">
        <f t="shared" si="42"/>
        <v>1</v>
      </c>
      <c r="BM19">
        <f t="shared" si="43"/>
        <v>7.5</v>
      </c>
      <c r="BN19">
        <f t="shared" si="44"/>
        <v>-7.5</v>
      </c>
      <c r="BO19" s="6">
        <v>8</v>
      </c>
      <c r="BP19" s="25">
        <v>9</v>
      </c>
      <c r="BQ19">
        <f t="shared" si="11"/>
        <v>1</v>
      </c>
      <c r="BR19">
        <f t="shared" si="45"/>
        <v>1</v>
      </c>
      <c r="BS19">
        <f t="shared" si="46"/>
        <v>10</v>
      </c>
      <c r="BT19">
        <f t="shared" si="47"/>
        <v>10</v>
      </c>
      <c r="BW19">
        <f t="shared" si="48"/>
        <v>4</v>
      </c>
      <c r="BX19">
        <v>5</v>
      </c>
    </row>
    <row r="20" spans="1:76" x14ac:dyDescent="0.2">
      <c r="A20" s="6">
        <v>5</v>
      </c>
      <c r="B20" s="24">
        <v>5</v>
      </c>
      <c r="C20">
        <f t="shared" si="0"/>
        <v>0</v>
      </c>
      <c r="D20">
        <f t="shared" si="12"/>
        <v>0</v>
      </c>
      <c r="E20">
        <f t="shared" si="13"/>
        <v>2.5</v>
      </c>
      <c r="F20">
        <f t="shared" si="14"/>
        <v>2.5</v>
      </c>
      <c r="G20" s="6">
        <v>5</v>
      </c>
      <c r="H20" s="21">
        <v>5</v>
      </c>
      <c r="I20">
        <f t="shared" si="1"/>
        <v>0</v>
      </c>
      <c r="J20">
        <f t="shared" si="15"/>
        <v>0</v>
      </c>
      <c r="K20">
        <f t="shared" si="16"/>
        <v>3</v>
      </c>
      <c r="L20">
        <f t="shared" si="17"/>
        <v>3</v>
      </c>
      <c r="M20" s="6">
        <v>5</v>
      </c>
      <c r="N20" s="21">
        <v>5</v>
      </c>
      <c r="O20">
        <f t="shared" si="2"/>
        <v>0</v>
      </c>
      <c r="P20">
        <f t="shared" si="18"/>
        <v>0</v>
      </c>
      <c r="Q20">
        <f t="shared" si="19"/>
        <v>4.5</v>
      </c>
      <c r="R20">
        <f t="shared" si="20"/>
        <v>4.5</v>
      </c>
      <c r="S20" s="6">
        <v>5</v>
      </c>
      <c r="T20" s="21">
        <v>5</v>
      </c>
      <c r="U20">
        <f t="shared" si="3"/>
        <v>0</v>
      </c>
      <c r="V20">
        <f t="shared" si="21"/>
        <v>0</v>
      </c>
      <c r="W20">
        <f t="shared" si="22"/>
        <v>3</v>
      </c>
      <c r="X20">
        <f t="shared" si="23"/>
        <v>3</v>
      </c>
      <c r="Y20" s="6">
        <v>4</v>
      </c>
      <c r="Z20" s="21">
        <v>5</v>
      </c>
      <c r="AA20">
        <f t="shared" si="4"/>
        <v>1</v>
      </c>
      <c r="AB20">
        <f t="shared" si="24"/>
        <v>1</v>
      </c>
      <c r="AC20">
        <f t="shared" si="25"/>
        <v>9.5</v>
      </c>
      <c r="AD20">
        <f t="shared" si="26"/>
        <v>9.5</v>
      </c>
      <c r="AE20" s="6">
        <v>5</v>
      </c>
      <c r="AF20" s="21">
        <v>5</v>
      </c>
      <c r="AG20">
        <f t="shared" si="5"/>
        <v>0</v>
      </c>
      <c r="AH20">
        <f t="shared" si="27"/>
        <v>0</v>
      </c>
      <c r="AI20">
        <f t="shared" si="28"/>
        <v>3</v>
      </c>
      <c r="AJ20">
        <f t="shared" si="29"/>
        <v>3</v>
      </c>
      <c r="AK20" s="6">
        <v>4</v>
      </c>
      <c r="AL20" s="21">
        <v>5</v>
      </c>
      <c r="AM20">
        <f t="shared" si="6"/>
        <v>1</v>
      </c>
      <c r="AN20">
        <f t="shared" si="30"/>
        <v>1</v>
      </c>
      <c r="AO20">
        <f t="shared" si="31"/>
        <v>10</v>
      </c>
      <c r="AP20">
        <f t="shared" si="32"/>
        <v>10</v>
      </c>
      <c r="AQ20" s="6">
        <v>5</v>
      </c>
      <c r="AR20" s="21">
        <v>3</v>
      </c>
      <c r="AS20">
        <f t="shared" si="7"/>
        <v>-2</v>
      </c>
      <c r="AT20">
        <f t="shared" si="33"/>
        <v>2</v>
      </c>
      <c r="AU20">
        <f t="shared" si="34"/>
        <v>16</v>
      </c>
      <c r="AV20">
        <f t="shared" si="35"/>
        <v>-16</v>
      </c>
      <c r="AW20" s="6">
        <v>1</v>
      </c>
      <c r="AX20" s="21">
        <v>4</v>
      </c>
      <c r="AY20">
        <f t="shared" si="8"/>
        <v>3</v>
      </c>
      <c r="AZ20">
        <f t="shared" si="36"/>
        <v>3</v>
      </c>
      <c r="BA20">
        <f t="shared" si="37"/>
        <v>21</v>
      </c>
      <c r="BB20">
        <f t="shared" si="38"/>
        <v>21</v>
      </c>
      <c r="BC20" s="6">
        <v>1</v>
      </c>
      <c r="BD20" s="21">
        <v>4</v>
      </c>
      <c r="BE20">
        <f t="shared" si="9"/>
        <v>3</v>
      </c>
      <c r="BF20">
        <f t="shared" si="39"/>
        <v>3</v>
      </c>
      <c r="BG20">
        <f t="shared" si="40"/>
        <v>19.5</v>
      </c>
      <c r="BH20">
        <f t="shared" si="41"/>
        <v>19.5</v>
      </c>
      <c r="BI20" s="6">
        <v>4</v>
      </c>
      <c r="BJ20" s="21">
        <v>5</v>
      </c>
      <c r="BK20">
        <f t="shared" si="10"/>
        <v>1</v>
      </c>
      <c r="BL20">
        <f t="shared" si="42"/>
        <v>1</v>
      </c>
      <c r="BM20">
        <f t="shared" si="43"/>
        <v>7.5</v>
      </c>
      <c r="BN20">
        <f t="shared" si="44"/>
        <v>7.5</v>
      </c>
      <c r="BO20" s="6">
        <v>10</v>
      </c>
      <c r="BP20" s="25">
        <v>9</v>
      </c>
      <c r="BQ20">
        <f t="shared" si="11"/>
        <v>-1</v>
      </c>
      <c r="BR20">
        <f t="shared" si="45"/>
        <v>1</v>
      </c>
      <c r="BS20">
        <f t="shared" si="46"/>
        <v>10</v>
      </c>
      <c r="BT20">
        <f t="shared" si="47"/>
        <v>-10</v>
      </c>
      <c r="BW20">
        <f t="shared" si="48"/>
        <v>5</v>
      </c>
      <c r="BX20">
        <v>5</v>
      </c>
    </row>
    <row r="21" spans="1:76" x14ac:dyDescent="0.2">
      <c r="A21" s="6">
        <v>5</v>
      </c>
      <c r="B21" s="24">
        <v>5</v>
      </c>
      <c r="C21">
        <f t="shared" si="0"/>
        <v>0</v>
      </c>
      <c r="D21">
        <f t="shared" si="12"/>
        <v>0</v>
      </c>
      <c r="E21">
        <f t="shared" si="13"/>
        <v>2.5</v>
      </c>
      <c r="F21">
        <f t="shared" si="14"/>
        <v>2.5</v>
      </c>
      <c r="G21" s="6">
        <v>3</v>
      </c>
      <c r="H21" s="21">
        <v>5</v>
      </c>
      <c r="I21">
        <f t="shared" si="1"/>
        <v>2</v>
      </c>
      <c r="J21">
        <f t="shared" si="15"/>
        <v>2</v>
      </c>
      <c r="K21">
        <f t="shared" si="16"/>
        <v>17</v>
      </c>
      <c r="L21">
        <f t="shared" si="17"/>
        <v>17</v>
      </c>
      <c r="M21" s="6">
        <v>4</v>
      </c>
      <c r="N21" s="21">
        <v>4</v>
      </c>
      <c r="O21">
        <f t="shared" si="2"/>
        <v>0</v>
      </c>
      <c r="P21">
        <f t="shared" si="18"/>
        <v>0</v>
      </c>
      <c r="Q21">
        <f t="shared" si="19"/>
        <v>4.5</v>
      </c>
      <c r="R21">
        <f t="shared" si="20"/>
        <v>4.5</v>
      </c>
      <c r="S21" s="6">
        <v>5</v>
      </c>
      <c r="T21" s="21">
        <v>4</v>
      </c>
      <c r="U21">
        <f t="shared" si="3"/>
        <v>-1</v>
      </c>
      <c r="V21">
        <f t="shared" si="21"/>
        <v>1</v>
      </c>
      <c r="W21">
        <f t="shared" si="22"/>
        <v>9.5</v>
      </c>
      <c r="X21">
        <f t="shared" si="23"/>
        <v>-9.5</v>
      </c>
      <c r="Y21" s="6">
        <v>3</v>
      </c>
      <c r="Z21" s="21">
        <v>5</v>
      </c>
      <c r="AA21">
        <f t="shared" si="4"/>
        <v>2</v>
      </c>
      <c r="AB21">
        <f t="shared" si="24"/>
        <v>2</v>
      </c>
      <c r="AC21">
        <f t="shared" si="25"/>
        <v>18</v>
      </c>
      <c r="AD21">
        <f t="shared" si="26"/>
        <v>18</v>
      </c>
      <c r="AE21" s="6">
        <v>4</v>
      </c>
      <c r="AF21" s="21">
        <v>5</v>
      </c>
      <c r="AG21">
        <f t="shared" si="5"/>
        <v>1</v>
      </c>
      <c r="AH21">
        <f t="shared" si="27"/>
        <v>1</v>
      </c>
      <c r="AI21">
        <f t="shared" si="28"/>
        <v>9.5</v>
      </c>
      <c r="AJ21">
        <f t="shared" si="29"/>
        <v>9.5</v>
      </c>
      <c r="AK21" s="6">
        <v>4</v>
      </c>
      <c r="AL21" s="21">
        <v>5</v>
      </c>
      <c r="AM21">
        <f t="shared" si="6"/>
        <v>1</v>
      </c>
      <c r="AN21">
        <f t="shared" si="30"/>
        <v>1</v>
      </c>
      <c r="AO21">
        <f t="shared" si="31"/>
        <v>10</v>
      </c>
      <c r="AP21">
        <f t="shared" si="32"/>
        <v>10</v>
      </c>
      <c r="AQ21" s="6">
        <v>4</v>
      </c>
      <c r="AR21" s="21">
        <v>5</v>
      </c>
      <c r="AS21">
        <f t="shared" si="7"/>
        <v>1</v>
      </c>
      <c r="AT21">
        <f t="shared" si="33"/>
        <v>1</v>
      </c>
      <c r="AU21">
        <f t="shared" si="34"/>
        <v>10</v>
      </c>
      <c r="AV21">
        <f t="shared" si="35"/>
        <v>10</v>
      </c>
      <c r="AW21" s="6">
        <v>3</v>
      </c>
      <c r="AX21" s="21">
        <v>4</v>
      </c>
      <c r="AY21">
        <f t="shared" si="8"/>
        <v>1</v>
      </c>
      <c r="AZ21">
        <f t="shared" si="36"/>
        <v>1</v>
      </c>
      <c r="BA21">
        <f t="shared" si="37"/>
        <v>10</v>
      </c>
      <c r="BB21">
        <f t="shared" si="38"/>
        <v>10</v>
      </c>
      <c r="BC21" s="6">
        <v>3</v>
      </c>
      <c r="BD21" s="21">
        <v>5</v>
      </c>
      <c r="BE21">
        <f t="shared" si="9"/>
        <v>2</v>
      </c>
      <c r="BF21">
        <f t="shared" si="39"/>
        <v>2</v>
      </c>
      <c r="BG21">
        <f t="shared" si="40"/>
        <v>14.5</v>
      </c>
      <c r="BH21">
        <f t="shared" si="41"/>
        <v>14.5</v>
      </c>
      <c r="BI21" s="6">
        <v>3</v>
      </c>
      <c r="BJ21" s="21">
        <v>5</v>
      </c>
      <c r="BK21">
        <f t="shared" si="10"/>
        <v>2</v>
      </c>
      <c r="BL21">
        <f t="shared" si="42"/>
        <v>2</v>
      </c>
      <c r="BM21">
        <f t="shared" si="43"/>
        <v>14.5</v>
      </c>
      <c r="BN21">
        <f t="shared" si="44"/>
        <v>14.5</v>
      </c>
      <c r="BO21" s="6">
        <v>10</v>
      </c>
      <c r="BP21" s="25">
        <v>10</v>
      </c>
      <c r="BQ21">
        <f t="shared" si="11"/>
        <v>0</v>
      </c>
      <c r="BR21">
        <f t="shared" si="45"/>
        <v>0</v>
      </c>
      <c r="BS21">
        <f t="shared" si="46"/>
        <v>4</v>
      </c>
      <c r="BT21">
        <f t="shared" si="47"/>
        <v>4</v>
      </c>
      <c r="BW21">
        <f t="shared" si="48"/>
        <v>5</v>
      </c>
      <c r="BX21">
        <f t="shared" si="49"/>
        <v>5</v>
      </c>
    </row>
    <row r="22" spans="1:76" x14ac:dyDescent="0.2">
      <c r="A22" s="6">
        <v>2</v>
      </c>
      <c r="B22" s="24">
        <v>3</v>
      </c>
      <c r="C22">
        <f t="shared" si="0"/>
        <v>1</v>
      </c>
      <c r="D22">
        <f t="shared" si="12"/>
        <v>1</v>
      </c>
      <c r="E22">
        <f t="shared" si="13"/>
        <v>8</v>
      </c>
      <c r="F22">
        <f t="shared" si="14"/>
        <v>8</v>
      </c>
      <c r="G22" s="6">
        <v>2</v>
      </c>
      <c r="H22" s="21">
        <v>3</v>
      </c>
      <c r="I22">
        <f t="shared" si="1"/>
        <v>1</v>
      </c>
      <c r="J22">
        <f t="shared" si="15"/>
        <v>1</v>
      </c>
      <c r="K22">
        <f t="shared" si="16"/>
        <v>10</v>
      </c>
      <c r="L22">
        <f t="shared" si="17"/>
        <v>10</v>
      </c>
      <c r="M22" s="6">
        <v>3</v>
      </c>
      <c r="N22" s="21">
        <v>3</v>
      </c>
      <c r="O22">
        <f t="shared" si="2"/>
        <v>0</v>
      </c>
      <c r="P22">
        <f t="shared" si="18"/>
        <v>0</v>
      </c>
      <c r="Q22">
        <f t="shared" si="19"/>
        <v>4.5</v>
      </c>
      <c r="R22">
        <f t="shared" si="20"/>
        <v>4.5</v>
      </c>
      <c r="S22" s="6">
        <v>2</v>
      </c>
      <c r="T22" s="21">
        <v>4</v>
      </c>
      <c r="U22">
        <f t="shared" si="3"/>
        <v>2</v>
      </c>
      <c r="V22">
        <f t="shared" si="21"/>
        <v>2</v>
      </c>
      <c r="W22">
        <f t="shared" si="22"/>
        <v>17</v>
      </c>
      <c r="X22">
        <f t="shared" si="23"/>
        <v>17</v>
      </c>
      <c r="Y22" s="6">
        <v>2</v>
      </c>
      <c r="Z22" s="21">
        <v>3</v>
      </c>
      <c r="AA22">
        <f t="shared" si="4"/>
        <v>1</v>
      </c>
      <c r="AB22">
        <f t="shared" si="24"/>
        <v>1</v>
      </c>
      <c r="AC22">
        <f t="shared" si="25"/>
        <v>9.5</v>
      </c>
      <c r="AD22">
        <f t="shared" si="26"/>
        <v>9.5</v>
      </c>
      <c r="AE22" s="6">
        <v>2</v>
      </c>
      <c r="AF22" s="21">
        <v>3</v>
      </c>
      <c r="AG22">
        <f t="shared" si="5"/>
        <v>1</v>
      </c>
      <c r="AH22">
        <f t="shared" si="27"/>
        <v>1</v>
      </c>
      <c r="AI22">
        <f t="shared" si="28"/>
        <v>9.5</v>
      </c>
      <c r="AJ22">
        <f t="shared" si="29"/>
        <v>9.5</v>
      </c>
      <c r="AK22" s="6">
        <v>1</v>
      </c>
      <c r="AL22" s="21">
        <v>4</v>
      </c>
      <c r="AM22">
        <f t="shared" si="6"/>
        <v>3</v>
      </c>
      <c r="AN22">
        <f t="shared" si="30"/>
        <v>3</v>
      </c>
      <c r="AO22">
        <f t="shared" si="31"/>
        <v>21.5</v>
      </c>
      <c r="AP22">
        <f t="shared" si="32"/>
        <v>21.5</v>
      </c>
      <c r="AQ22" s="6">
        <v>1</v>
      </c>
      <c r="AR22" s="21">
        <v>3</v>
      </c>
      <c r="AS22">
        <f t="shared" si="7"/>
        <v>2</v>
      </c>
      <c r="AT22">
        <f t="shared" si="33"/>
        <v>2</v>
      </c>
      <c r="AU22">
        <f t="shared" si="34"/>
        <v>16</v>
      </c>
      <c r="AV22">
        <f t="shared" si="35"/>
        <v>16</v>
      </c>
      <c r="AW22" s="6">
        <v>1</v>
      </c>
      <c r="AX22" s="21">
        <v>3</v>
      </c>
      <c r="AY22">
        <f t="shared" si="8"/>
        <v>2</v>
      </c>
      <c r="AZ22">
        <f t="shared" si="36"/>
        <v>2</v>
      </c>
      <c r="BA22">
        <f t="shared" si="37"/>
        <v>16.5</v>
      </c>
      <c r="BB22">
        <f t="shared" si="38"/>
        <v>16.5</v>
      </c>
      <c r="BC22" s="6">
        <v>1</v>
      </c>
      <c r="BD22" s="21">
        <v>3</v>
      </c>
      <c r="BE22">
        <f t="shared" si="9"/>
        <v>2</v>
      </c>
      <c r="BF22">
        <f t="shared" si="39"/>
        <v>2</v>
      </c>
      <c r="BG22">
        <f t="shared" si="40"/>
        <v>14.5</v>
      </c>
      <c r="BH22">
        <f t="shared" si="41"/>
        <v>14.5</v>
      </c>
      <c r="BI22" s="6">
        <v>1</v>
      </c>
      <c r="BJ22" s="21">
        <v>3</v>
      </c>
      <c r="BK22">
        <f t="shared" si="10"/>
        <v>2</v>
      </c>
      <c r="BL22">
        <f t="shared" si="42"/>
        <v>2</v>
      </c>
      <c r="BM22">
        <f t="shared" si="43"/>
        <v>14.5</v>
      </c>
      <c r="BN22">
        <f t="shared" si="44"/>
        <v>14.5</v>
      </c>
      <c r="BO22" s="6">
        <v>8</v>
      </c>
      <c r="BP22" s="25">
        <v>8</v>
      </c>
      <c r="BQ22">
        <f t="shared" si="11"/>
        <v>0</v>
      </c>
      <c r="BR22">
        <f t="shared" si="45"/>
        <v>0</v>
      </c>
      <c r="BS22">
        <f t="shared" si="46"/>
        <v>4</v>
      </c>
      <c r="BT22">
        <f t="shared" si="47"/>
        <v>4</v>
      </c>
      <c r="BW22">
        <f t="shared" si="48"/>
        <v>4</v>
      </c>
      <c r="BX22">
        <f t="shared" si="49"/>
        <v>4</v>
      </c>
    </row>
    <row r="23" spans="1:76" ht="17" thickBot="1" x14ac:dyDescent="0.25">
      <c r="A23" s="6">
        <v>3</v>
      </c>
      <c r="B23" s="27">
        <v>1</v>
      </c>
      <c r="C23">
        <f t="shared" si="0"/>
        <v>-2</v>
      </c>
      <c r="D23">
        <f t="shared" si="12"/>
        <v>2</v>
      </c>
      <c r="E23">
        <f t="shared" si="13"/>
        <v>15</v>
      </c>
      <c r="F23">
        <f t="shared" si="14"/>
        <v>-15</v>
      </c>
      <c r="G23" s="6">
        <v>3</v>
      </c>
      <c r="H23" s="28">
        <v>1</v>
      </c>
      <c r="I23">
        <f t="shared" si="1"/>
        <v>-2</v>
      </c>
      <c r="J23">
        <f t="shared" si="15"/>
        <v>2</v>
      </c>
      <c r="K23">
        <f t="shared" si="16"/>
        <v>17</v>
      </c>
      <c r="L23">
        <f t="shared" si="17"/>
        <v>-17</v>
      </c>
      <c r="M23" s="6">
        <v>3</v>
      </c>
      <c r="N23" s="28">
        <v>1</v>
      </c>
      <c r="O23">
        <f t="shared" si="2"/>
        <v>-2</v>
      </c>
      <c r="P23">
        <f t="shared" si="18"/>
        <v>2</v>
      </c>
      <c r="Q23">
        <f t="shared" si="19"/>
        <v>17.5</v>
      </c>
      <c r="R23">
        <f t="shared" si="20"/>
        <v>-17.5</v>
      </c>
      <c r="S23" s="6">
        <v>3</v>
      </c>
      <c r="T23" s="28">
        <v>1</v>
      </c>
      <c r="U23">
        <f t="shared" si="3"/>
        <v>-2</v>
      </c>
      <c r="V23">
        <f t="shared" si="21"/>
        <v>2</v>
      </c>
      <c r="W23">
        <f t="shared" si="22"/>
        <v>17</v>
      </c>
      <c r="X23">
        <f t="shared" si="23"/>
        <v>-17</v>
      </c>
      <c r="Y23" s="6">
        <v>3</v>
      </c>
      <c r="Z23" s="28">
        <v>1</v>
      </c>
      <c r="AA23">
        <f t="shared" si="4"/>
        <v>-2</v>
      </c>
      <c r="AB23">
        <f t="shared" si="24"/>
        <v>2</v>
      </c>
      <c r="AC23">
        <f t="shared" si="25"/>
        <v>18</v>
      </c>
      <c r="AD23">
        <f t="shared" si="26"/>
        <v>-18</v>
      </c>
      <c r="AE23" s="6">
        <v>3</v>
      </c>
      <c r="AF23" s="28">
        <v>1</v>
      </c>
      <c r="AG23">
        <f t="shared" si="5"/>
        <v>-2</v>
      </c>
      <c r="AH23">
        <f t="shared" si="27"/>
        <v>2</v>
      </c>
      <c r="AI23">
        <f t="shared" si="28"/>
        <v>16.5</v>
      </c>
      <c r="AJ23">
        <f t="shared" si="29"/>
        <v>-16.5</v>
      </c>
      <c r="AK23" s="6">
        <v>2</v>
      </c>
      <c r="AL23" s="28">
        <v>1</v>
      </c>
      <c r="AM23">
        <f t="shared" si="6"/>
        <v>-1</v>
      </c>
      <c r="AN23">
        <f t="shared" si="30"/>
        <v>1</v>
      </c>
      <c r="AO23">
        <f t="shared" si="31"/>
        <v>10</v>
      </c>
      <c r="AP23">
        <f t="shared" si="32"/>
        <v>-10</v>
      </c>
      <c r="AQ23" s="6">
        <v>4</v>
      </c>
      <c r="AR23" s="28">
        <v>1</v>
      </c>
      <c r="AS23">
        <f t="shared" si="7"/>
        <v>-3</v>
      </c>
      <c r="AT23">
        <f t="shared" si="33"/>
        <v>3</v>
      </c>
      <c r="AU23">
        <f t="shared" si="34"/>
        <v>20.5</v>
      </c>
      <c r="AV23">
        <f t="shared" si="35"/>
        <v>-20.5</v>
      </c>
      <c r="AW23" s="6">
        <v>3</v>
      </c>
      <c r="AX23" s="28">
        <v>1</v>
      </c>
      <c r="AY23">
        <f t="shared" si="8"/>
        <v>-2</v>
      </c>
      <c r="AZ23">
        <f t="shared" si="36"/>
        <v>2</v>
      </c>
      <c r="BA23">
        <f t="shared" si="37"/>
        <v>16.5</v>
      </c>
      <c r="BB23">
        <f t="shared" si="38"/>
        <v>-16.5</v>
      </c>
      <c r="BC23" s="6">
        <v>4</v>
      </c>
      <c r="BD23" s="28">
        <v>1</v>
      </c>
      <c r="BE23">
        <f t="shared" si="9"/>
        <v>-3</v>
      </c>
      <c r="BF23">
        <f t="shared" si="39"/>
        <v>3</v>
      </c>
      <c r="BG23">
        <f t="shared" si="40"/>
        <v>19.5</v>
      </c>
      <c r="BH23">
        <f t="shared" si="41"/>
        <v>-19.5</v>
      </c>
      <c r="BI23" s="6">
        <v>2</v>
      </c>
      <c r="BJ23" s="28">
        <v>1</v>
      </c>
      <c r="BK23">
        <f t="shared" si="10"/>
        <v>-1</v>
      </c>
      <c r="BL23">
        <f t="shared" si="42"/>
        <v>1</v>
      </c>
      <c r="BM23">
        <f t="shared" si="43"/>
        <v>7.5</v>
      </c>
      <c r="BN23">
        <f t="shared" si="44"/>
        <v>-7.5</v>
      </c>
      <c r="BO23" s="6">
        <v>7</v>
      </c>
      <c r="BP23" s="29">
        <v>10</v>
      </c>
      <c r="BQ23">
        <f t="shared" si="11"/>
        <v>3</v>
      </c>
      <c r="BR23">
        <f t="shared" si="45"/>
        <v>3</v>
      </c>
      <c r="BS23">
        <f t="shared" si="46"/>
        <v>19</v>
      </c>
      <c r="BT23">
        <f t="shared" si="47"/>
        <v>19</v>
      </c>
      <c r="BW23">
        <v>4</v>
      </c>
      <c r="BX23">
        <f t="shared" si="49"/>
        <v>5</v>
      </c>
    </row>
    <row r="25" spans="1:76" x14ac:dyDescent="0.2">
      <c r="A25" t="s">
        <v>87</v>
      </c>
      <c r="B25">
        <f>SUMIF(F2:F23,"&gt;0",F2:F23)</f>
        <v>164.5</v>
      </c>
      <c r="G25" t="s">
        <v>87</v>
      </c>
      <c r="H25">
        <f>SUMIF(L2:L23,"&gt;0",L2:L23)</f>
        <v>182</v>
      </c>
      <c r="M25" t="s">
        <v>87</v>
      </c>
      <c r="N25">
        <f>SUMIF(R2:R23,"&gt;0",R2:R23)</f>
        <v>195</v>
      </c>
      <c r="S25" t="s">
        <v>87</v>
      </c>
      <c r="T25">
        <f>SUMIF(X2:X23,"&gt;0",X2:X23)</f>
        <v>190.5</v>
      </c>
      <c r="Y25" t="s">
        <v>87</v>
      </c>
      <c r="Z25">
        <f>SUMIF(AD2:AD23,"&gt;0",AD2:AD23)</f>
        <v>194</v>
      </c>
      <c r="AE25" t="s">
        <v>87</v>
      </c>
      <c r="AF25">
        <f>SUMIF(AJ2:AJ23,"&gt;0",AJ2:AJ23)</f>
        <v>187</v>
      </c>
      <c r="AK25" t="s">
        <v>87</v>
      </c>
      <c r="AL25">
        <f>SUMIF(AP2:AP23,"&gt;0",AP2:AP23)</f>
        <v>201.5</v>
      </c>
      <c r="AQ25" t="s">
        <v>87</v>
      </c>
      <c r="AR25">
        <f>SUMIF(AV2:AV23,"&gt;0",AV2:AV23)</f>
        <v>176</v>
      </c>
      <c r="AW25" t="s">
        <v>87</v>
      </c>
      <c r="AX25">
        <f>SUMIF(BB2:BB23,"&gt;0",BB2:BB23)</f>
        <v>179</v>
      </c>
      <c r="BC25" t="s">
        <v>87</v>
      </c>
      <c r="BD25">
        <f>SUMIF(BH2:BH23,"&gt;0",BH2:BH23)</f>
        <v>177</v>
      </c>
      <c r="BI25" t="s">
        <v>87</v>
      </c>
      <c r="BJ25">
        <f>SUMIF(BN2:BN23,"&gt;0",BN2:BN23)</f>
        <v>198.5</v>
      </c>
      <c r="BO25" t="s">
        <v>87</v>
      </c>
      <c r="BP25">
        <f>SUMIF(BT2:BT23,"&gt;0",BT2:BT23)</f>
        <v>180.5</v>
      </c>
    </row>
    <row r="26" spans="1:76" x14ac:dyDescent="0.2">
      <c r="A26" t="s">
        <v>88</v>
      </c>
      <c r="B26">
        <f>SUMIF(F3:F24,"&lt;0",F3:F24)</f>
        <v>-88.5</v>
      </c>
      <c r="G26" t="s">
        <v>88</v>
      </c>
      <c r="H26">
        <f>SUMIF(L3:L24,"&lt;0",L3:L24)</f>
        <v>-71</v>
      </c>
      <c r="M26" t="s">
        <v>88</v>
      </c>
      <c r="N26">
        <f>SUMIF(R3:R24,"&lt;0",R3:R24)</f>
        <v>-58</v>
      </c>
      <c r="S26" t="s">
        <v>88</v>
      </c>
      <c r="T26">
        <f>SUMIF(X3:X24,"&lt;0",X3:X24)</f>
        <v>-62.5</v>
      </c>
      <c r="Y26" t="s">
        <v>88</v>
      </c>
      <c r="Z26">
        <f>SUMIF(AD3:AD24,"&lt;0",AD3:AD24)</f>
        <v>-59</v>
      </c>
      <c r="AE26" t="s">
        <v>88</v>
      </c>
      <c r="AF26">
        <f>SUMIF(AJ3:AJ24,"&lt;0",AJ3:AJ24)</f>
        <v>-66</v>
      </c>
      <c r="AK26" t="s">
        <v>88</v>
      </c>
      <c r="AL26">
        <f>SUMIF(AP3:AP24,"&lt;0",AP3:AP24)</f>
        <v>-51.5</v>
      </c>
      <c r="AQ26" t="s">
        <v>88</v>
      </c>
      <c r="AR26">
        <f>SUMIF(AV3:AV24,"&lt;0",AV3:AV24)</f>
        <v>-77</v>
      </c>
      <c r="AW26" t="s">
        <v>88</v>
      </c>
      <c r="AX26">
        <f>SUMIF(BB3:BB24,"&lt;0",BB3:BB24)</f>
        <v>-74</v>
      </c>
      <c r="BC26" t="s">
        <v>88</v>
      </c>
      <c r="BD26">
        <f>SUMIF(BH3:BH24,"&lt;0",BH3:BH24)</f>
        <v>-68.5</v>
      </c>
      <c r="BI26" t="s">
        <v>88</v>
      </c>
      <c r="BJ26">
        <f>SUMIF(BN3:BN24,"&lt;0",BN3:BN24)</f>
        <v>-44.5</v>
      </c>
      <c r="BO26" t="s">
        <v>88</v>
      </c>
      <c r="BP26">
        <f>SUMIF(BT3:BT24,"&lt;0",BT3:BT24)</f>
        <v>-58</v>
      </c>
    </row>
    <row r="27" spans="1:76" x14ac:dyDescent="0.2">
      <c r="A27" t="s">
        <v>89</v>
      </c>
      <c r="B27">
        <v>0.2</v>
      </c>
      <c r="G27" t="s">
        <v>90</v>
      </c>
      <c r="H27">
        <v>0.1</v>
      </c>
      <c r="M27" t="s">
        <v>89</v>
      </c>
      <c r="N27" t="s">
        <v>91</v>
      </c>
      <c r="S27" t="s">
        <v>89</v>
      </c>
      <c r="T27" t="s">
        <v>91</v>
      </c>
      <c r="Y27" t="s">
        <v>89</v>
      </c>
      <c r="Z27" t="s">
        <v>91</v>
      </c>
      <c r="AE27" t="s">
        <v>89</v>
      </c>
      <c r="AF27" t="s">
        <v>92</v>
      </c>
      <c r="AK27" t="s">
        <v>89</v>
      </c>
      <c r="AL27" t="s">
        <v>93</v>
      </c>
      <c r="AQ27" t="s">
        <v>89</v>
      </c>
      <c r="AR27" t="s">
        <v>94</v>
      </c>
      <c r="AW27" t="s">
        <v>89</v>
      </c>
      <c r="AX27" t="s">
        <v>92</v>
      </c>
      <c r="BC27" t="s">
        <v>89</v>
      </c>
      <c r="BD27" t="s">
        <v>92</v>
      </c>
      <c r="BI27" t="s">
        <v>89</v>
      </c>
      <c r="BJ27" t="s">
        <v>95</v>
      </c>
      <c r="BO27" t="s">
        <v>89</v>
      </c>
      <c r="BP27" t="s">
        <v>91</v>
      </c>
    </row>
    <row r="30" spans="1:76" x14ac:dyDescent="0.2">
      <c r="A30" t="s">
        <v>82</v>
      </c>
    </row>
    <row r="31" spans="1:76" x14ac:dyDescent="0.2">
      <c r="A31" t="s">
        <v>83</v>
      </c>
    </row>
    <row r="32" spans="1:76" x14ac:dyDescent="0.2">
      <c r="A32" t="s">
        <v>84</v>
      </c>
    </row>
    <row r="37" spans="1:1" x14ac:dyDescent="0.2">
      <c r="A37" t="s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82CC-4AFA-DF47-A82A-51B5EA6C461B}">
  <dimension ref="A1:BU44"/>
  <sheetViews>
    <sheetView topLeftCell="BJ1" zoomScale="89" workbookViewId="0">
      <selection activeCell="J23" sqref="J23"/>
    </sheetView>
  </sheetViews>
  <sheetFormatPr baseColWidth="10" defaultRowHeight="16" x14ac:dyDescent="0.2"/>
  <sheetData>
    <row r="1" spans="2:73" ht="17" thickBot="1" x14ac:dyDescent="0.25">
      <c r="B1" s="10" t="s">
        <v>3</v>
      </c>
      <c r="C1" s="3" t="s">
        <v>3</v>
      </c>
      <c r="H1" s="11" t="s">
        <v>4</v>
      </c>
      <c r="I1" s="3" t="s">
        <v>4</v>
      </c>
      <c r="N1" s="11" t="s">
        <v>5</v>
      </c>
      <c r="O1" s="3" t="s">
        <v>5</v>
      </c>
      <c r="T1" s="11" t="s">
        <v>6</v>
      </c>
      <c r="U1" s="3" t="s">
        <v>6</v>
      </c>
      <c r="Z1" s="11" t="s">
        <v>7</v>
      </c>
      <c r="AA1" s="3" t="s">
        <v>7</v>
      </c>
      <c r="AF1" s="11" t="s">
        <v>8</v>
      </c>
      <c r="AG1" s="3" t="s">
        <v>8</v>
      </c>
      <c r="AL1" s="11" t="s">
        <v>9</v>
      </c>
      <c r="AM1" s="3" t="s">
        <v>9</v>
      </c>
      <c r="AR1" s="11" t="s">
        <v>10</v>
      </c>
      <c r="AS1" s="3" t="s">
        <v>10</v>
      </c>
      <c r="AX1" s="11" t="s">
        <v>11</v>
      </c>
      <c r="AY1" s="3" t="s">
        <v>11</v>
      </c>
      <c r="BD1" s="11" t="s">
        <v>12</v>
      </c>
      <c r="BE1" s="3" t="s">
        <v>12</v>
      </c>
      <c r="BJ1" s="11" t="s">
        <v>13</v>
      </c>
      <c r="BK1" s="3" t="s">
        <v>13</v>
      </c>
      <c r="BP1" s="12" t="s">
        <v>18</v>
      </c>
      <c r="BQ1" s="3" t="s">
        <v>18</v>
      </c>
    </row>
    <row r="2" spans="2:73" x14ac:dyDescent="0.2">
      <c r="B2" s="6">
        <v>3</v>
      </c>
      <c r="C2" s="17">
        <v>3</v>
      </c>
      <c r="D2" s="46">
        <f t="shared" ref="D2:D23" si="0">C2-B2</f>
        <v>0</v>
      </c>
      <c r="E2" s="46">
        <f>ABS(D2)</f>
        <v>0</v>
      </c>
      <c r="F2" s="46">
        <f>_xlfn.RANK.AVG(E2,$E$2:$E$23,1)</f>
        <v>2.5</v>
      </c>
      <c r="G2" s="46">
        <f>F2*IF(D2&gt;=0,1,-1)</f>
        <v>2.5</v>
      </c>
      <c r="H2" s="6">
        <v>3</v>
      </c>
      <c r="I2" s="18">
        <v>3</v>
      </c>
      <c r="J2" s="46">
        <f t="shared" ref="J2:J23" si="1">I2-H2</f>
        <v>0</v>
      </c>
      <c r="K2" s="46">
        <f>ABS(J2)</f>
        <v>0</v>
      </c>
      <c r="L2" s="46">
        <f>_xlfn.RANK.AVG(K2,$K$2:$K$23,1)</f>
        <v>3</v>
      </c>
      <c r="M2" s="46">
        <f>L2*IF(J2&gt;=0,1,-1)</f>
        <v>3</v>
      </c>
      <c r="N2" s="6">
        <v>3</v>
      </c>
      <c r="O2" s="18">
        <v>3</v>
      </c>
      <c r="P2" s="46">
        <f t="shared" ref="P2:P23" si="2">O2-N2</f>
        <v>0</v>
      </c>
      <c r="Q2" s="46">
        <f>ABS(P2)</f>
        <v>0</v>
      </c>
      <c r="R2" s="46">
        <f>_xlfn.RANK.AVG(Q2,$Q$2:$Q$23,1)</f>
        <v>4.5</v>
      </c>
      <c r="S2" s="46">
        <f>R2*IF(P2&gt;=0,1,-1)</f>
        <v>4.5</v>
      </c>
      <c r="T2" s="6">
        <v>3</v>
      </c>
      <c r="U2" s="18">
        <v>3</v>
      </c>
      <c r="V2" s="46">
        <f t="shared" ref="V2:V23" si="3">U2-T2</f>
        <v>0</v>
      </c>
      <c r="W2" s="46">
        <f>ABS(V2)</f>
        <v>0</v>
      </c>
      <c r="X2" s="46">
        <f>_xlfn.RANK.AVG(W2,$W$2:$W$23,1)</f>
        <v>3</v>
      </c>
      <c r="Y2" s="46">
        <f>X2*IF(V2&gt;=0,1,-1)</f>
        <v>3</v>
      </c>
      <c r="Z2" s="6">
        <v>3</v>
      </c>
      <c r="AA2" s="18">
        <v>3</v>
      </c>
      <c r="AB2" s="46">
        <f t="shared" ref="AB2:AB23" si="4">AA2-Z2</f>
        <v>0</v>
      </c>
      <c r="AC2" s="46">
        <f>ABS(AB2)</f>
        <v>0</v>
      </c>
      <c r="AD2" s="46">
        <f>_xlfn.RANK.AVG(AC2,$AC$2:$AC$23,1)</f>
        <v>2.5</v>
      </c>
      <c r="AE2" s="46">
        <f>AD2*IF(AB2&gt;=0,1,-1)</f>
        <v>2.5</v>
      </c>
      <c r="AF2" s="6">
        <v>3</v>
      </c>
      <c r="AG2" s="18">
        <v>3</v>
      </c>
      <c r="AH2" s="46">
        <f t="shared" ref="AH2:AH23" si="5">AG2-AF2</f>
        <v>0</v>
      </c>
      <c r="AI2" s="46">
        <f>ABS(AH2)</f>
        <v>0</v>
      </c>
      <c r="AJ2" s="46">
        <f>_xlfn.RANK.AVG(AI2,$AI$2:$AI$23,1)</f>
        <v>3</v>
      </c>
      <c r="AK2" s="46">
        <f>AJ2*IF(AH2&gt;=0,1,-1)</f>
        <v>3</v>
      </c>
      <c r="AL2" s="6">
        <v>3</v>
      </c>
      <c r="AM2" s="18">
        <v>4</v>
      </c>
      <c r="AN2" s="46">
        <f t="shared" ref="AN2:AN23" si="6">AM2-AL2</f>
        <v>1</v>
      </c>
      <c r="AO2" s="46">
        <f>ABS(AN2)</f>
        <v>1</v>
      </c>
      <c r="AP2" s="46">
        <f>_xlfn.RANK.AVG(AO2,$AO$2:$AO$23,1)</f>
        <v>10</v>
      </c>
      <c r="AQ2" s="46">
        <f>AP2*IF(AN2&gt;=0,1,-1)</f>
        <v>10</v>
      </c>
      <c r="AR2" s="6">
        <v>4</v>
      </c>
      <c r="AS2" s="18">
        <v>4</v>
      </c>
      <c r="AT2" s="46">
        <f t="shared" ref="AT2:AT23" si="7">AS2-AR2</f>
        <v>0</v>
      </c>
      <c r="AU2" s="46">
        <f>ABS(AT2)</f>
        <v>0</v>
      </c>
      <c r="AV2" s="46">
        <f>_xlfn.RANK.AVG(AU2,$AU$2:$AU$23,1)</f>
        <v>3.5</v>
      </c>
      <c r="AW2" s="46">
        <f>AV2*IF(AT2&gt;=0,1,-1)</f>
        <v>3.5</v>
      </c>
      <c r="AX2" s="6">
        <v>3</v>
      </c>
      <c r="AY2" s="18">
        <v>3</v>
      </c>
      <c r="AZ2" s="46">
        <f t="shared" ref="AZ2:AZ23" si="8">AY2-AX2</f>
        <v>0</v>
      </c>
      <c r="BA2" s="46">
        <f>ABS(AZ2)</f>
        <v>0</v>
      </c>
      <c r="BB2" s="46">
        <f>_xlfn.RANK.AVG(BA2,$BA$2:$BA$23,1)</f>
        <v>3.5</v>
      </c>
      <c r="BC2" s="46">
        <f>BB2*IF(AZ2&gt;=0,1,-1)</f>
        <v>3.5</v>
      </c>
      <c r="BD2" s="6">
        <v>3</v>
      </c>
      <c r="BE2" s="18">
        <v>2</v>
      </c>
      <c r="BF2" s="46">
        <f t="shared" ref="BF2:BF23" si="9">BE2-BD2</f>
        <v>-1</v>
      </c>
      <c r="BG2" s="46">
        <f>ABS(BF2)</f>
        <v>1</v>
      </c>
      <c r="BH2" s="46">
        <f>_xlfn.RANK.AVG(BG2,$BG$2:$BG$23,1)</f>
        <v>7.5</v>
      </c>
      <c r="BI2" s="46">
        <f>BH2*IF(BF2&gt;=0,1,-1)</f>
        <v>-7.5</v>
      </c>
      <c r="BJ2" s="6">
        <v>3</v>
      </c>
      <c r="BK2" s="18">
        <v>3</v>
      </c>
      <c r="BL2" s="46">
        <f t="shared" ref="BL2:BL23" si="10">BK2-BJ2</f>
        <v>0</v>
      </c>
      <c r="BM2" s="46">
        <f>ABS(BL2)</f>
        <v>0</v>
      </c>
      <c r="BN2" s="46">
        <f>_xlfn.RANK.AVG(BM2,$BM$2:$BM$23,1)</f>
        <v>2</v>
      </c>
      <c r="BO2" s="46">
        <f>BN2*IF(BL2&gt;=0,1,-1)</f>
        <v>2</v>
      </c>
      <c r="BP2" s="6">
        <v>5</v>
      </c>
      <c r="BQ2" s="19">
        <v>3</v>
      </c>
      <c r="BR2" s="46">
        <f t="shared" ref="BR2:BR23" si="11">BQ2-BP2</f>
        <v>-2</v>
      </c>
      <c r="BS2" s="46">
        <f>ABS(BR2)</f>
        <v>2</v>
      </c>
      <c r="BT2" s="46">
        <f>_xlfn.RANK.AVG(BS2,$BS$2:$BS$23,1)</f>
        <v>14.5</v>
      </c>
      <c r="BU2" s="46">
        <f>BT2*IF(BR2&gt;=0,1,-1)</f>
        <v>-14.5</v>
      </c>
    </row>
    <row r="3" spans="2:73" x14ac:dyDescent="0.2">
      <c r="B3" s="6">
        <v>2</v>
      </c>
      <c r="C3" s="24">
        <v>5</v>
      </c>
      <c r="D3" s="46">
        <f t="shared" si="0"/>
        <v>3</v>
      </c>
      <c r="E3" s="46">
        <f t="shared" ref="E3:E23" si="12">ABS(D3)</f>
        <v>3</v>
      </c>
      <c r="F3" s="46">
        <f t="shared" ref="F3:F23" si="13">_xlfn.RANK.AVG(E3,$E$2:$E$23,1)</f>
        <v>19.5</v>
      </c>
      <c r="G3" s="46">
        <f t="shared" ref="G3:G23" si="14">F3*IF(D3&gt;=0,1,-1)</f>
        <v>19.5</v>
      </c>
      <c r="H3" s="6">
        <v>2</v>
      </c>
      <c r="I3" s="21">
        <v>5</v>
      </c>
      <c r="J3" s="46">
        <f t="shared" si="1"/>
        <v>3</v>
      </c>
      <c r="K3" s="46">
        <f t="shared" ref="K3:K23" si="15">ABS(J3)</f>
        <v>3</v>
      </c>
      <c r="L3" s="46">
        <f t="shared" ref="L3:L23" si="16">_xlfn.RANK.AVG(K3,$K$2:$K$23,1)</f>
        <v>20.5</v>
      </c>
      <c r="M3" s="46">
        <f t="shared" ref="M3:M23" si="17">L3*IF(J3&gt;=0,1,-1)</f>
        <v>20.5</v>
      </c>
      <c r="N3" s="6">
        <v>3</v>
      </c>
      <c r="O3" s="21">
        <v>5</v>
      </c>
      <c r="P3" s="46">
        <f t="shared" si="2"/>
        <v>2</v>
      </c>
      <c r="Q3" s="46">
        <f t="shared" ref="Q3:Q23" si="18">ABS(P3)</f>
        <v>2</v>
      </c>
      <c r="R3" s="46">
        <f t="shared" ref="R3:R23" si="19">_xlfn.RANK.AVG(Q3,$Q$2:$Q$23,1)</f>
        <v>17.5</v>
      </c>
      <c r="S3" s="46">
        <f t="shared" ref="S3:S23" si="20">R3*IF(P3&gt;=0,1,-1)</f>
        <v>17.5</v>
      </c>
      <c r="T3" s="6">
        <v>2</v>
      </c>
      <c r="U3" s="21">
        <v>4</v>
      </c>
      <c r="V3" s="46">
        <f t="shared" si="3"/>
        <v>2</v>
      </c>
      <c r="W3" s="46">
        <f t="shared" ref="W3:W23" si="21">ABS(V3)</f>
        <v>2</v>
      </c>
      <c r="X3" s="46">
        <f t="shared" ref="X3:X23" si="22">_xlfn.RANK.AVG(W3,$W$2:$W$23,1)</f>
        <v>17</v>
      </c>
      <c r="Y3" s="46">
        <f t="shared" ref="Y3:Y23" si="23">X3*IF(V3&gt;=0,1,-1)</f>
        <v>17</v>
      </c>
      <c r="Z3" s="6">
        <v>3</v>
      </c>
      <c r="AA3" s="21">
        <v>5</v>
      </c>
      <c r="AB3" s="46">
        <f t="shared" si="4"/>
        <v>2</v>
      </c>
      <c r="AC3" s="46">
        <f t="shared" ref="AC3:AC23" si="24">ABS(AB3)</f>
        <v>2</v>
      </c>
      <c r="AD3" s="46">
        <f t="shared" ref="AD3:AD23" si="25">_xlfn.RANK.AVG(AC3,$AC$2:$AC$23,1)</f>
        <v>18</v>
      </c>
      <c r="AE3" s="46">
        <f t="shared" ref="AE3:AE23" si="26">AD3*IF(AB3&gt;=0,1,-1)</f>
        <v>18</v>
      </c>
      <c r="AF3" s="6">
        <v>3</v>
      </c>
      <c r="AG3" s="21">
        <v>5</v>
      </c>
      <c r="AH3" s="46">
        <f t="shared" si="5"/>
        <v>2</v>
      </c>
      <c r="AI3" s="46">
        <f t="shared" ref="AI3:AI23" si="27">ABS(AH3)</f>
        <v>2</v>
      </c>
      <c r="AJ3" s="46">
        <f t="shared" ref="AJ3:AJ23" si="28">_xlfn.RANK.AVG(AI3,$AI$2:$AI$23,1)</f>
        <v>16.5</v>
      </c>
      <c r="AK3" s="46">
        <f t="shared" ref="AK3:AK23" si="29">AJ3*IF(AH3&gt;=0,1,-1)</f>
        <v>16.5</v>
      </c>
      <c r="AL3" s="6">
        <v>3</v>
      </c>
      <c r="AM3" s="21">
        <v>4</v>
      </c>
      <c r="AN3" s="46">
        <f t="shared" si="6"/>
        <v>1</v>
      </c>
      <c r="AO3" s="46">
        <f t="shared" ref="AO3:AO23" si="30">ABS(AN3)</f>
        <v>1</v>
      </c>
      <c r="AP3" s="46">
        <f t="shared" ref="AP3:AP23" si="31">_xlfn.RANK.AVG(AO3,$AO$2:$AO$23,1)</f>
        <v>10</v>
      </c>
      <c r="AQ3" s="46">
        <f t="shared" ref="AQ3:AQ23" si="32">AP3*IF(AN3&gt;=0,1,-1)</f>
        <v>10</v>
      </c>
      <c r="AR3" s="6">
        <v>3</v>
      </c>
      <c r="AS3" s="21">
        <v>4</v>
      </c>
      <c r="AT3" s="46">
        <f t="shared" si="7"/>
        <v>1</v>
      </c>
      <c r="AU3" s="46">
        <f t="shared" ref="AU3:AU23" si="33">ABS(AT3)</f>
        <v>1</v>
      </c>
      <c r="AV3" s="46">
        <f t="shared" ref="AV3:AV23" si="34">_xlfn.RANK.AVG(AU3,$AU$2:$AU$23,1)</f>
        <v>10</v>
      </c>
      <c r="AW3" s="46">
        <f t="shared" ref="AW3:AW23" si="35">AV3*IF(AT3&gt;=0,1,-1)</f>
        <v>10</v>
      </c>
      <c r="AX3" s="6">
        <v>3</v>
      </c>
      <c r="AY3" s="21">
        <v>5</v>
      </c>
      <c r="AZ3" s="46">
        <f t="shared" si="8"/>
        <v>2</v>
      </c>
      <c r="BA3" s="46">
        <f t="shared" ref="BA3:BA23" si="36">ABS(AZ3)</f>
        <v>2</v>
      </c>
      <c r="BB3" s="46">
        <f t="shared" ref="BB3:BB23" si="37">_xlfn.RANK.AVG(BA3,$BA$2:$BA$23,1)</f>
        <v>16.5</v>
      </c>
      <c r="BC3" s="46">
        <f t="shared" ref="BC3:BC23" si="38">BB3*IF(AZ3&gt;=0,1,-1)</f>
        <v>16.5</v>
      </c>
      <c r="BD3" s="6">
        <v>3</v>
      </c>
      <c r="BE3" s="21">
        <v>4</v>
      </c>
      <c r="BF3" s="46">
        <f t="shared" si="9"/>
        <v>1</v>
      </c>
      <c r="BG3" s="46">
        <f t="shared" ref="BG3:BG23" si="39">ABS(BF3)</f>
        <v>1</v>
      </c>
      <c r="BH3" s="46">
        <f t="shared" ref="BH3:BH23" si="40">_xlfn.RANK.AVG(BG3,$BG$2:$BG$23,1)</f>
        <v>7.5</v>
      </c>
      <c r="BI3" s="46">
        <f t="shared" ref="BI3:BI23" si="41">BH3*IF(BF3&gt;=0,1,-1)</f>
        <v>7.5</v>
      </c>
      <c r="BJ3" s="6">
        <v>3</v>
      </c>
      <c r="BK3" s="21">
        <v>5</v>
      </c>
      <c r="BL3" s="46">
        <f t="shared" si="10"/>
        <v>2</v>
      </c>
      <c r="BM3" s="46">
        <f t="shared" ref="BM3:BM23" si="42">ABS(BL3)</f>
        <v>2</v>
      </c>
      <c r="BN3" s="46">
        <f t="shared" ref="BN3:BN23" si="43">_xlfn.RANK.AVG(BM3,$BG$2:$BG$23,1)</f>
        <v>14.5</v>
      </c>
      <c r="BO3" s="46">
        <f t="shared" ref="BO3:BO23" si="44">BN3*IF(BL3&gt;=0,1,-1)</f>
        <v>14.5</v>
      </c>
      <c r="BP3" s="6">
        <v>10</v>
      </c>
      <c r="BQ3" s="25">
        <v>7</v>
      </c>
      <c r="BR3" s="46">
        <f t="shared" si="11"/>
        <v>-3</v>
      </c>
      <c r="BS3" s="46">
        <f t="shared" ref="BS3:BS23" si="45">ABS(BR3)</f>
        <v>3</v>
      </c>
      <c r="BT3" s="46">
        <f t="shared" ref="BT3:BT23" si="46">_xlfn.RANK.AVG(BS3,$BS$2:$BS$23,1)</f>
        <v>19</v>
      </c>
      <c r="BU3" s="46">
        <f t="shared" ref="BU3:BU23" si="47">BT3*IF(BR3&gt;=0,1,-1)</f>
        <v>-19</v>
      </c>
    </row>
    <row r="4" spans="2:73" x14ac:dyDescent="0.2">
      <c r="B4" s="6">
        <v>1</v>
      </c>
      <c r="C4" s="24">
        <v>5</v>
      </c>
      <c r="D4" s="46">
        <f t="shared" si="0"/>
        <v>4</v>
      </c>
      <c r="E4" s="46">
        <f t="shared" si="12"/>
        <v>4</v>
      </c>
      <c r="F4" s="46">
        <f t="shared" si="13"/>
        <v>21.5</v>
      </c>
      <c r="G4" s="46">
        <f t="shared" si="14"/>
        <v>21.5</v>
      </c>
      <c r="H4" s="6">
        <v>2</v>
      </c>
      <c r="I4" s="21">
        <v>5</v>
      </c>
      <c r="J4" s="46">
        <f t="shared" si="1"/>
        <v>3</v>
      </c>
      <c r="K4" s="46">
        <f t="shared" si="15"/>
        <v>3</v>
      </c>
      <c r="L4" s="46">
        <f t="shared" si="16"/>
        <v>20.5</v>
      </c>
      <c r="M4" s="46">
        <f t="shared" si="17"/>
        <v>20.5</v>
      </c>
      <c r="N4" s="6">
        <v>2</v>
      </c>
      <c r="O4" s="21">
        <v>5</v>
      </c>
      <c r="P4" s="46">
        <f t="shared" si="2"/>
        <v>3</v>
      </c>
      <c r="Q4" s="46">
        <f t="shared" si="18"/>
        <v>3</v>
      </c>
      <c r="R4" s="46">
        <f t="shared" si="19"/>
        <v>21.5</v>
      </c>
      <c r="S4" s="46">
        <f t="shared" si="20"/>
        <v>21.5</v>
      </c>
      <c r="T4" s="6">
        <v>3</v>
      </c>
      <c r="U4" s="21">
        <v>5</v>
      </c>
      <c r="V4" s="46">
        <f t="shared" si="3"/>
        <v>2</v>
      </c>
      <c r="W4" s="46">
        <f t="shared" si="21"/>
        <v>2</v>
      </c>
      <c r="X4" s="46">
        <f t="shared" si="22"/>
        <v>17</v>
      </c>
      <c r="Y4" s="46">
        <f t="shared" si="23"/>
        <v>17</v>
      </c>
      <c r="Z4" s="6">
        <v>3</v>
      </c>
      <c r="AA4" s="21">
        <v>5</v>
      </c>
      <c r="AB4" s="46">
        <f t="shared" si="4"/>
        <v>2</v>
      </c>
      <c r="AC4" s="46">
        <f t="shared" si="24"/>
        <v>2</v>
      </c>
      <c r="AD4" s="46">
        <f t="shared" si="25"/>
        <v>18</v>
      </c>
      <c r="AE4" s="46">
        <f t="shared" si="26"/>
        <v>18</v>
      </c>
      <c r="AF4" s="6">
        <v>3</v>
      </c>
      <c r="AG4" s="21">
        <v>5</v>
      </c>
      <c r="AH4" s="46">
        <f t="shared" si="5"/>
        <v>2</v>
      </c>
      <c r="AI4" s="46">
        <f t="shared" si="27"/>
        <v>2</v>
      </c>
      <c r="AJ4" s="46">
        <f t="shared" si="28"/>
        <v>16.5</v>
      </c>
      <c r="AK4" s="46">
        <f t="shared" si="29"/>
        <v>16.5</v>
      </c>
      <c r="AL4" s="6">
        <v>3</v>
      </c>
      <c r="AM4" s="21">
        <v>5</v>
      </c>
      <c r="AN4" s="46">
        <f t="shared" si="6"/>
        <v>2</v>
      </c>
      <c r="AO4" s="46">
        <f t="shared" si="30"/>
        <v>2</v>
      </c>
      <c r="AP4" s="46">
        <f t="shared" si="31"/>
        <v>18</v>
      </c>
      <c r="AQ4" s="46">
        <f t="shared" si="32"/>
        <v>18</v>
      </c>
      <c r="AR4" s="6">
        <v>2</v>
      </c>
      <c r="AS4" s="21">
        <v>5</v>
      </c>
      <c r="AT4" s="46">
        <f t="shared" si="7"/>
        <v>3</v>
      </c>
      <c r="AU4" s="46">
        <f t="shared" si="33"/>
        <v>3</v>
      </c>
      <c r="AV4" s="46">
        <f t="shared" si="34"/>
        <v>20.5</v>
      </c>
      <c r="AW4" s="46">
        <f t="shared" si="35"/>
        <v>20.5</v>
      </c>
      <c r="AX4" s="6">
        <v>3</v>
      </c>
      <c r="AY4" s="21">
        <v>3</v>
      </c>
      <c r="AZ4" s="46">
        <f t="shared" si="8"/>
        <v>0</v>
      </c>
      <c r="BA4" s="46">
        <f t="shared" si="36"/>
        <v>0</v>
      </c>
      <c r="BB4" s="46">
        <f t="shared" si="37"/>
        <v>3.5</v>
      </c>
      <c r="BC4" s="46">
        <f t="shared" si="38"/>
        <v>3.5</v>
      </c>
      <c r="BD4" s="6">
        <v>3</v>
      </c>
      <c r="BE4" s="21">
        <v>3</v>
      </c>
      <c r="BF4" s="46">
        <f t="shared" si="9"/>
        <v>0</v>
      </c>
      <c r="BG4" s="46">
        <f t="shared" si="39"/>
        <v>0</v>
      </c>
      <c r="BH4" s="46">
        <f t="shared" si="40"/>
        <v>2</v>
      </c>
      <c r="BI4" s="46">
        <f t="shared" si="41"/>
        <v>2</v>
      </c>
      <c r="BJ4" s="6">
        <v>2</v>
      </c>
      <c r="BK4" s="21">
        <v>5</v>
      </c>
      <c r="BL4" s="46">
        <f t="shared" si="10"/>
        <v>3</v>
      </c>
      <c r="BM4" s="46">
        <f t="shared" si="42"/>
        <v>3</v>
      </c>
      <c r="BN4" s="46">
        <f t="shared" si="43"/>
        <v>19.5</v>
      </c>
      <c r="BO4" s="46">
        <f t="shared" si="44"/>
        <v>19.5</v>
      </c>
      <c r="BP4" s="6">
        <v>8</v>
      </c>
      <c r="BQ4" s="25">
        <v>7</v>
      </c>
      <c r="BR4" s="46">
        <f t="shared" si="11"/>
        <v>-1</v>
      </c>
      <c r="BS4" s="46">
        <f t="shared" si="45"/>
        <v>1</v>
      </c>
      <c r="BT4" s="46">
        <f t="shared" si="46"/>
        <v>10</v>
      </c>
      <c r="BU4" s="46">
        <f t="shared" si="47"/>
        <v>-10</v>
      </c>
    </row>
    <row r="5" spans="2:73" x14ac:dyDescent="0.2">
      <c r="B5" s="6">
        <v>2</v>
      </c>
      <c r="C5" s="24">
        <v>3</v>
      </c>
      <c r="D5" s="46">
        <f t="shared" si="0"/>
        <v>1</v>
      </c>
      <c r="E5" s="46">
        <f t="shared" si="12"/>
        <v>1</v>
      </c>
      <c r="F5" s="46">
        <f t="shared" si="13"/>
        <v>8</v>
      </c>
      <c r="G5" s="46">
        <f t="shared" si="14"/>
        <v>8</v>
      </c>
      <c r="H5" s="6">
        <v>3</v>
      </c>
      <c r="I5" s="21">
        <v>3</v>
      </c>
      <c r="J5" s="46">
        <f t="shared" si="1"/>
        <v>0</v>
      </c>
      <c r="K5" s="46">
        <f t="shared" si="15"/>
        <v>0</v>
      </c>
      <c r="L5" s="46">
        <f t="shared" si="16"/>
        <v>3</v>
      </c>
      <c r="M5" s="46">
        <f t="shared" si="17"/>
        <v>3</v>
      </c>
      <c r="N5" s="6">
        <v>3</v>
      </c>
      <c r="O5" s="21">
        <v>4</v>
      </c>
      <c r="P5" s="46">
        <f t="shared" si="2"/>
        <v>1</v>
      </c>
      <c r="Q5" s="46">
        <f t="shared" si="18"/>
        <v>1</v>
      </c>
      <c r="R5" s="46">
        <f t="shared" si="19"/>
        <v>11.5</v>
      </c>
      <c r="S5" s="46">
        <f t="shared" si="20"/>
        <v>11.5</v>
      </c>
      <c r="T5" s="6">
        <v>3</v>
      </c>
      <c r="U5" s="21">
        <v>4</v>
      </c>
      <c r="V5" s="46">
        <f t="shared" si="3"/>
        <v>1</v>
      </c>
      <c r="W5" s="46">
        <f t="shared" si="21"/>
        <v>1</v>
      </c>
      <c r="X5" s="46">
        <f t="shared" si="22"/>
        <v>9.5</v>
      </c>
      <c r="Y5" s="46">
        <f t="shared" si="23"/>
        <v>9.5</v>
      </c>
      <c r="Z5" s="6">
        <v>3</v>
      </c>
      <c r="AA5" s="21">
        <v>4</v>
      </c>
      <c r="AB5" s="46">
        <f t="shared" si="4"/>
        <v>1</v>
      </c>
      <c r="AC5" s="46">
        <f t="shared" si="24"/>
        <v>1</v>
      </c>
      <c r="AD5" s="46">
        <f t="shared" si="25"/>
        <v>9.5</v>
      </c>
      <c r="AE5" s="46">
        <f t="shared" si="26"/>
        <v>9.5</v>
      </c>
      <c r="AF5" s="6">
        <v>3</v>
      </c>
      <c r="AG5" s="21">
        <v>4</v>
      </c>
      <c r="AH5" s="46">
        <f t="shared" si="5"/>
        <v>1</v>
      </c>
      <c r="AI5" s="46">
        <f t="shared" si="27"/>
        <v>1</v>
      </c>
      <c r="AJ5" s="46">
        <f t="shared" si="28"/>
        <v>9.5</v>
      </c>
      <c r="AK5" s="46">
        <f t="shared" si="29"/>
        <v>9.5</v>
      </c>
      <c r="AL5" s="6">
        <v>3</v>
      </c>
      <c r="AM5" s="21">
        <v>4</v>
      </c>
      <c r="AN5" s="46">
        <f t="shared" si="6"/>
        <v>1</v>
      </c>
      <c r="AO5" s="46">
        <f t="shared" si="30"/>
        <v>1</v>
      </c>
      <c r="AP5" s="46">
        <f t="shared" si="31"/>
        <v>10</v>
      </c>
      <c r="AQ5" s="46">
        <f t="shared" si="32"/>
        <v>10</v>
      </c>
      <c r="AR5" s="6">
        <v>1</v>
      </c>
      <c r="AS5" s="21">
        <v>3</v>
      </c>
      <c r="AT5" s="46">
        <f t="shared" si="7"/>
        <v>2</v>
      </c>
      <c r="AU5" s="46">
        <f t="shared" si="33"/>
        <v>2</v>
      </c>
      <c r="AV5" s="46">
        <f t="shared" si="34"/>
        <v>16</v>
      </c>
      <c r="AW5" s="46">
        <f t="shared" si="35"/>
        <v>16</v>
      </c>
      <c r="AX5" s="6">
        <v>3</v>
      </c>
      <c r="AY5" s="21">
        <v>3</v>
      </c>
      <c r="AZ5" s="46">
        <f t="shared" si="8"/>
        <v>0</v>
      </c>
      <c r="BA5" s="46">
        <f t="shared" si="36"/>
        <v>0</v>
      </c>
      <c r="BB5" s="46">
        <f t="shared" si="37"/>
        <v>3.5</v>
      </c>
      <c r="BC5" s="46">
        <f t="shared" si="38"/>
        <v>3.5</v>
      </c>
      <c r="BD5" s="6">
        <v>2</v>
      </c>
      <c r="BE5" s="21">
        <v>3</v>
      </c>
      <c r="BF5" s="46">
        <f t="shared" si="9"/>
        <v>1</v>
      </c>
      <c r="BG5" s="46">
        <f t="shared" si="39"/>
        <v>1</v>
      </c>
      <c r="BH5" s="46">
        <f t="shared" si="40"/>
        <v>7.5</v>
      </c>
      <c r="BI5" s="46">
        <f t="shared" si="41"/>
        <v>7.5</v>
      </c>
      <c r="BJ5" s="6">
        <v>3</v>
      </c>
      <c r="BK5" s="21">
        <v>3</v>
      </c>
      <c r="BL5" s="46">
        <f t="shared" si="10"/>
        <v>0</v>
      </c>
      <c r="BM5" s="46">
        <f t="shared" si="42"/>
        <v>0</v>
      </c>
      <c r="BN5" s="46">
        <f t="shared" si="43"/>
        <v>2</v>
      </c>
      <c r="BO5" s="46">
        <f t="shared" si="44"/>
        <v>2</v>
      </c>
      <c r="BP5" s="6">
        <v>5</v>
      </c>
      <c r="BQ5" s="25">
        <v>7</v>
      </c>
      <c r="BR5" s="46">
        <f t="shared" si="11"/>
        <v>2</v>
      </c>
      <c r="BS5" s="46">
        <f t="shared" si="45"/>
        <v>2</v>
      </c>
      <c r="BT5" s="46">
        <f t="shared" si="46"/>
        <v>14.5</v>
      </c>
      <c r="BU5" s="46">
        <f t="shared" si="47"/>
        <v>14.5</v>
      </c>
    </row>
    <row r="6" spans="2:73" x14ac:dyDescent="0.2">
      <c r="B6" s="6">
        <v>3</v>
      </c>
      <c r="C6" s="24">
        <v>5</v>
      </c>
      <c r="D6" s="46">
        <f t="shared" si="0"/>
        <v>2</v>
      </c>
      <c r="E6" s="46">
        <f t="shared" si="12"/>
        <v>2</v>
      </c>
      <c r="F6" s="46">
        <f t="shared" si="13"/>
        <v>15</v>
      </c>
      <c r="G6" s="46">
        <f t="shared" si="14"/>
        <v>15</v>
      </c>
      <c r="H6" s="6">
        <v>3</v>
      </c>
      <c r="I6" s="21">
        <v>4</v>
      </c>
      <c r="J6" s="46">
        <f t="shared" si="1"/>
        <v>1</v>
      </c>
      <c r="K6" s="46">
        <f t="shared" si="15"/>
        <v>1</v>
      </c>
      <c r="L6" s="46">
        <f t="shared" si="16"/>
        <v>10</v>
      </c>
      <c r="M6" s="46">
        <f t="shared" si="17"/>
        <v>10</v>
      </c>
      <c r="N6" s="6">
        <v>3</v>
      </c>
      <c r="O6" s="21">
        <v>4</v>
      </c>
      <c r="P6" s="46">
        <f t="shared" si="2"/>
        <v>1</v>
      </c>
      <c r="Q6" s="46">
        <f t="shared" si="18"/>
        <v>1</v>
      </c>
      <c r="R6" s="46">
        <f t="shared" si="19"/>
        <v>11.5</v>
      </c>
      <c r="S6" s="46">
        <f t="shared" si="20"/>
        <v>11.5</v>
      </c>
      <c r="T6" s="6">
        <v>3</v>
      </c>
      <c r="U6" s="21">
        <v>3</v>
      </c>
      <c r="V6" s="46">
        <f t="shared" si="3"/>
        <v>0</v>
      </c>
      <c r="W6" s="46">
        <f t="shared" si="21"/>
        <v>0</v>
      </c>
      <c r="X6" s="46">
        <f t="shared" si="22"/>
        <v>3</v>
      </c>
      <c r="Y6" s="46">
        <f t="shared" si="23"/>
        <v>3</v>
      </c>
      <c r="Z6" s="6">
        <v>3</v>
      </c>
      <c r="AA6" s="21">
        <v>3</v>
      </c>
      <c r="AB6" s="46">
        <f t="shared" si="4"/>
        <v>0</v>
      </c>
      <c r="AC6" s="46">
        <f t="shared" si="24"/>
        <v>0</v>
      </c>
      <c r="AD6" s="46">
        <f t="shared" si="25"/>
        <v>2.5</v>
      </c>
      <c r="AE6" s="46">
        <f t="shared" si="26"/>
        <v>2.5</v>
      </c>
      <c r="AF6" s="6">
        <v>3</v>
      </c>
      <c r="AG6" s="21">
        <v>5</v>
      </c>
      <c r="AH6" s="46">
        <f t="shared" si="5"/>
        <v>2</v>
      </c>
      <c r="AI6" s="46">
        <f t="shared" si="27"/>
        <v>2</v>
      </c>
      <c r="AJ6" s="46">
        <f t="shared" si="28"/>
        <v>16.5</v>
      </c>
      <c r="AK6" s="46">
        <f t="shared" si="29"/>
        <v>16.5</v>
      </c>
      <c r="AL6" s="6">
        <v>3</v>
      </c>
      <c r="AM6" s="21">
        <v>5</v>
      </c>
      <c r="AN6" s="46">
        <f t="shared" si="6"/>
        <v>2</v>
      </c>
      <c r="AO6" s="46">
        <f t="shared" si="30"/>
        <v>2</v>
      </c>
      <c r="AP6" s="46">
        <f t="shared" si="31"/>
        <v>18</v>
      </c>
      <c r="AQ6" s="46">
        <f t="shared" si="32"/>
        <v>18</v>
      </c>
      <c r="AR6" s="6">
        <v>3</v>
      </c>
      <c r="AS6" s="21">
        <v>3</v>
      </c>
      <c r="AT6" s="46">
        <f t="shared" si="7"/>
        <v>0</v>
      </c>
      <c r="AU6" s="46">
        <f t="shared" si="33"/>
        <v>0</v>
      </c>
      <c r="AV6" s="46">
        <f t="shared" si="34"/>
        <v>3.5</v>
      </c>
      <c r="AW6" s="46">
        <f t="shared" si="35"/>
        <v>3.5</v>
      </c>
      <c r="AX6" s="6">
        <v>3</v>
      </c>
      <c r="AY6" s="21">
        <v>2</v>
      </c>
      <c r="AZ6" s="46">
        <f t="shared" si="8"/>
        <v>-1</v>
      </c>
      <c r="BA6" s="46">
        <f t="shared" si="36"/>
        <v>1</v>
      </c>
      <c r="BB6" s="46">
        <f t="shared" si="37"/>
        <v>10</v>
      </c>
      <c r="BC6" s="46">
        <f t="shared" si="38"/>
        <v>-10</v>
      </c>
      <c r="BD6" s="6">
        <v>3</v>
      </c>
      <c r="BE6" s="21">
        <v>2</v>
      </c>
      <c r="BF6" s="46">
        <f t="shared" si="9"/>
        <v>-1</v>
      </c>
      <c r="BG6" s="46">
        <f t="shared" si="39"/>
        <v>1</v>
      </c>
      <c r="BH6" s="46">
        <f t="shared" si="40"/>
        <v>7.5</v>
      </c>
      <c r="BI6" s="46">
        <f t="shared" si="41"/>
        <v>-7.5</v>
      </c>
      <c r="BJ6" s="6">
        <v>3</v>
      </c>
      <c r="BK6" s="21">
        <v>5</v>
      </c>
      <c r="BL6" s="46">
        <f t="shared" si="10"/>
        <v>2</v>
      </c>
      <c r="BM6" s="46">
        <f t="shared" si="42"/>
        <v>2</v>
      </c>
      <c r="BN6" s="46">
        <f t="shared" si="43"/>
        <v>14.5</v>
      </c>
      <c r="BO6" s="46">
        <f t="shared" si="44"/>
        <v>14.5</v>
      </c>
      <c r="BP6" s="6">
        <v>7</v>
      </c>
      <c r="BQ6" s="25">
        <v>7</v>
      </c>
      <c r="BR6" s="46">
        <f t="shared" si="11"/>
        <v>0</v>
      </c>
      <c r="BS6" s="46">
        <f t="shared" si="45"/>
        <v>0</v>
      </c>
      <c r="BT6" s="46">
        <f t="shared" si="46"/>
        <v>4</v>
      </c>
      <c r="BU6" s="46">
        <f t="shared" si="47"/>
        <v>4</v>
      </c>
    </row>
    <row r="7" spans="2:73" x14ac:dyDescent="0.2">
      <c r="B7" s="6">
        <v>4</v>
      </c>
      <c r="C7" s="24">
        <v>5</v>
      </c>
      <c r="D7" s="46">
        <f t="shared" si="0"/>
        <v>1</v>
      </c>
      <c r="E7" s="46">
        <f t="shared" si="12"/>
        <v>1</v>
      </c>
      <c r="F7" s="46">
        <f t="shared" si="13"/>
        <v>8</v>
      </c>
      <c r="G7" s="46">
        <f t="shared" si="14"/>
        <v>8</v>
      </c>
      <c r="H7" s="6">
        <v>4</v>
      </c>
      <c r="I7" s="21">
        <v>5</v>
      </c>
      <c r="J7" s="46">
        <f t="shared" si="1"/>
        <v>1</v>
      </c>
      <c r="K7" s="46">
        <f t="shared" si="15"/>
        <v>1</v>
      </c>
      <c r="L7" s="46">
        <f t="shared" si="16"/>
        <v>10</v>
      </c>
      <c r="M7" s="46">
        <f t="shared" si="17"/>
        <v>10</v>
      </c>
      <c r="N7" s="6">
        <v>4</v>
      </c>
      <c r="O7" s="21">
        <v>5</v>
      </c>
      <c r="P7" s="46">
        <f t="shared" si="2"/>
        <v>1</v>
      </c>
      <c r="Q7" s="46">
        <f t="shared" si="18"/>
        <v>1</v>
      </c>
      <c r="R7" s="46">
        <f t="shared" si="19"/>
        <v>11.5</v>
      </c>
      <c r="S7" s="46">
        <f t="shared" si="20"/>
        <v>11.5</v>
      </c>
      <c r="T7" s="6">
        <v>4</v>
      </c>
      <c r="U7" s="21">
        <v>5</v>
      </c>
      <c r="V7" s="46">
        <f t="shared" si="3"/>
        <v>1</v>
      </c>
      <c r="W7" s="46">
        <f t="shared" si="21"/>
        <v>1</v>
      </c>
      <c r="X7" s="46">
        <f t="shared" si="22"/>
        <v>9.5</v>
      </c>
      <c r="Y7" s="46">
        <f t="shared" si="23"/>
        <v>9.5</v>
      </c>
      <c r="Z7" s="6">
        <v>4</v>
      </c>
      <c r="AA7" s="21">
        <v>5</v>
      </c>
      <c r="AB7" s="46">
        <f t="shared" si="4"/>
        <v>1</v>
      </c>
      <c r="AC7" s="46">
        <f t="shared" si="24"/>
        <v>1</v>
      </c>
      <c r="AD7" s="46">
        <f t="shared" si="25"/>
        <v>9.5</v>
      </c>
      <c r="AE7" s="46">
        <f t="shared" si="26"/>
        <v>9.5</v>
      </c>
      <c r="AF7" s="6">
        <v>4</v>
      </c>
      <c r="AG7" s="21">
        <v>5</v>
      </c>
      <c r="AH7" s="46">
        <f t="shared" si="5"/>
        <v>1</v>
      </c>
      <c r="AI7" s="46">
        <f t="shared" si="27"/>
        <v>1</v>
      </c>
      <c r="AJ7" s="46">
        <f t="shared" si="28"/>
        <v>9.5</v>
      </c>
      <c r="AK7" s="46">
        <f t="shared" si="29"/>
        <v>9.5</v>
      </c>
      <c r="AL7" s="6">
        <v>4</v>
      </c>
      <c r="AM7" s="21">
        <v>5</v>
      </c>
      <c r="AN7" s="46">
        <f t="shared" si="6"/>
        <v>1</v>
      </c>
      <c r="AO7" s="46">
        <f t="shared" si="30"/>
        <v>1</v>
      </c>
      <c r="AP7" s="46">
        <f t="shared" si="31"/>
        <v>10</v>
      </c>
      <c r="AQ7" s="46">
        <f t="shared" si="32"/>
        <v>10</v>
      </c>
      <c r="AR7" s="6">
        <v>4</v>
      </c>
      <c r="AS7" s="21">
        <v>5</v>
      </c>
      <c r="AT7" s="46">
        <f t="shared" si="7"/>
        <v>1</v>
      </c>
      <c r="AU7" s="46">
        <f t="shared" si="33"/>
        <v>1</v>
      </c>
      <c r="AV7" s="46">
        <f t="shared" si="34"/>
        <v>10</v>
      </c>
      <c r="AW7" s="46">
        <f t="shared" si="35"/>
        <v>10</v>
      </c>
      <c r="AX7" s="6">
        <v>4</v>
      </c>
      <c r="AY7" s="21">
        <v>5</v>
      </c>
      <c r="AZ7" s="46">
        <f t="shared" si="8"/>
        <v>1</v>
      </c>
      <c r="BA7" s="46">
        <f t="shared" si="36"/>
        <v>1</v>
      </c>
      <c r="BB7" s="46">
        <f t="shared" si="37"/>
        <v>10</v>
      </c>
      <c r="BC7" s="46">
        <f t="shared" si="38"/>
        <v>10</v>
      </c>
      <c r="BD7" s="6">
        <v>4</v>
      </c>
      <c r="BE7" s="21">
        <v>5</v>
      </c>
      <c r="BF7" s="46">
        <f t="shared" si="9"/>
        <v>1</v>
      </c>
      <c r="BG7" s="46">
        <f t="shared" si="39"/>
        <v>1</v>
      </c>
      <c r="BH7" s="46">
        <f t="shared" si="40"/>
        <v>7.5</v>
      </c>
      <c r="BI7" s="46">
        <f t="shared" si="41"/>
        <v>7.5</v>
      </c>
      <c r="BJ7" s="6">
        <v>4</v>
      </c>
      <c r="BK7" s="21">
        <v>5</v>
      </c>
      <c r="BL7" s="46">
        <f t="shared" si="10"/>
        <v>1</v>
      </c>
      <c r="BM7" s="46">
        <f t="shared" si="42"/>
        <v>1</v>
      </c>
      <c r="BN7" s="46">
        <f t="shared" si="43"/>
        <v>7.5</v>
      </c>
      <c r="BO7" s="46">
        <f t="shared" si="44"/>
        <v>7.5</v>
      </c>
      <c r="BP7" s="6">
        <v>10</v>
      </c>
      <c r="BQ7" s="25">
        <v>10</v>
      </c>
      <c r="BR7" s="46">
        <f t="shared" si="11"/>
        <v>0</v>
      </c>
      <c r="BS7" s="46">
        <f t="shared" si="45"/>
        <v>0</v>
      </c>
      <c r="BT7" s="46">
        <f t="shared" si="46"/>
        <v>4</v>
      </c>
      <c r="BU7" s="46">
        <f t="shared" si="47"/>
        <v>4</v>
      </c>
    </row>
    <row r="8" spans="2:73" x14ac:dyDescent="0.2">
      <c r="B8" s="6">
        <v>4</v>
      </c>
      <c r="C8" s="24">
        <v>3</v>
      </c>
      <c r="D8" s="46">
        <f t="shared" si="0"/>
        <v>-1</v>
      </c>
      <c r="E8" s="46">
        <f t="shared" si="12"/>
        <v>1</v>
      </c>
      <c r="F8" s="46">
        <f t="shared" si="13"/>
        <v>8</v>
      </c>
      <c r="G8" s="46">
        <f t="shared" si="14"/>
        <v>-8</v>
      </c>
      <c r="H8" s="6">
        <v>3</v>
      </c>
      <c r="I8" s="21">
        <v>4</v>
      </c>
      <c r="J8" s="46">
        <f t="shared" si="1"/>
        <v>1</v>
      </c>
      <c r="K8" s="46">
        <f t="shared" si="15"/>
        <v>1</v>
      </c>
      <c r="L8" s="46">
        <f t="shared" si="16"/>
        <v>10</v>
      </c>
      <c r="M8" s="46">
        <f t="shared" si="17"/>
        <v>10</v>
      </c>
      <c r="N8" s="6">
        <v>5</v>
      </c>
      <c r="O8" s="21">
        <v>5</v>
      </c>
      <c r="P8" s="46">
        <f t="shared" si="2"/>
        <v>0</v>
      </c>
      <c r="Q8" s="46">
        <f t="shared" si="18"/>
        <v>0</v>
      </c>
      <c r="R8" s="46">
        <f t="shared" si="19"/>
        <v>4.5</v>
      </c>
      <c r="S8" s="46">
        <f t="shared" si="20"/>
        <v>4.5</v>
      </c>
      <c r="T8" s="6">
        <v>4</v>
      </c>
      <c r="U8" s="21">
        <v>5</v>
      </c>
      <c r="V8" s="46">
        <f t="shared" si="3"/>
        <v>1</v>
      </c>
      <c r="W8" s="46">
        <f t="shared" si="21"/>
        <v>1</v>
      </c>
      <c r="X8" s="46">
        <f t="shared" si="22"/>
        <v>9.5</v>
      </c>
      <c r="Y8" s="46">
        <f t="shared" si="23"/>
        <v>9.5</v>
      </c>
      <c r="Z8" s="6">
        <v>3</v>
      </c>
      <c r="AA8" s="21">
        <v>4</v>
      </c>
      <c r="AB8" s="46">
        <f t="shared" si="4"/>
        <v>1</v>
      </c>
      <c r="AC8" s="46">
        <f t="shared" si="24"/>
        <v>1</v>
      </c>
      <c r="AD8" s="46">
        <f t="shared" si="25"/>
        <v>9.5</v>
      </c>
      <c r="AE8" s="46">
        <f t="shared" si="26"/>
        <v>9.5</v>
      </c>
      <c r="AF8" s="6">
        <v>5</v>
      </c>
      <c r="AG8" s="21">
        <v>4</v>
      </c>
      <c r="AH8" s="46">
        <f t="shared" si="5"/>
        <v>-1</v>
      </c>
      <c r="AI8" s="46">
        <f t="shared" si="27"/>
        <v>1</v>
      </c>
      <c r="AJ8" s="46">
        <f t="shared" si="28"/>
        <v>9.5</v>
      </c>
      <c r="AK8" s="46">
        <f t="shared" si="29"/>
        <v>-9.5</v>
      </c>
      <c r="AL8" s="6">
        <v>5</v>
      </c>
      <c r="AM8" s="21">
        <v>5</v>
      </c>
      <c r="AN8" s="46">
        <f t="shared" si="6"/>
        <v>0</v>
      </c>
      <c r="AO8" s="46">
        <f t="shared" si="30"/>
        <v>0</v>
      </c>
      <c r="AP8" s="46">
        <f t="shared" si="31"/>
        <v>2.5</v>
      </c>
      <c r="AQ8" s="46">
        <f t="shared" si="32"/>
        <v>2.5</v>
      </c>
      <c r="AR8" s="6">
        <v>3</v>
      </c>
      <c r="AS8" s="21">
        <v>2</v>
      </c>
      <c r="AT8" s="46">
        <f t="shared" si="7"/>
        <v>-1</v>
      </c>
      <c r="AU8" s="46">
        <f t="shared" si="33"/>
        <v>1</v>
      </c>
      <c r="AV8" s="46">
        <f t="shared" si="34"/>
        <v>10</v>
      </c>
      <c r="AW8" s="46">
        <f t="shared" si="35"/>
        <v>-10</v>
      </c>
      <c r="AX8" s="6">
        <v>5</v>
      </c>
      <c r="AY8" s="21">
        <v>5</v>
      </c>
      <c r="AZ8" s="46">
        <f t="shared" si="8"/>
        <v>0</v>
      </c>
      <c r="BA8" s="46">
        <f t="shared" si="36"/>
        <v>0</v>
      </c>
      <c r="BB8" s="46">
        <f t="shared" si="37"/>
        <v>3.5</v>
      </c>
      <c r="BC8" s="46">
        <f t="shared" si="38"/>
        <v>3.5</v>
      </c>
      <c r="BD8" s="6">
        <v>4</v>
      </c>
      <c r="BE8" s="21">
        <v>5</v>
      </c>
      <c r="BF8" s="46">
        <f t="shared" si="9"/>
        <v>1</v>
      </c>
      <c r="BG8" s="46">
        <f t="shared" si="39"/>
        <v>1</v>
      </c>
      <c r="BH8" s="46">
        <f t="shared" si="40"/>
        <v>7.5</v>
      </c>
      <c r="BI8" s="46">
        <f t="shared" si="41"/>
        <v>7.5</v>
      </c>
      <c r="BJ8" s="6">
        <v>2</v>
      </c>
      <c r="BK8" s="21">
        <v>4</v>
      </c>
      <c r="BL8" s="46">
        <f t="shared" si="10"/>
        <v>2</v>
      </c>
      <c r="BM8" s="46">
        <f t="shared" si="42"/>
        <v>2</v>
      </c>
      <c r="BN8" s="46">
        <f t="shared" si="43"/>
        <v>14.5</v>
      </c>
      <c r="BO8" s="46">
        <f t="shared" si="44"/>
        <v>14.5</v>
      </c>
      <c r="BP8" s="6">
        <v>10</v>
      </c>
      <c r="BQ8" s="25">
        <v>7</v>
      </c>
      <c r="BR8" s="46">
        <f t="shared" si="11"/>
        <v>-3</v>
      </c>
      <c r="BS8" s="46">
        <f t="shared" si="45"/>
        <v>3</v>
      </c>
      <c r="BT8" s="46">
        <f t="shared" si="46"/>
        <v>19</v>
      </c>
      <c r="BU8" s="46">
        <f t="shared" si="47"/>
        <v>-19</v>
      </c>
    </row>
    <row r="9" spans="2:73" x14ac:dyDescent="0.2">
      <c r="B9" s="6">
        <v>4</v>
      </c>
      <c r="C9" s="24">
        <v>1</v>
      </c>
      <c r="D9" s="46">
        <f t="shared" si="0"/>
        <v>-3</v>
      </c>
      <c r="E9" s="46">
        <f t="shared" si="12"/>
        <v>3</v>
      </c>
      <c r="F9" s="46">
        <f t="shared" si="13"/>
        <v>19.5</v>
      </c>
      <c r="G9" s="46">
        <f t="shared" si="14"/>
        <v>-19.5</v>
      </c>
      <c r="H9" s="6">
        <v>3</v>
      </c>
      <c r="I9" s="21">
        <v>2</v>
      </c>
      <c r="J9" s="46">
        <f t="shared" si="1"/>
        <v>-1</v>
      </c>
      <c r="K9" s="46">
        <f t="shared" si="15"/>
        <v>1</v>
      </c>
      <c r="L9" s="46">
        <f t="shared" si="16"/>
        <v>10</v>
      </c>
      <c r="M9" s="46">
        <f t="shared" si="17"/>
        <v>-10</v>
      </c>
      <c r="N9" s="6">
        <v>3</v>
      </c>
      <c r="O9" s="21">
        <v>2</v>
      </c>
      <c r="P9" s="46">
        <f t="shared" si="2"/>
        <v>-1</v>
      </c>
      <c r="Q9" s="46">
        <f t="shared" si="18"/>
        <v>1</v>
      </c>
      <c r="R9" s="46">
        <f t="shared" si="19"/>
        <v>11.5</v>
      </c>
      <c r="S9" s="46">
        <f t="shared" si="20"/>
        <v>-11.5</v>
      </c>
      <c r="T9" s="6">
        <v>3</v>
      </c>
      <c r="U9" s="21">
        <v>2</v>
      </c>
      <c r="V9" s="46">
        <f t="shared" si="3"/>
        <v>-1</v>
      </c>
      <c r="W9" s="46">
        <f t="shared" si="21"/>
        <v>1</v>
      </c>
      <c r="X9" s="46">
        <f t="shared" si="22"/>
        <v>9.5</v>
      </c>
      <c r="Y9" s="46">
        <f t="shared" si="23"/>
        <v>-9.5</v>
      </c>
      <c r="Z9" s="6">
        <v>3</v>
      </c>
      <c r="AA9" s="21">
        <v>2</v>
      </c>
      <c r="AB9" s="46">
        <f t="shared" si="4"/>
        <v>-1</v>
      </c>
      <c r="AC9" s="46">
        <f t="shared" si="24"/>
        <v>1</v>
      </c>
      <c r="AD9" s="46">
        <f t="shared" si="25"/>
        <v>9.5</v>
      </c>
      <c r="AE9" s="46">
        <f t="shared" si="26"/>
        <v>-9.5</v>
      </c>
      <c r="AF9" s="6">
        <v>3</v>
      </c>
      <c r="AG9" s="21">
        <v>2</v>
      </c>
      <c r="AH9" s="46">
        <f t="shared" si="5"/>
        <v>-1</v>
      </c>
      <c r="AI9" s="46">
        <f t="shared" si="27"/>
        <v>1</v>
      </c>
      <c r="AJ9" s="46">
        <f t="shared" si="28"/>
        <v>9.5</v>
      </c>
      <c r="AK9" s="46">
        <f t="shared" si="29"/>
        <v>-9.5</v>
      </c>
      <c r="AL9" s="6">
        <v>3</v>
      </c>
      <c r="AM9" s="21">
        <v>2</v>
      </c>
      <c r="AN9" s="46">
        <f t="shared" si="6"/>
        <v>-1</v>
      </c>
      <c r="AO9" s="46">
        <f t="shared" si="30"/>
        <v>1</v>
      </c>
      <c r="AP9" s="46">
        <f t="shared" si="31"/>
        <v>10</v>
      </c>
      <c r="AQ9" s="46">
        <f t="shared" si="32"/>
        <v>-10</v>
      </c>
      <c r="AR9" s="6">
        <v>3</v>
      </c>
      <c r="AS9" s="21">
        <v>2</v>
      </c>
      <c r="AT9" s="46">
        <f t="shared" si="7"/>
        <v>-1</v>
      </c>
      <c r="AU9" s="46">
        <f t="shared" si="33"/>
        <v>1</v>
      </c>
      <c r="AV9" s="46">
        <f t="shared" si="34"/>
        <v>10</v>
      </c>
      <c r="AW9" s="46">
        <f t="shared" si="35"/>
        <v>-10</v>
      </c>
      <c r="AX9" s="6">
        <v>3</v>
      </c>
      <c r="AY9" s="21">
        <v>1</v>
      </c>
      <c r="AZ9" s="46">
        <f t="shared" si="8"/>
        <v>-2</v>
      </c>
      <c r="BA9" s="46">
        <f t="shared" si="36"/>
        <v>2</v>
      </c>
      <c r="BB9" s="46">
        <f t="shared" si="37"/>
        <v>16.5</v>
      </c>
      <c r="BC9" s="46">
        <f t="shared" si="38"/>
        <v>-16.5</v>
      </c>
      <c r="BD9" s="6">
        <v>3</v>
      </c>
      <c r="BE9" s="21">
        <v>2</v>
      </c>
      <c r="BF9" s="46">
        <f t="shared" si="9"/>
        <v>-1</v>
      </c>
      <c r="BG9" s="46">
        <f t="shared" si="39"/>
        <v>1</v>
      </c>
      <c r="BH9" s="46">
        <f t="shared" si="40"/>
        <v>7.5</v>
      </c>
      <c r="BI9" s="46">
        <f t="shared" si="41"/>
        <v>-7.5</v>
      </c>
      <c r="BJ9" s="6">
        <v>3</v>
      </c>
      <c r="BK9" s="21">
        <v>2</v>
      </c>
      <c r="BL9" s="46">
        <f t="shared" si="10"/>
        <v>-1</v>
      </c>
      <c r="BM9" s="46">
        <f t="shared" si="42"/>
        <v>1</v>
      </c>
      <c r="BN9" s="46">
        <f t="shared" si="43"/>
        <v>7.5</v>
      </c>
      <c r="BO9" s="46">
        <f t="shared" si="44"/>
        <v>-7.5</v>
      </c>
      <c r="BP9" s="6">
        <v>5</v>
      </c>
      <c r="BQ9" s="25">
        <v>8</v>
      </c>
      <c r="BR9" s="46">
        <f t="shared" si="11"/>
        <v>3</v>
      </c>
      <c r="BS9" s="46">
        <f t="shared" si="45"/>
        <v>3</v>
      </c>
      <c r="BT9" s="46">
        <f t="shared" si="46"/>
        <v>19</v>
      </c>
      <c r="BU9" s="46">
        <f t="shared" si="47"/>
        <v>19</v>
      </c>
    </row>
    <row r="10" spans="2:73" x14ac:dyDescent="0.2">
      <c r="B10" s="6">
        <v>3</v>
      </c>
      <c r="C10" s="24">
        <v>5</v>
      </c>
      <c r="D10" s="46">
        <f t="shared" si="0"/>
        <v>2</v>
      </c>
      <c r="E10" s="46">
        <f t="shared" si="12"/>
        <v>2</v>
      </c>
      <c r="F10" s="46">
        <f t="shared" si="13"/>
        <v>15</v>
      </c>
      <c r="G10" s="46">
        <f t="shared" si="14"/>
        <v>15</v>
      </c>
      <c r="H10" s="6">
        <v>4</v>
      </c>
      <c r="I10" s="21">
        <v>5</v>
      </c>
      <c r="J10" s="46">
        <f t="shared" si="1"/>
        <v>1</v>
      </c>
      <c r="K10" s="46">
        <f t="shared" si="15"/>
        <v>1</v>
      </c>
      <c r="L10" s="46">
        <f t="shared" si="16"/>
        <v>10</v>
      </c>
      <c r="M10" s="46">
        <f t="shared" si="17"/>
        <v>10</v>
      </c>
      <c r="N10" s="6">
        <v>3</v>
      </c>
      <c r="O10" s="21">
        <v>5</v>
      </c>
      <c r="P10" s="46">
        <f t="shared" si="2"/>
        <v>2</v>
      </c>
      <c r="Q10" s="46">
        <f t="shared" si="18"/>
        <v>2</v>
      </c>
      <c r="R10" s="46">
        <f t="shared" si="19"/>
        <v>17.5</v>
      </c>
      <c r="S10" s="46">
        <f t="shared" si="20"/>
        <v>17.5</v>
      </c>
      <c r="T10" s="6">
        <v>4</v>
      </c>
      <c r="U10" s="21">
        <v>5</v>
      </c>
      <c r="V10" s="46">
        <f t="shared" si="3"/>
        <v>1</v>
      </c>
      <c r="W10" s="46">
        <f t="shared" si="21"/>
        <v>1</v>
      </c>
      <c r="X10" s="46">
        <f t="shared" si="22"/>
        <v>9.5</v>
      </c>
      <c r="Y10" s="46">
        <f t="shared" si="23"/>
        <v>9.5</v>
      </c>
      <c r="Z10" s="6">
        <v>4</v>
      </c>
      <c r="AA10" s="21">
        <v>5</v>
      </c>
      <c r="AB10" s="46">
        <f t="shared" si="4"/>
        <v>1</v>
      </c>
      <c r="AC10" s="46">
        <f t="shared" si="24"/>
        <v>1</v>
      </c>
      <c r="AD10" s="46">
        <f t="shared" si="25"/>
        <v>9.5</v>
      </c>
      <c r="AE10" s="46">
        <f t="shared" si="26"/>
        <v>9.5</v>
      </c>
      <c r="AF10" s="6">
        <v>4</v>
      </c>
      <c r="AG10" s="21">
        <v>5</v>
      </c>
      <c r="AH10" s="46">
        <f t="shared" si="5"/>
        <v>1</v>
      </c>
      <c r="AI10" s="46">
        <f t="shared" si="27"/>
        <v>1</v>
      </c>
      <c r="AJ10" s="46">
        <f t="shared" si="28"/>
        <v>9.5</v>
      </c>
      <c r="AK10" s="46">
        <f t="shared" si="29"/>
        <v>9.5</v>
      </c>
      <c r="AL10" s="6">
        <v>4</v>
      </c>
      <c r="AM10" s="21">
        <v>5</v>
      </c>
      <c r="AN10" s="46">
        <f t="shared" si="6"/>
        <v>1</v>
      </c>
      <c r="AO10" s="46">
        <f t="shared" si="30"/>
        <v>1</v>
      </c>
      <c r="AP10" s="46">
        <f t="shared" si="31"/>
        <v>10</v>
      </c>
      <c r="AQ10" s="46">
        <f t="shared" si="32"/>
        <v>10</v>
      </c>
      <c r="AR10" s="6">
        <v>3</v>
      </c>
      <c r="AS10" s="21">
        <v>5</v>
      </c>
      <c r="AT10" s="46">
        <f t="shared" si="7"/>
        <v>2</v>
      </c>
      <c r="AU10" s="46">
        <f t="shared" si="33"/>
        <v>2</v>
      </c>
      <c r="AV10" s="46">
        <f t="shared" si="34"/>
        <v>16</v>
      </c>
      <c r="AW10" s="46">
        <f t="shared" si="35"/>
        <v>16</v>
      </c>
      <c r="AX10" s="6">
        <v>3</v>
      </c>
      <c r="AY10" s="21">
        <v>5</v>
      </c>
      <c r="AZ10" s="46">
        <f t="shared" si="8"/>
        <v>2</v>
      </c>
      <c r="BA10" s="46">
        <f t="shared" si="36"/>
        <v>2</v>
      </c>
      <c r="BB10" s="46">
        <f t="shared" si="37"/>
        <v>16.5</v>
      </c>
      <c r="BC10" s="46">
        <f t="shared" si="38"/>
        <v>16.5</v>
      </c>
      <c r="BD10" s="6">
        <v>3</v>
      </c>
      <c r="BE10" s="21">
        <v>5</v>
      </c>
      <c r="BF10" s="46">
        <f t="shared" si="9"/>
        <v>2</v>
      </c>
      <c r="BG10" s="46">
        <f t="shared" si="39"/>
        <v>2</v>
      </c>
      <c r="BH10" s="46">
        <f t="shared" si="40"/>
        <v>14.5</v>
      </c>
      <c r="BI10" s="46">
        <f t="shared" si="41"/>
        <v>14.5</v>
      </c>
      <c r="BJ10" s="6">
        <v>4</v>
      </c>
      <c r="BK10" s="21">
        <v>5</v>
      </c>
      <c r="BL10" s="46">
        <f t="shared" si="10"/>
        <v>1</v>
      </c>
      <c r="BM10" s="46">
        <f t="shared" si="42"/>
        <v>1</v>
      </c>
      <c r="BN10" s="46">
        <f t="shared" si="43"/>
        <v>7.5</v>
      </c>
      <c r="BO10" s="46">
        <f t="shared" si="44"/>
        <v>7.5</v>
      </c>
      <c r="BP10" s="6">
        <v>8</v>
      </c>
      <c r="BQ10" s="25">
        <v>9</v>
      </c>
      <c r="BR10" s="46">
        <f t="shared" si="11"/>
        <v>1</v>
      </c>
      <c r="BS10" s="46">
        <f t="shared" si="45"/>
        <v>1</v>
      </c>
      <c r="BT10" s="46">
        <f t="shared" si="46"/>
        <v>10</v>
      </c>
      <c r="BU10" s="46">
        <f t="shared" si="47"/>
        <v>10</v>
      </c>
    </row>
    <row r="11" spans="2:73" x14ac:dyDescent="0.2">
      <c r="B11" s="6">
        <v>5</v>
      </c>
      <c r="C11" s="24">
        <v>5</v>
      </c>
      <c r="D11" s="46">
        <f t="shared" si="0"/>
        <v>0</v>
      </c>
      <c r="E11" s="46">
        <f t="shared" si="12"/>
        <v>0</v>
      </c>
      <c r="F11" s="46">
        <f t="shared" si="13"/>
        <v>2.5</v>
      </c>
      <c r="G11" s="46">
        <f t="shared" si="14"/>
        <v>2.5</v>
      </c>
      <c r="H11" s="6">
        <v>4</v>
      </c>
      <c r="I11" s="21">
        <v>4</v>
      </c>
      <c r="J11" s="46">
        <f t="shared" si="1"/>
        <v>0</v>
      </c>
      <c r="K11" s="46">
        <f t="shared" si="15"/>
        <v>0</v>
      </c>
      <c r="L11" s="46">
        <f t="shared" si="16"/>
        <v>3</v>
      </c>
      <c r="M11" s="46">
        <f t="shared" si="17"/>
        <v>3</v>
      </c>
      <c r="N11" s="6">
        <v>5</v>
      </c>
      <c r="O11" s="21">
        <v>5</v>
      </c>
      <c r="P11" s="46">
        <f t="shared" si="2"/>
        <v>0</v>
      </c>
      <c r="Q11" s="46">
        <f t="shared" si="18"/>
        <v>0</v>
      </c>
      <c r="R11" s="46">
        <f t="shared" si="19"/>
        <v>4.5</v>
      </c>
      <c r="S11" s="46">
        <f t="shared" si="20"/>
        <v>4.5</v>
      </c>
      <c r="T11" s="6">
        <v>4</v>
      </c>
      <c r="U11" s="21">
        <v>5</v>
      </c>
      <c r="V11" s="46">
        <f t="shared" si="3"/>
        <v>1</v>
      </c>
      <c r="W11" s="46">
        <f t="shared" si="21"/>
        <v>1</v>
      </c>
      <c r="X11" s="46">
        <f t="shared" si="22"/>
        <v>9.5</v>
      </c>
      <c r="Y11" s="46">
        <f t="shared" si="23"/>
        <v>9.5</v>
      </c>
      <c r="Z11" s="6">
        <v>3</v>
      </c>
      <c r="AA11" s="21">
        <v>4</v>
      </c>
      <c r="AB11" s="46">
        <f t="shared" si="4"/>
        <v>1</v>
      </c>
      <c r="AC11" s="46">
        <f t="shared" si="24"/>
        <v>1</v>
      </c>
      <c r="AD11" s="46">
        <f t="shared" si="25"/>
        <v>9.5</v>
      </c>
      <c r="AE11" s="46">
        <f t="shared" si="26"/>
        <v>9.5</v>
      </c>
      <c r="AF11" s="6">
        <v>5</v>
      </c>
      <c r="AG11" s="21">
        <v>5</v>
      </c>
      <c r="AH11" s="46">
        <f t="shared" si="5"/>
        <v>0</v>
      </c>
      <c r="AI11" s="46">
        <f t="shared" si="27"/>
        <v>0</v>
      </c>
      <c r="AJ11" s="46">
        <f t="shared" si="28"/>
        <v>3</v>
      </c>
      <c r="AK11" s="46">
        <f t="shared" si="29"/>
        <v>3</v>
      </c>
      <c r="AL11" s="6">
        <v>5</v>
      </c>
      <c r="AM11" s="21">
        <v>4</v>
      </c>
      <c r="AN11" s="46">
        <f t="shared" si="6"/>
        <v>-1</v>
      </c>
      <c r="AO11" s="46">
        <f t="shared" si="30"/>
        <v>1</v>
      </c>
      <c r="AP11" s="46">
        <f t="shared" si="31"/>
        <v>10</v>
      </c>
      <c r="AQ11" s="46">
        <f t="shared" si="32"/>
        <v>-10</v>
      </c>
      <c r="AR11" s="6">
        <v>4</v>
      </c>
      <c r="AS11" s="21">
        <v>4</v>
      </c>
      <c r="AT11" s="46">
        <f t="shared" si="7"/>
        <v>0</v>
      </c>
      <c r="AU11" s="46">
        <f t="shared" si="33"/>
        <v>0</v>
      </c>
      <c r="AV11" s="46">
        <f t="shared" si="34"/>
        <v>3.5</v>
      </c>
      <c r="AW11" s="46">
        <f t="shared" si="35"/>
        <v>3.5</v>
      </c>
      <c r="AX11" s="6">
        <v>4</v>
      </c>
      <c r="AY11" s="21">
        <v>5</v>
      </c>
      <c r="AZ11" s="46">
        <f t="shared" si="8"/>
        <v>1</v>
      </c>
      <c r="BA11" s="46">
        <f t="shared" si="36"/>
        <v>1</v>
      </c>
      <c r="BB11" s="46">
        <f t="shared" si="37"/>
        <v>10</v>
      </c>
      <c r="BC11" s="46">
        <f t="shared" si="38"/>
        <v>10</v>
      </c>
      <c r="BD11" s="6">
        <v>4</v>
      </c>
      <c r="BE11" s="21">
        <v>4</v>
      </c>
      <c r="BF11" s="46">
        <f t="shared" si="9"/>
        <v>0</v>
      </c>
      <c r="BG11" s="46">
        <f t="shared" si="39"/>
        <v>0</v>
      </c>
      <c r="BH11" s="46">
        <f t="shared" si="40"/>
        <v>2</v>
      </c>
      <c r="BI11" s="46">
        <f t="shared" si="41"/>
        <v>2</v>
      </c>
      <c r="BJ11" s="6">
        <v>5</v>
      </c>
      <c r="BK11" s="21">
        <v>5</v>
      </c>
      <c r="BL11" s="46">
        <f t="shared" si="10"/>
        <v>0</v>
      </c>
      <c r="BM11" s="46">
        <f t="shared" si="42"/>
        <v>0</v>
      </c>
      <c r="BN11" s="46">
        <f t="shared" si="43"/>
        <v>2</v>
      </c>
      <c r="BO11" s="46">
        <f t="shared" si="44"/>
        <v>2</v>
      </c>
      <c r="BP11" s="6">
        <v>8</v>
      </c>
      <c r="BQ11" s="25">
        <v>8</v>
      </c>
      <c r="BR11" s="46">
        <f t="shared" si="11"/>
        <v>0</v>
      </c>
      <c r="BS11" s="46">
        <f t="shared" si="45"/>
        <v>0</v>
      </c>
      <c r="BT11" s="46">
        <f t="shared" si="46"/>
        <v>4</v>
      </c>
      <c r="BU11" s="46">
        <f t="shared" si="47"/>
        <v>4</v>
      </c>
    </row>
    <row r="12" spans="2:73" x14ac:dyDescent="0.2">
      <c r="B12" s="6">
        <v>3</v>
      </c>
      <c r="C12" s="24">
        <v>1</v>
      </c>
      <c r="D12" s="46">
        <f t="shared" si="0"/>
        <v>-2</v>
      </c>
      <c r="E12" s="46">
        <f t="shared" si="12"/>
        <v>2</v>
      </c>
      <c r="F12" s="46">
        <f t="shared" si="13"/>
        <v>15</v>
      </c>
      <c r="G12" s="46">
        <f t="shared" si="14"/>
        <v>-15</v>
      </c>
      <c r="H12" s="6">
        <v>3</v>
      </c>
      <c r="I12" s="21">
        <v>1</v>
      </c>
      <c r="J12" s="46">
        <f t="shared" si="1"/>
        <v>-2</v>
      </c>
      <c r="K12" s="46">
        <f t="shared" si="15"/>
        <v>2</v>
      </c>
      <c r="L12" s="46">
        <f t="shared" si="16"/>
        <v>17</v>
      </c>
      <c r="M12" s="46">
        <f t="shared" si="17"/>
        <v>-17</v>
      </c>
      <c r="N12" s="6">
        <v>3</v>
      </c>
      <c r="O12" s="21">
        <v>1</v>
      </c>
      <c r="P12" s="46">
        <f t="shared" si="2"/>
        <v>-2</v>
      </c>
      <c r="Q12" s="46">
        <f t="shared" si="18"/>
        <v>2</v>
      </c>
      <c r="R12" s="46">
        <f t="shared" si="19"/>
        <v>17.5</v>
      </c>
      <c r="S12" s="46">
        <f t="shared" si="20"/>
        <v>-17.5</v>
      </c>
      <c r="T12" s="6">
        <v>3</v>
      </c>
      <c r="U12" s="21">
        <v>1</v>
      </c>
      <c r="V12" s="46">
        <f t="shared" si="3"/>
        <v>-2</v>
      </c>
      <c r="W12" s="46">
        <f t="shared" si="21"/>
        <v>2</v>
      </c>
      <c r="X12" s="46">
        <f t="shared" si="22"/>
        <v>17</v>
      </c>
      <c r="Y12" s="46">
        <f t="shared" si="23"/>
        <v>-17</v>
      </c>
      <c r="Z12" s="6">
        <v>4</v>
      </c>
      <c r="AA12" s="21">
        <v>1</v>
      </c>
      <c r="AB12" s="46">
        <f t="shared" si="4"/>
        <v>-3</v>
      </c>
      <c r="AC12" s="46">
        <f t="shared" si="24"/>
        <v>3</v>
      </c>
      <c r="AD12" s="46">
        <f t="shared" si="25"/>
        <v>22</v>
      </c>
      <c r="AE12" s="46">
        <f t="shared" si="26"/>
        <v>-22</v>
      </c>
      <c r="AF12" s="6">
        <v>4</v>
      </c>
      <c r="AG12" s="21">
        <v>1</v>
      </c>
      <c r="AH12" s="46">
        <f t="shared" si="5"/>
        <v>-3</v>
      </c>
      <c r="AI12" s="46">
        <f t="shared" si="27"/>
        <v>3</v>
      </c>
      <c r="AJ12" s="46">
        <f t="shared" si="28"/>
        <v>21</v>
      </c>
      <c r="AK12" s="46">
        <f t="shared" si="29"/>
        <v>-21</v>
      </c>
      <c r="AL12" s="6">
        <v>4</v>
      </c>
      <c r="AM12" s="21">
        <v>1</v>
      </c>
      <c r="AN12" s="46">
        <f t="shared" si="6"/>
        <v>-3</v>
      </c>
      <c r="AO12" s="46">
        <f t="shared" si="30"/>
        <v>3</v>
      </c>
      <c r="AP12" s="46">
        <f t="shared" si="31"/>
        <v>21.5</v>
      </c>
      <c r="AQ12" s="46">
        <f t="shared" si="32"/>
        <v>-21.5</v>
      </c>
      <c r="AR12" s="6">
        <v>4</v>
      </c>
      <c r="AS12" s="21">
        <v>1</v>
      </c>
      <c r="AT12" s="46">
        <f t="shared" si="7"/>
        <v>-3</v>
      </c>
      <c r="AU12" s="46">
        <f t="shared" si="33"/>
        <v>3</v>
      </c>
      <c r="AV12" s="46">
        <f t="shared" si="34"/>
        <v>20.5</v>
      </c>
      <c r="AW12" s="46">
        <f t="shared" si="35"/>
        <v>-20.5</v>
      </c>
      <c r="AX12" s="6">
        <v>4</v>
      </c>
      <c r="AY12" s="21">
        <v>1</v>
      </c>
      <c r="AZ12" s="46">
        <f t="shared" si="8"/>
        <v>-3</v>
      </c>
      <c r="BA12" s="46">
        <f t="shared" si="36"/>
        <v>3</v>
      </c>
      <c r="BB12" s="46">
        <f t="shared" si="37"/>
        <v>21</v>
      </c>
      <c r="BC12" s="46">
        <f t="shared" si="38"/>
        <v>-21</v>
      </c>
      <c r="BD12" s="6">
        <v>4</v>
      </c>
      <c r="BE12" s="21">
        <v>1</v>
      </c>
      <c r="BF12" s="46">
        <f t="shared" si="9"/>
        <v>-3</v>
      </c>
      <c r="BG12" s="46">
        <f t="shared" si="39"/>
        <v>3</v>
      </c>
      <c r="BH12" s="46">
        <f t="shared" si="40"/>
        <v>19.5</v>
      </c>
      <c r="BI12" s="46">
        <f t="shared" si="41"/>
        <v>-19.5</v>
      </c>
      <c r="BJ12" s="6">
        <v>3</v>
      </c>
      <c r="BK12" s="21">
        <v>1</v>
      </c>
      <c r="BL12" s="46">
        <f t="shared" si="10"/>
        <v>-2</v>
      </c>
      <c r="BM12" s="46">
        <f t="shared" si="42"/>
        <v>2</v>
      </c>
      <c r="BN12" s="46">
        <f t="shared" si="43"/>
        <v>14.5</v>
      </c>
      <c r="BO12" s="46">
        <f t="shared" si="44"/>
        <v>-14.5</v>
      </c>
      <c r="BP12" s="6">
        <v>8</v>
      </c>
      <c r="BQ12" s="25">
        <v>10</v>
      </c>
      <c r="BR12" s="46">
        <f t="shared" si="11"/>
        <v>2</v>
      </c>
      <c r="BS12" s="46">
        <f t="shared" si="45"/>
        <v>2</v>
      </c>
      <c r="BT12" s="46">
        <f t="shared" si="46"/>
        <v>14.5</v>
      </c>
      <c r="BU12" s="46">
        <f t="shared" si="47"/>
        <v>14.5</v>
      </c>
    </row>
    <row r="13" spans="2:73" x14ac:dyDescent="0.2">
      <c r="B13" s="6">
        <v>3</v>
      </c>
      <c r="C13" s="24">
        <v>5</v>
      </c>
      <c r="D13" s="46">
        <f t="shared" si="0"/>
        <v>2</v>
      </c>
      <c r="E13" s="46">
        <f t="shared" si="12"/>
        <v>2</v>
      </c>
      <c r="F13" s="46">
        <f t="shared" si="13"/>
        <v>15</v>
      </c>
      <c r="G13" s="46">
        <f t="shared" si="14"/>
        <v>15</v>
      </c>
      <c r="H13" s="6">
        <v>4</v>
      </c>
      <c r="I13" s="21">
        <v>4</v>
      </c>
      <c r="J13" s="46">
        <f t="shared" si="1"/>
        <v>0</v>
      </c>
      <c r="K13" s="46">
        <f t="shared" si="15"/>
        <v>0</v>
      </c>
      <c r="L13" s="46">
        <f t="shared" si="16"/>
        <v>3</v>
      </c>
      <c r="M13" s="46">
        <f t="shared" si="17"/>
        <v>3</v>
      </c>
      <c r="N13" s="6">
        <v>5</v>
      </c>
      <c r="O13" s="21">
        <v>5</v>
      </c>
      <c r="P13" s="46">
        <f t="shared" si="2"/>
        <v>0</v>
      </c>
      <c r="Q13" s="46">
        <f t="shared" si="18"/>
        <v>0</v>
      </c>
      <c r="R13" s="46">
        <f t="shared" si="19"/>
        <v>4.5</v>
      </c>
      <c r="S13" s="46">
        <f t="shared" si="20"/>
        <v>4.5</v>
      </c>
      <c r="T13" s="6">
        <v>5</v>
      </c>
      <c r="U13" s="21">
        <v>5</v>
      </c>
      <c r="V13" s="46">
        <f t="shared" si="3"/>
        <v>0</v>
      </c>
      <c r="W13" s="46">
        <f t="shared" si="21"/>
        <v>0</v>
      </c>
      <c r="X13" s="46">
        <f t="shared" si="22"/>
        <v>3</v>
      </c>
      <c r="Y13" s="46">
        <f t="shared" si="23"/>
        <v>3</v>
      </c>
      <c r="Z13" s="6">
        <v>5</v>
      </c>
      <c r="AA13" s="21">
        <v>5</v>
      </c>
      <c r="AB13" s="46">
        <f t="shared" si="4"/>
        <v>0</v>
      </c>
      <c r="AC13" s="46">
        <f t="shared" si="24"/>
        <v>0</v>
      </c>
      <c r="AD13" s="46">
        <f t="shared" si="25"/>
        <v>2.5</v>
      </c>
      <c r="AE13" s="46">
        <f t="shared" si="26"/>
        <v>2.5</v>
      </c>
      <c r="AF13" s="6">
        <v>5</v>
      </c>
      <c r="AG13" s="21">
        <v>5</v>
      </c>
      <c r="AH13" s="46">
        <f t="shared" si="5"/>
        <v>0</v>
      </c>
      <c r="AI13" s="46">
        <f t="shared" si="27"/>
        <v>0</v>
      </c>
      <c r="AJ13" s="46">
        <f t="shared" si="28"/>
        <v>3</v>
      </c>
      <c r="AK13" s="46">
        <f t="shared" si="29"/>
        <v>3</v>
      </c>
      <c r="AL13" s="6">
        <v>4</v>
      </c>
      <c r="AM13" s="21">
        <v>5</v>
      </c>
      <c r="AN13" s="46">
        <f t="shared" si="6"/>
        <v>1</v>
      </c>
      <c r="AO13" s="46">
        <f t="shared" si="30"/>
        <v>1</v>
      </c>
      <c r="AP13" s="46">
        <f t="shared" si="31"/>
        <v>10</v>
      </c>
      <c r="AQ13" s="46">
        <f t="shared" si="32"/>
        <v>10</v>
      </c>
      <c r="AR13" s="6">
        <v>4</v>
      </c>
      <c r="AS13" s="21">
        <v>5</v>
      </c>
      <c r="AT13" s="46">
        <f t="shared" si="7"/>
        <v>1</v>
      </c>
      <c r="AU13" s="46">
        <f t="shared" si="33"/>
        <v>1</v>
      </c>
      <c r="AV13" s="46">
        <f t="shared" si="34"/>
        <v>10</v>
      </c>
      <c r="AW13" s="46">
        <f t="shared" si="35"/>
        <v>10</v>
      </c>
      <c r="AX13" s="6">
        <v>3</v>
      </c>
      <c r="AY13" s="21">
        <v>4</v>
      </c>
      <c r="AZ13" s="46">
        <f t="shared" si="8"/>
        <v>1</v>
      </c>
      <c r="BA13" s="46">
        <f t="shared" si="36"/>
        <v>1</v>
      </c>
      <c r="BB13" s="46">
        <f t="shared" si="37"/>
        <v>10</v>
      </c>
      <c r="BC13" s="46">
        <f t="shared" si="38"/>
        <v>10</v>
      </c>
      <c r="BD13" s="6">
        <v>2</v>
      </c>
      <c r="BE13" s="21">
        <v>4</v>
      </c>
      <c r="BF13" s="46">
        <f t="shared" si="9"/>
        <v>2</v>
      </c>
      <c r="BG13" s="46">
        <f t="shared" si="39"/>
        <v>2</v>
      </c>
      <c r="BH13" s="46">
        <f t="shared" si="40"/>
        <v>14.5</v>
      </c>
      <c r="BI13" s="46">
        <f t="shared" si="41"/>
        <v>14.5</v>
      </c>
      <c r="BJ13" s="6">
        <v>2</v>
      </c>
      <c r="BK13" s="21">
        <v>5</v>
      </c>
      <c r="BL13" s="46">
        <f t="shared" si="10"/>
        <v>3</v>
      </c>
      <c r="BM13" s="46">
        <f t="shared" si="42"/>
        <v>3</v>
      </c>
      <c r="BN13" s="46">
        <f t="shared" si="43"/>
        <v>19.5</v>
      </c>
      <c r="BO13" s="46">
        <f t="shared" si="44"/>
        <v>19.5</v>
      </c>
      <c r="BP13" s="6">
        <v>5</v>
      </c>
      <c r="BQ13" s="25">
        <v>9</v>
      </c>
      <c r="BR13" s="46">
        <f t="shared" si="11"/>
        <v>4</v>
      </c>
      <c r="BS13" s="46">
        <f t="shared" si="45"/>
        <v>4</v>
      </c>
      <c r="BT13" s="46">
        <f t="shared" si="46"/>
        <v>22</v>
      </c>
      <c r="BU13" s="46">
        <f t="shared" si="47"/>
        <v>22</v>
      </c>
    </row>
    <row r="14" spans="2:73" x14ac:dyDescent="0.2">
      <c r="B14" s="6">
        <v>1</v>
      </c>
      <c r="C14" s="24">
        <v>5</v>
      </c>
      <c r="D14" s="46">
        <f t="shared" si="0"/>
        <v>4</v>
      </c>
      <c r="E14" s="46">
        <f t="shared" si="12"/>
        <v>4</v>
      </c>
      <c r="F14" s="46">
        <f t="shared" si="13"/>
        <v>21.5</v>
      </c>
      <c r="G14" s="46">
        <f t="shared" si="14"/>
        <v>21.5</v>
      </c>
      <c r="H14" s="6">
        <v>1</v>
      </c>
      <c r="I14" s="21">
        <v>5</v>
      </c>
      <c r="J14" s="46">
        <f t="shared" si="1"/>
        <v>4</v>
      </c>
      <c r="K14" s="46">
        <f t="shared" si="15"/>
        <v>4</v>
      </c>
      <c r="L14" s="46">
        <f t="shared" si="16"/>
        <v>22</v>
      </c>
      <c r="M14" s="46">
        <f t="shared" si="17"/>
        <v>22</v>
      </c>
      <c r="N14" s="6">
        <v>2</v>
      </c>
      <c r="O14" s="21">
        <v>5</v>
      </c>
      <c r="P14" s="46">
        <f t="shared" si="2"/>
        <v>3</v>
      </c>
      <c r="Q14" s="46">
        <f t="shared" si="18"/>
        <v>3</v>
      </c>
      <c r="R14" s="46">
        <f t="shared" si="19"/>
        <v>21.5</v>
      </c>
      <c r="S14" s="46">
        <f t="shared" si="20"/>
        <v>21.5</v>
      </c>
      <c r="T14" s="6">
        <v>2</v>
      </c>
      <c r="U14" s="21">
        <v>5</v>
      </c>
      <c r="V14" s="46">
        <f t="shared" si="3"/>
        <v>3</v>
      </c>
      <c r="W14" s="46">
        <f t="shared" si="21"/>
        <v>3</v>
      </c>
      <c r="X14" s="46">
        <f t="shared" si="22"/>
        <v>21.5</v>
      </c>
      <c r="Y14" s="46">
        <f t="shared" si="23"/>
        <v>21.5</v>
      </c>
      <c r="Z14" s="6">
        <v>2</v>
      </c>
      <c r="AA14" s="21">
        <v>4</v>
      </c>
      <c r="AB14" s="46">
        <f t="shared" si="4"/>
        <v>2</v>
      </c>
      <c r="AC14" s="46">
        <f t="shared" si="24"/>
        <v>2</v>
      </c>
      <c r="AD14" s="46">
        <f t="shared" si="25"/>
        <v>18</v>
      </c>
      <c r="AE14" s="46">
        <f t="shared" si="26"/>
        <v>18</v>
      </c>
      <c r="AF14" s="6">
        <v>2</v>
      </c>
      <c r="AG14" s="21">
        <v>5</v>
      </c>
      <c r="AH14" s="46">
        <f t="shared" si="5"/>
        <v>3</v>
      </c>
      <c r="AI14" s="46">
        <f t="shared" si="27"/>
        <v>3</v>
      </c>
      <c r="AJ14" s="46">
        <f t="shared" si="28"/>
        <v>21</v>
      </c>
      <c r="AK14" s="46">
        <f t="shared" si="29"/>
        <v>21</v>
      </c>
      <c r="AL14" s="6">
        <v>3</v>
      </c>
      <c r="AM14" s="21">
        <v>5</v>
      </c>
      <c r="AN14" s="46">
        <f t="shared" si="6"/>
        <v>2</v>
      </c>
      <c r="AO14" s="46">
        <f t="shared" si="30"/>
        <v>2</v>
      </c>
      <c r="AP14" s="46">
        <f t="shared" si="31"/>
        <v>18</v>
      </c>
      <c r="AQ14" s="46">
        <f t="shared" si="32"/>
        <v>18</v>
      </c>
      <c r="AR14" s="6">
        <v>2</v>
      </c>
      <c r="AS14" s="21">
        <v>5</v>
      </c>
      <c r="AT14" s="46">
        <f t="shared" si="7"/>
        <v>3</v>
      </c>
      <c r="AU14" s="46">
        <f t="shared" si="33"/>
        <v>3</v>
      </c>
      <c r="AV14" s="46">
        <f t="shared" si="34"/>
        <v>20.5</v>
      </c>
      <c r="AW14" s="46">
        <f t="shared" si="35"/>
        <v>20.5</v>
      </c>
      <c r="AX14" s="6">
        <v>1</v>
      </c>
      <c r="AY14" s="21">
        <v>4</v>
      </c>
      <c r="AZ14" s="46">
        <f t="shared" si="8"/>
        <v>3</v>
      </c>
      <c r="BA14" s="46">
        <f t="shared" si="36"/>
        <v>3</v>
      </c>
      <c r="BB14" s="46">
        <f t="shared" si="37"/>
        <v>21</v>
      </c>
      <c r="BC14" s="46">
        <f t="shared" si="38"/>
        <v>21</v>
      </c>
      <c r="BD14" s="6">
        <v>1</v>
      </c>
      <c r="BE14" s="21">
        <v>4</v>
      </c>
      <c r="BF14" s="46">
        <f t="shared" si="9"/>
        <v>3</v>
      </c>
      <c r="BG14" s="46">
        <f t="shared" si="39"/>
        <v>3</v>
      </c>
      <c r="BH14" s="46">
        <f t="shared" si="40"/>
        <v>19.5</v>
      </c>
      <c r="BI14" s="46">
        <f t="shared" si="41"/>
        <v>19.5</v>
      </c>
      <c r="BJ14" s="6">
        <v>1</v>
      </c>
      <c r="BK14" s="21">
        <v>5</v>
      </c>
      <c r="BL14" s="46">
        <f t="shared" si="10"/>
        <v>4</v>
      </c>
      <c r="BM14" s="46">
        <f t="shared" si="42"/>
        <v>4</v>
      </c>
      <c r="BN14" s="46">
        <f t="shared" si="43"/>
        <v>22</v>
      </c>
      <c r="BO14" s="46">
        <f t="shared" si="44"/>
        <v>22</v>
      </c>
      <c r="BP14" s="6">
        <v>6</v>
      </c>
      <c r="BQ14" s="25">
        <v>6</v>
      </c>
      <c r="BR14" s="46">
        <f t="shared" si="11"/>
        <v>0</v>
      </c>
      <c r="BS14" s="46">
        <f t="shared" si="45"/>
        <v>0</v>
      </c>
      <c r="BT14" s="46">
        <f t="shared" si="46"/>
        <v>4</v>
      </c>
      <c r="BU14" s="46">
        <f t="shared" si="47"/>
        <v>4</v>
      </c>
    </row>
    <row r="15" spans="2:73" x14ac:dyDescent="0.2">
      <c r="B15" s="6">
        <v>3</v>
      </c>
      <c r="C15" s="24">
        <v>5</v>
      </c>
      <c r="D15" s="46">
        <f t="shared" si="0"/>
        <v>2</v>
      </c>
      <c r="E15" s="46">
        <f t="shared" si="12"/>
        <v>2</v>
      </c>
      <c r="F15" s="46">
        <f t="shared" si="13"/>
        <v>15</v>
      </c>
      <c r="G15" s="46">
        <f t="shared" si="14"/>
        <v>15</v>
      </c>
      <c r="H15" s="6">
        <v>1</v>
      </c>
      <c r="I15" s="21">
        <v>3</v>
      </c>
      <c r="J15" s="46">
        <f t="shared" si="1"/>
        <v>2</v>
      </c>
      <c r="K15" s="46">
        <f t="shared" si="15"/>
        <v>2</v>
      </c>
      <c r="L15" s="46">
        <f t="shared" si="16"/>
        <v>17</v>
      </c>
      <c r="M15" s="46">
        <f t="shared" si="17"/>
        <v>17</v>
      </c>
      <c r="N15" s="6">
        <v>1</v>
      </c>
      <c r="O15" s="21">
        <v>3</v>
      </c>
      <c r="P15" s="46">
        <f t="shared" si="2"/>
        <v>2</v>
      </c>
      <c r="Q15" s="46">
        <f t="shared" si="18"/>
        <v>2</v>
      </c>
      <c r="R15" s="46">
        <f t="shared" si="19"/>
        <v>17.5</v>
      </c>
      <c r="S15" s="46">
        <f t="shared" si="20"/>
        <v>17.5</v>
      </c>
      <c r="T15" s="6">
        <v>1</v>
      </c>
      <c r="U15" s="21">
        <v>4</v>
      </c>
      <c r="V15" s="46">
        <f t="shared" si="3"/>
        <v>3</v>
      </c>
      <c r="W15" s="46">
        <f t="shared" si="21"/>
        <v>3</v>
      </c>
      <c r="X15" s="46">
        <f t="shared" si="22"/>
        <v>21.5</v>
      </c>
      <c r="Y15" s="46">
        <f t="shared" si="23"/>
        <v>21.5</v>
      </c>
      <c r="Z15" s="6">
        <v>1</v>
      </c>
      <c r="AA15" s="21">
        <v>3</v>
      </c>
      <c r="AB15" s="46">
        <f t="shared" si="4"/>
        <v>2</v>
      </c>
      <c r="AC15" s="46">
        <f t="shared" si="24"/>
        <v>2</v>
      </c>
      <c r="AD15" s="46">
        <f t="shared" si="25"/>
        <v>18</v>
      </c>
      <c r="AE15" s="46">
        <f t="shared" si="26"/>
        <v>18</v>
      </c>
      <c r="AF15" s="6">
        <v>2</v>
      </c>
      <c r="AG15" s="21">
        <v>5</v>
      </c>
      <c r="AH15" s="46">
        <f t="shared" si="5"/>
        <v>3</v>
      </c>
      <c r="AI15" s="46">
        <f t="shared" si="27"/>
        <v>3</v>
      </c>
      <c r="AJ15" s="46">
        <f t="shared" si="28"/>
        <v>21</v>
      </c>
      <c r="AK15" s="46">
        <f t="shared" si="29"/>
        <v>21</v>
      </c>
      <c r="AL15" s="6">
        <v>2</v>
      </c>
      <c r="AM15" s="21">
        <v>4</v>
      </c>
      <c r="AN15" s="46">
        <f t="shared" si="6"/>
        <v>2</v>
      </c>
      <c r="AO15" s="46">
        <f t="shared" si="30"/>
        <v>2</v>
      </c>
      <c r="AP15" s="46">
        <f t="shared" si="31"/>
        <v>18</v>
      </c>
      <c r="AQ15" s="46">
        <f t="shared" si="32"/>
        <v>18</v>
      </c>
      <c r="AR15" s="6">
        <v>2</v>
      </c>
      <c r="AS15" s="21">
        <v>4</v>
      </c>
      <c r="AT15" s="46">
        <f t="shared" si="7"/>
        <v>2</v>
      </c>
      <c r="AU15" s="46">
        <f t="shared" si="33"/>
        <v>2</v>
      </c>
      <c r="AV15" s="46">
        <f t="shared" si="34"/>
        <v>16</v>
      </c>
      <c r="AW15" s="46">
        <f t="shared" si="35"/>
        <v>16</v>
      </c>
      <c r="AX15" s="6">
        <v>1</v>
      </c>
      <c r="AY15" s="21">
        <v>1</v>
      </c>
      <c r="AZ15" s="46">
        <f t="shared" si="8"/>
        <v>0</v>
      </c>
      <c r="BA15" s="46">
        <f t="shared" si="36"/>
        <v>0</v>
      </c>
      <c r="BB15" s="46">
        <f t="shared" si="37"/>
        <v>3.5</v>
      </c>
      <c r="BC15" s="46">
        <f t="shared" si="38"/>
        <v>3.5</v>
      </c>
      <c r="BD15" s="6">
        <v>1</v>
      </c>
      <c r="BE15" s="21">
        <v>1</v>
      </c>
      <c r="BF15" s="46">
        <f t="shared" si="9"/>
        <v>0</v>
      </c>
      <c r="BG15" s="46">
        <f t="shared" si="39"/>
        <v>0</v>
      </c>
      <c r="BH15" s="46">
        <f t="shared" si="40"/>
        <v>2</v>
      </c>
      <c r="BI15" s="46">
        <f t="shared" si="41"/>
        <v>2</v>
      </c>
      <c r="BJ15" s="6">
        <v>3</v>
      </c>
      <c r="BK15" s="21">
        <v>5</v>
      </c>
      <c r="BL15" s="46">
        <f t="shared" si="10"/>
        <v>2</v>
      </c>
      <c r="BM15" s="46">
        <f t="shared" si="42"/>
        <v>2</v>
      </c>
      <c r="BN15" s="46">
        <f t="shared" si="43"/>
        <v>14.5</v>
      </c>
      <c r="BO15" s="46">
        <f t="shared" si="44"/>
        <v>14.5</v>
      </c>
      <c r="BP15" s="6">
        <v>5</v>
      </c>
      <c r="BQ15" s="25">
        <v>8</v>
      </c>
      <c r="BR15" s="46">
        <f t="shared" si="11"/>
        <v>3</v>
      </c>
      <c r="BS15" s="46">
        <f t="shared" si="45"/>
        <v>3</v>
      </c>
      <c r="BT15" s="46">
        <f t="shared" si="46"/>
        <v>19</v>
      </c>
      <c r="BU15" s="46">
        <f t="shared" si="47"/>
        <v>19</v>
      </c>
    </row>
    <row r="16" spans="2:73" x14ac:dyDescent="0.2">
      <c r="B16" s="6">
        <v>3</v>
      </c>
      <c r="C16" s="24">
        <v>1</v>
      </c>
      <c r="D16" s="46">
        <f t="shared" si="0"/>
        <v>-2</v>
      </c>
      <c r="E16" s="46">
        <f t="shared" si="12"/>
        <v>2</v>
      </c>
      <c r="F16" s="46">
        <f t="shared" si="13"/>
        <v>15</v>
      </c>
      <c r="G16" s="46">
        <f t="shared" si="14"/>
        <v>-15</v>
      </c>
      <c r="H16" s="6">
        <v>4</v>
      </c>
      <c r="I16" s="21">
        <v>2</v>
      </c>
      <c r="J16" s="46">
        <f t="shared" si="1"/>
        <v>-2</v>
      </c>
      <c r="K16" s="46">
        <f t="shared" si="15"/>
        <v>2</v>
      </c>
      <c r="L16" s="46">
        <f t="shared" si="16"/>
        <v>17</v>
      </c>
      <c r="M16" s="46">
        <f t="shared" si="17"/>
        <v>-17</v>
      </c>
      <c r="N16" s="6">
        <v>2</v>
      </c>
      <c r="O16" s="21">
        <v>2</v>
      </c>
      <c r="P16" s="46">
        <f t="shared" si="2"/>
        <v>0</v>
      </c>
      <c r="Q16" s="46">
        <f t="shared" si="18"/>
        <v>0</v>
      </c>
      <c r="R16" s="46">
        <f t="shared" si="19"/>
        <v>4.5</v>
      </c>
      <c r="S16" s="46">
        <f t="shared" si="20"/>
        <v>4.5</v>
      </c>
      <c r="T16" s="6">
        <v>2</v>
      </c>
      <c r="U16" s="21">
        <v>2</v>
      </c>
      <c r="V16" s="46">
        <f t="shared" si="3"/>
        <v>0</v>
      </c>
      <c r="W16" s="46">
        <f t="shared" si="21"/>
        <v>0</v>
      </c>
      <c r="X16" s="46">
        <f t="shared" si="22"/>
        <v>3</v>
      </c>
      <c r="Y16" s="46">
        <f t="shared" si="23"/>
        <v>3</v>
      </c>
      <c r="Z16" s="6">
        <v>2</v>
      </c>
      <c r="AA16" s="21">
        <v>2</v>
      </c>
      <c r="AB16" s="46">
        <f t="shared" si="4"/>
        <v>0</v>
      </c>
      <c r="AC16" s="46">
        <f t="shared" si="24"/>
        <v>0</v>
      </c>
      <c r="AD16" s="46">
        <f t="shared" si="25"/>
        <v>2.5</v>
      </c>
      <c r="AE16" s="46">
        <f t="shared" si="26"/>
        <v>2.5</v>
      </c>
      <c r="AF16" s="6">
        <v>2</v>
      </c>
      <c r="AG16" s="21">
        <v>2</v>
      </c>
      <c r="AH16" s="46">
        <f t="shared" si="5"/>
        <v>0</v>
      </c>
      <c r="AI16" s="46">
        <f t="shared" si="27"/>
        <v>0</v>
      </c>
      <c r="AJ16" s="46">
        <f t="shared" si="28"/>
        <v>3</v>
      </c>
      <c r="AK16" s="46">
        <f t="shared" si="29"/>
        <v>3</v>
      </c>
      <c r="AL16" s="6">
        <v>2</v>
      </c>
      <c r="AM16" s="21">
        <v>2</v>
      </c>
      <c r="AN16" s="46">
        <f t="shared" si="6"/>
        <v>0</v>
      </c>
      <c r="AO16" s="46">
        <f t="shared" si="30"/>
        <v>0</v>
      </c>
      <c r="AP16" s="46">
        <f t="shared" si="31"/>
        <v>2.5</v>
      </c>
      <c r="AQ16" s="46">
        <f t="shared" si="32"/>
        <v>2.5</v>
      </c>
      <c r="AR16" s="6">
        <v>2</v>
      </c>
      <c r="AS16" s="21">
        <v>2</v>
      </c>
      <c r="AT16" s="46">
        <f t="shared" si="7"/>
        <v>0</v>
      </c>
      <c r="AU16" s="46">
        <f t="shared" si="33"/>
        <v>0</v>
      </c>
      <c r="AV16" s="46">
        <f t="shared" si="34"/>
        <v>3.5</v>
      </c>
      <c r="AW16" s="46">
        <f t="shared" si="35"/>
        <v>3.5</v>
      </c>
      <c r="AX16" s="6">
        <v>1</v>
      </c>
      <c r="AY16" s="21">
        <v>1</v>
      </c>
      <c r="AZ16" s="46">
        <f t="shared" si="8"/>
        <v>0</v>
      </c>
      <c r="BA16" s="46">
        <f t="shared" si="36"/>
        <v>0</v>
      </c>
      <c r="BB16" s="46">
        <f t="shared" si="37"/>
        <v>3.5</v>
      </c>
      <c r="BC16" s="46">
        <f t="shared" si="38"/>
        <v>3.5</v>
      </c>
      <c r="BD16" s="6">
        <v>1</v>
      </c>
      <c r="BE16" s="21">
        <v>2</v>
      </c>
      <c r="BF16" s="46">
        <f t="shared" si="9"/>
        <v>1</v>
      </c>
      <c r="BG16" s="46">
        <f t="shared" si="39"/>
        <v>1</v>
      </c>
      <c r="BH16" s="46">
        <f t="shared" si="40"/>
        <v>7.5</v>
      </c>
      <c r="BI16" s="46">
        <f t="shared" si="41"/>
        <v>7.5</v>
      </c>
      <c r="BJ16" s="6">
        <v>1</v>
      </c>
      <c r="BK16" s="21">
        <v>2</v>
      </c>
      <c r="BL16" s="46">
        <f t="shared" si="10"/>
        <v>1</v>
      </c>
      <c r="BM16" s="46">
        <f t="shared" si="42"/>
        <v>1</v>
      </c>
      <c r="BN16" s="46">
        <f t="shared" si="43"/>
        <v>7.5</v>
      </c>
      <c r="BO16" s="46">
        <f t="shared" si="44"/>
        <v>7.5</v>
      </c>
      <c r="BP16" s="6">
        <v>9</v>
      </c>
      <c r="BQ16" s="25">
        <v>9</v>
      </c>
      <c r="BR16" s="46">
        <f t="shared" si="11"/>
        <v>0</v>
      </c>
      <c r="BS16" s="46">
        <f t="shared" si="45"/>
        <v>0</v>
      </c>
      <c r="BT16" s="46">
        <f t="shared" si="46"/>
        <v>4</v>
      </c>
      <c r="BU16" s="46">
        <f t="shared" si="47"/>
        <v>4</v>
      </c>
    </row>
    <row r="17" spans="2:73" x14ac:dyDescent="0.2">
      <c r="B17" s="6">
        <v>4</v>
      </c>
      <c r="C17" s="24">
        <v>3</v>
      </c>
      <c r="D17" s="46">
        <f t="shared" si="0"/>
        <v>-1</v>
      </c>
      <c r="E17" s="46">
        <f t="shared" si="12"/>
        <v>1</v>
      </c>
      <c r="F17" s="46">
        <f t="shared" si="13"/>
        <v>8</v>
      </c>
      <c r="G17" s="46">
        <f t="shared" si="14"/>
        <v>-8</v>
      </c>
      <c r="H17" s="6">
        <v>2</v>
      </c>
      <c r="I17" s="21">
        <v>3</v>
      </c>
      <c r="J17" s="46">
        <f t="shared" si="1"/>
        <v>1</v>
      </c>
      <c r="K17" s="46">
        <f t="shared" si="15"/>
        <v>1</v>
      </c>
      <c r="L17" s="46">
        <f t="shared" si="16"/>
        <v>10</v>
      </c>
      <c r="M17" s="46">
        <f t="shared" si="17"/>
        <v>10</v>
      </c>
      <c r="N17" s="6">
        <v>4</v>
      </c>
      <c r="O17" s="21">
        <v>3</v>
      </c>
      <c r="P17" s="46">
        <f t="shared" si="2"/>
        <v>-1</v>
      </c>
      <c r="Q17" s="46">
        <f t="shared" si="18"/>
        <v>1</v>
      </c>
      <c r="R17" s="46">
        <f t="shared" si="19"/>
        <v>11.5</v>
      </c>
      <c r="S17" s="46">
        <f t="shared" si="20"/>
        <v>-11.5</v>
      </c>
      <c r="T17" s="6">
        <v>4</v>
      </c>
      <c r="U17" s="21">
        <v>3</v>
      </c>
      <c r="V17" s="46">
        <f t="shared" si="3"/>
        <v>-1</v>
      </c>
      <c r="W17" s="46">
        <f t="shared" si="21"/>
        <v>1</v>
      </c>
      <c r="X17" s="46">
        <f t="shared" si="22"/>
        <v>9.5</v>
      </c>
      <c r="Y17" s="46">
        <f t="shared" si="23"/>
        <v>-9.5</v>
      </c>
      <c r="Z17" s="6">
        <v>4</v>
      </c>
      <c r="AA17" s="21">
        <v>3</v>
      </c>
      <c r="AB17" s="46">
        <f t="shared" si="4"/>
        <v>-1</v>
      </c>
      <c r="AC17" s="46">
        <f t="shared" si="24"/>
        <v>1</v>
      </c>
      <c r="AD17" s="46">
        <f t="shared" si="25"/>
        <v>9.5</v>
      </c>
      <c r="AE17" s="46">
        <f t="shared" si="26"/>
        <v>-9.5</v>
      </c>
      <c r="AF17" s="6">
        <v>4</v>
      </c>
      <c r="AG17" s="21">
        <v>3</v>
      </c>
      <c r="AH17" s="46">
        <f t="shared" si="5"/>
        <v>-1</v>
      </c>
      <c r="AI17" s="46">
        <f t="shared" si="27"/>
        <v>1</v>
      </c>
      <c r="AJ17" s="46">
        <f t="shared" si="28"/>
        <v>9.5</v>
      </c>
      <c r="AK17" s="46">
        <f t="shared" si="29"/>
        <v>-9.5</v>
      </c>
      <c r="AL17" s="6">
        <v>4</v>
      </c>
      <c r="AM17" s="21">
        <v>4</v>
      </c>
      <c r="AN17" s="46">
        <f t="shared" si="6"/>
        <v>0</v>
      </c>
      <c r="AO17" s="46">
        <f t="shared" si="30"/>
        <v>0</v>
      </c>
      <c r="AP17" s="46">
        <f t="shared" si="31"/>
        <v>2.5</v>
      </c>
      <c r="AQ17" s="46">
        <f t="shared" si="32"/>
        <v>2.5</v>
      </c>
      <c r="AR17" s="6">
        <v>4</v>
      </c>
      <c r="AS17" s="21">
        <v>4</v>
      </c>
      <c r="AT17" s="46">
        <f t="shared" si="7"/>
        <v>0</v>
      </c>
      <c r="AU17" s="46">
        <f t="shared" si="33"/>
        <v>0</v>
      </c>
      <c r="AV17" s="46">
        <f t="shared" si="34"/>
        <v>3.5</v>
      </c>
      <c r="AW17" s="46">
        <f t="shared" si="35"/>
        <v>3.5</v>
      </c>
      <c r="AX17" s="6">
        <v>4</v>
      </c>
      <c r="AY17" s="21">
        <v>3</v>
      </c>
      <c r="AZ17" s="46">
        <f t="shared" si="8"/>
        <v>-1</v>
      </c>
      <c r="BA17" s="46">
        <f t="shared" si="36"/>
        <v>1</v>
      </c>
      <c r="BB17" s="46">
        <f t="shared" si="37"/>
        <v>10</v>
      </c>
      <c r="BC17" s="46">
        <f t="shared" si="38"/>
        <v>-10</v>
      </c>
      <c r="BD17" s="6">
        <v>4</v>
      </c>
      <c r="BE17" s="21">
        <v>2</v>
      </c>
      <c r="BF17" s="46">
        <f t="shared" si="9"/>
        <v>-2</v>
      </c>
      <c r="BG17" s="46">
        <f t="shared" si="39"/>
        <v>2</v>
      </c>
      <c r="BH17" s="46">
        <f t="shared" si="40"/>
        <v>14.5</v>
      </c>
      <c r="BI17" s="46">
        <f t="shared" si="41"/>
        <v>-14.5</v>
      </c>
      <c r="BJ17" s="6">
        <v>4</v>
      </c>
      <c r="BK17" s="21">
        <v>3</v>
      </c>
      <c r="BL17" s="46">
        <f t="shared" si="10"/>
        <v>-1</v>
      </c>
      <c r="BM17" s="46">
        <f t="shared" si="42"/>
        <v>1</v>
      </c>
      <c r="BN17" s="46">
        <f t="shared" si="43"/>
        <v>7.5</v>
      </c>
      <c r="BO17" s="46">
        <f t="shared" si="44"/>
        <v>-7.5</v>
      </c>
      <c r="BP17" s="6">
        <v>6</v>
      </c>
      <c r="BQ17" s="25">
        <v>8</v>
      </c>
      <c r="BR17" s="46">
        <f t="shared" si="11"/>
        <v>2</v>
      </c>
      <c r="BS17" s="46">
        <f t="shared" si="45"/>
        <v>2</v>
      </c>
      <c r="BT17" s="46">
        <f t="shared" si="46"/>
        <v>14.5</v>
      </c>
      <c r="BU17" s="46">
        <f t="shared" si="47"/>
        <v>14.5</v>
      </c>
    </row>
    <row r="18" spans="2:73" x14ac:dyDescent="0.2">
      <c r="B18" s="6">
        <v>4</v>
      </c>
      <c r="C18" s="24">
        <v>5</v>
      </c>
      <c r="D18" s="46">
        <f t="shared" si="0"/>
        <v>1</v>
      </c>
      <c r="E18" s="46">
        <f t="shared" si="12"/>
        <v>1</v>
      </c>
      <c r="F18" s="46">
        <f t="shared" si="13"/>
        <v>8</v>
      </c>
      <c r="G18" s="46">
        <f t="shared" si="14"/>
        <v>8</v>
      </c>
      <c r="H18" s="6">
        <v>4</v>
      </c>
      <c r="I18" s="21">
        <v>3</v>
      </c>
      <c r="J18" s="46">
        <f t="shared" si="1"/>
        <v>-1</v>
      </c>
      <c r="K18" s="46">
        <f t="shared" si="15"/>
        <v>1</v>
      </c>
      <c r="L18" s="46">
        <f t="shared" si="16"/>
        <v>10</v>
      </c>
      <c r="M18" s="46">
        <f t="shared" si="17"/>
        <v>-10</v>
      </c>
      <c r="N18" s="6">
        <v>3</v>
      </c>
      <c r="O18" s="21">
        <v>5</v>
      </c>
      <c r="P18" s="46">
        <f t="shared" si="2"/>
        <v>2</v>
      </c>
      <c r="Q18" s="46">
        <f t="shared" si="18"/>
        <v>2</v>
      </c>
      <c r="R18" s="46">
        <f t="shared" si="19"/>
        <v>17.5</v>
      </c>
      <c r="S18" s="46">
        <f t="shared" si="20"/>
        <v>17.5</v>
      </c>
      <c r="T18" s="6">
        <v>3</v>
      </c>
      <c r="U18" s="21">
        <v>5</v>
      </c>
      <c r="V18" s="46">
        <f t="shared" si="3"/>
        <v>2</v>
      </c>
      <c r="W18" s="46">
        <f t="shared" si="21"/>
        <v>2</v>
      </c>
      <c r="X18" s="46">
        <f t="shared" si="22"/>
        <v>17</v>
      </c>
      <c r="Y18" s="46">
        <f t="shared" si="23"/>
        <v>17</v>
      </c>
      <c r="Z18" s="6">
        <v>4</v>
      </c>
      <c r="AA18" s="21">
        <v>5</v>
      </c>
      <c r="AB18" s="46">
        <f t="shared" si="4"/>
        <v>1</v>
      </c>
      <c r="AC18" s="46">
        <f t="shared" si="24"/>
        <v>1</v>
      </c>
      <c r="AD18" s="46">
        <f t="shared" si="25"/>
        <v>9.5</v>
      </c>
      <c r="AE18" s="46">
        <f t="shared" si="26"/>
        <v>9.5</v>
      </c>
      <c r="AF18" s="6">
        <v>3</v>
      </c>
      <c r="AG18" s="21">
        <v>5</v>
      </c>
      <c r="AH18" s="46">
        <f t="shared" si="5"/>
        <v>2</v>
      </c>
      <c r="AI18" s="46">
        <f t="shared" si="27"/>
        <v>2</v>
      </c>
      <c r="AJ18" s="46">
        <f t="shared" si="28"/>
        <v>16.5</v>
      </c>
      <c r="AK18" s="46">
        <f t="shared" si="29"/>
        <v>16.5</v>
      </c>
      <c r="AL18" s="6">
        <v>3</v>
      </c>
      <c r="AM18" s="21">
        <v>5</v>
      </c>
      <c r="AN18" s="46">
        <f t="shared" si="6"/>
        <v>2</v>
      </c>
      <c r="AO18" s="46">
        <f t="shared" si="30"/>
        <v>2</v>
      </c>
      <c r="AP18" s="46">
        <f t="shared" si="31"/>
        <v>18</v>
      </c>
      <c r="AQ18" s="46">
        <f t="shared" si="32"/>
        <v>18</v>
      </c>
      <c r="AR18" s="6">
        <v>4</v>
      </c>
      <c r="AS18" s="21">
        <v>5</v>
      </c>
      <c r="AT18" s="46">
        <f t="shared" si="7"/>
        <v>1</v>
      </c>
      <c r="AU18" s="46">
        <f t="shared" si="33"/>
        <v>1</v>
      </c>
      <c r="AV18" s="46">
        <f t="shared" si="34"/>
        <v>10</v>
      </c>
      <c r="AW18" s="46">
        <f t="shared" si="35"/>
        <v>10</v>
      </c>
      <c r="AX18" s="6">
        <v>1</v>
      </c>
      <c r="AY18" s="21">
        <v>3</v>
      </c>
      <c r="AZ18" s="46">
        <f t="shared" si="8"/>
        <v>2</v>
      </c>
      <c r="BA18" s="46">
        <f t="shared" si="36"/>
        <v>2</v>
      </c>
      <c r="BB18" s="46">
        <f t="shared" si="37"/>
        <v>16.5</v>
      </c>
      <c r="BC18" s="46">
        <f t="shared" si="38"/>
        <v>16.5</v>
      </c>
      <c r="BD18" s="6">
        <v>1</v>
      </c>
      <c r="BE18" s="21">
        <v>5</v>
      </c>
      <c r="BF18" s="46">
        <f t="shared" si="9"/>
        <v>4</v>
      </c>
      <c r="BG18" s="46">
        <f t="shared" si="39"/>
        <v>4</v>
      </c>
      <c r="BH18" s="46">
        <f t="shared" si="40"/>
        <v>22</v>
      </c>
      <c r="BI18" s="46">
        <f t="shared" si="41"/>
        <v>22</v>
      </c>
      <c r="BJ18" s="6">
        <v>3</v>
      </c>
      <c r="BK18" s="21">
        <v>5</v>
      </c>
      <c r="BL18" s="46">
        <f t="shared" si="10"/>
        <v>2</v>
      </c>
      <c r="BM18" s="46">
        <f t="shared" si="42"/>
        <v>2</v>
      </c>
      <c r="BN18" s="46">
        <f t="shared" si="43"/>
        <v>14.5</v>
      </c>
      <c r="BO18" s="46">
        <f t="shared" si="44"/>
        <v>14.5</v>
      </c>
      <c r="BP18" s="6">
        <v>6</v>
      </c>
      <c r="BQ18" s="25">
        <v>7</v>
      </c>
      <c r="BR18" s="46">
        <f t="shared" si="11"/>
        <v>1</v>
      </c>
      <c r="BS18" s="46">
        <f t="shared" si="45"/>
        <v>1</v>
      </c>
      <c r="BT18" s="46">
        <f t="shared" si="46"/>
        <v>10</v>
      </c>
      <c r="BU18" s="46">
        <f t="shared" si="47"/>
        <v>10</v>
      </c>
    </row>
    <row r="19" spans="2:73" x14ac:dyDescent="0.2">
      <c r="B19" s="6">
        <v>4</v>
      </c>
      <c r="C19" s="24">
        <v>3</v>
      </c>
      <c r="D19" s="46">
        <f t="shared" si="0"/>
        <v>-1</v>
      </c>
      <c r="E19" s="46">
        <f t="shared" si="12"/>
        <v>1</v>
      </c>
      <c r="F19" s="46">
        <f t="shared" si="13"/>
        <v>8</v>
      </c>
      <c r="G19" s="46">
        <f t="shared" si="14"/>
        <v>-8</v>
      </c>
      <c r="H19" s="6">
        <v>3</v>
      </c>
      <c r="I19" s="21">
        <v>4</v>
      </c>
      <c r="J19" s="46">
        <f t="shared" si="1"/>
        <v>1</v>
      </c>
      <c r="K19" s="46">
        <f t="shared" si="15"/>
        <v>1</v>
      </c>
      <c r="L19" s="46">
        <f t="shared" si="16"/>
        <v>10</v>
      </c>
      <c r="M19" s="46">
        <f t="shared" si="17"/>
        <v>10</v>
      </c>
      <c r="N19" s="6">
        <v>4</v>
      </c>
      <c r="O19" s="21">
        <v>5</v>
      </c>
      <c r="P19" s="46">
        <f t="shared" si="2"/>
        <v>1</v>
      </c>
      <c r="Q19" s="46">
        <f t="shared" si="18"/>
        <v>1</v>
      </c>
      <c r="R19" s="46">
        <f t="shared" si="19"/>
        <v>11.5</v>
      </c>
      <c r="S19" s="46">
        <f t="shared" si="20"/>
        <v>11.5</v>
      </c>
      <c r="T19" s="6">
        <v>3</v>
      </c>
      <c r="U19" s="21">
        <v>5</v>
      </c>
      <c r="V19" s="46">
        <f t="shared" si="3"/>
        <v>2</v>
      </c>
      <c r="W19" s="46">
        <f t="shared" si="21"/>
        <v>2</v>
      </c>
      <c r="X19" s="46">
        <f t="shared" si="22"/>
        <v>17</v>
      </c>
      <c r="Y19" s="46">
        <f t="shared" si="23"/>
        <v>17</v>
      </c>
      <c r="Z19" s="6">
        <v>2</v>
      </c>
      <c r="AA19" s="21">
        <v>4</v>
      </c>
      <c r="AB19" s="46">
        <f t="shared" si="4"/>
        <v>2</v>
      </c>
      <c r="AC19" s="46">
        <f t="shared" si="24"/>
        <v>2</v>
      </c>
      <c r="AD19" s="46">
        <f t="shared" si="25"/>
        <v>18</v>
      </c>
      <c r="AE19" s="46">
        <f t="shared" si="26"/>
        <v>18</v>
      </c>
      <c r="AF19" s="6">
        <v>2</v>
      </c>
      <c r="AG19" s="21">
        <v>4</v>
      </c>
      <c r="AH19" s="46">
        <f t="shared" si="5"/>
        <v>2</v>
      </c>
      <c r="AI19" s="46">
        <f t="shared" si="27"/>
        <v>2</v>
      </c>
      <c r="AJ19" s="46">
        <f t="shared" si="28"/>
        <v>16.5</v>
      </c>
      <c r="AK19" s="46">
        <f t="shared" si="29"/>
        <v>16.5</v>
      </c>
      <c r="AL19" s="6">
        <v>5</v>
      </c>
      <c r="AM19" s="21">
        <v>5</v>
      </c>
      <c r="AN19" s="46">
        <f t="shared" si="6"/>
        <v>0</v>
      </c>
      <c r="AO19" s="46">
        <f t="shared" si="30"/>
        <v>0</v>
      </c>
      <c r="AP19" s="46">
        <f t="shared" si="31"/>
        <v>2.5</v>
      </c>
      <c r="AQ19" s="46">
        <f t="shared" si="32"/>
        <v>2.5</v>
      </c>
      <c r="AR19" s="6">
        <v>2</v>
      </c>
      <c r="AS19" s="21">
        <v>2</v>
      </c>
      <c r="AT19" s="46">
        <f t="shared" si="7"/>
        <v>0</v>
      </c>
      <c r="AU19" s="46">
        <f t="shared" si="33"/>
        <v>0</v>
      </c>
      <c r="AV19" s="46">
        <f t="shared" si="34"/>
        <v>3.5</v>
      </c>
      <c r="AW19" s="46">
        <f t="shared" si="35"/>
        <v>3.5</v>
      </c>
      <c r="AX19" s="6">
        <v>4</v>
      </c>
      <c r="AY19" s="21">
        <v>5</v>
      </c>
      <c r="AZ19" s="46">
        <f t="shared" si="8"/>
        <v>1</v>
      </c>
      <c r="BA19" s="46">
        <f t="shared" si="36"/>
        <v>1</v>
      </c>
      <c r="BB19" s="46">
        <f t="shared" si="37"/>
        <v>10</v>
      </c>
      <c r="BC19" s="46">
        <f t="shared" si="38"/>
        <v>10</v>
      </c>
      <c r="BD19" s="6">
        <v>3</v>
      </c>
      <c r="BE19" s="21">
        <v>5</v>
      </c>
      <c r="BF19" s="46">
        <f t="shared" si="9"/>
        <v>2</v>
      </c>
      <c r="BG19" s="46">
        <f t="shared" si="39"/>
        <v>2</v>
      </c>
      <c r="BH19" s="46">
        <f t="shared" si="40"/>
        <v>14.5</v>
      </c>
      <c r="BI19" s="46">
        <f t="shared" si="41"/>
        <v>14.5</v>
      </c>
      <c r="BJ19" s="6">
        <v>5</v>
      </c>
      <c r="BK19" s="21">
        <v>4</v>
      </c>
      <c r="BL19" s="46">
        <f t="shared" si="10"/>
        <v>-1</v>
      </c>
      <c r="BM19" s="46">
        <f t="shared" si="42"/>
        <v>1</v>
      </c>
      <c r="BN19" s="46">
        <f t="shared" si="43"/>
        <v>7.5</v>
      </c>
      <c r="BO19" s="46">
        <f t="shared" si="44"/>
        <v>-7.5</v>
      </c>
      <c r="BP19" s="6">
        <v>8</v>
      </c>
      <c r="BQ19" s="25">
        <v>9</v>
      </c>
      <c r="BR19" s="46">
        <f t="shared" si="11"/>
        <v>1</v>
      </c>
      <c r="BS19" s="46">
        <f t="shared" si="45"/>
        <v>1</v>
      </c>
      <c r="BT19" s="46">
        <f t="shared" si="46"/>
        <v>10</v>
      </c>
      <c r="BU19" s="46">
        <f t="shared" si="47"/>
        <v>10</v>
      </c>
    </row>
    <row r="20" spans="2:73" x14ac:dyDescent="0.2">
      <c r="B20" s="6">
        <v>5</v>
      </c>
      <c r="C20" s="24">
        <v>5</v>
      </c>
      <c r="D20" s="46">
        <f t="shared" si="0"/>
        <v>0</v>
      </c>
      <c r="E20" s="46">
        <f t="shared" si="12"/>
        <v>0</v>
      </c>
      <c r="F20" s="46">
        <f t="shared" si="13"/>
        <v>2.5</v>
      </c>
      <c r="G20" s="46">
        <f t="shared" si="14"/>
        <v>2.5</v>
      </c>
      <c r="H20" s="6">
        <v>5</v>
      </c>
      <c r="I20" s="21">
        <v>5</v>
      </c>
      <c r="J20" s="46">
        <f t="shared" si="1"/>
        <v>0</v>
      </c>
      <c r="K20" s="46">
        <f t="shared" si="15"/>
        <v>0</v>
      </c>
      <c r="L20" s="46">
        <f t="shared" si="16"/>
        <v>3</v>
      </c>
      <c r="M20" s="46">
        <f t="shared" si="17"/>
        <v>3</v>
      </c>
      <c r="N20" s="6">
        <v>5</v>
      </c>
      <c r="O20" s="21">
        <v>5</v>
      </c>
      <c r="P20" s="46">
        <f t="shared" si="2"/>
        <v>0</v>
      </c>
      <c r="Q20" s="46">
        <f t="shared" si="18"/>
        <v>0</v>
      </c>
      <c r="R20" s="46">
        <f t="shared" si="19"/>
        <v>4.5</v>
      </c>
      <c r="S20" s="46">
        <f t="shared" si="20"/>
        <v>4.5</v>
      </c>
      <c r="T20" s="6">
        <v>5</v>
      </c>
      <c r="U20" s="21">
        <v>5</v>
      </c>
      <c r="V20" s="46">
        <f t="shared" si="3"/>
        <v>0</v>
      </c>
      <c r="W20" s="46">
        <f t="shared" si="21"/>
        <v>0</v>
      </c>
      <c r="X20" s="46">
        <f t="shared" si="22"/>
        <v>3</v>
      </c>
      <c r="Y20" s="46">
        <f t="shared" si="23"/>
        <v>3</v>
      </c>
      <c r="Z20" s="6">
        <v>4</v>
      </c>
      <c r="AA20" s="21">
        <v>5</v>
      </c>
      <c r="AB20" s="46">
        <f t="shared" si="4"/>
        <v>1</v>
      </c>
      <c r="AC20" s="46">
        <f t="shared" si="24"/>
        <v>1</v>
      </c>
      <c r="AD20" s="46">
        <f t="shared" si="25"/>
        <v>9.5</v>
      </c>
      <c r="AE20" s="46">
        <f t="shared" si="26"/>
        <v>9.5</v>
      </c>
      <c r="AF20" s="6">
        <v>5</v>
      </c>
      <c r="AG20" s="21">
        <v>5</v>
      </c>
      <c r="AH20" s="46">
        <f t="shared" si="5"/>
        <v>0</v>
      </c>
      <c r="AI20" s="46">
        <f t="shared" si="27"/>
        <v>0</v>
      </c>
      <c r="AJ20" s="46">
        <f t="shared" si="28"/>
        <v>3</v>
      </c>
      <c r="AK20" s="46">
        <f t="shared" si="29"/>
        <v>3</v>
      </c>
      <c r="AL20" s="6">
        <v>4</v>
      </c>
      <c r="AM20" s="21">
        <v>5</v>
      </c>
      <c r="AN20" s="46">
        <f t="shared" si="6"/>
        <v>1</v>
      </c>
      <c r="AO20" s="46">
        <f t="shared" si="30"/>
        <v>1</v>
      </c>
      <c r="AP20" s="46">
        <f t="shared" si="31"/>
        <v>10</v>
      </c>
      <c r="AQ20" s="46">
        <f t="shared" si="32"/>
        <v>10</v>
      </c>
      <c r="AR20" s="6">
        <v>5</v>
      </c>
      <c r="AS20" s="21">
        <v>3</v>
      </c>
      <c r="AT20" s="46">
        <f t="shared" si="7"/>
        <v>-2</v>
      </c>
      <c r="AU20" s="46">
        <f t="shared" si="33"/>
        <v>2</v>
      </c>
      <c r="AV20" s="46">
        <f t="shared" si="34"/>
        <v>16</v>
      </c>
      <c r="AW20" s="46">
        <f t="shared" si="35"/>
        <v>-16</v>
      </c>
      <c r="AX20" s="6">
        <v>1</v>
      </c>
      <c r="AY20" s="21">
        <v>4</v>
      </c>
      <c r="AZ20" s="46">
        <f t="shared" si="8"/>
        <v>3</v>
      </c>
      <c r="BA20" s="46">
        <f t="shared" si="36"/>
        <v>3</v>
      </c>
      <c r="BB20" s="46">
        <f t="shared" si="37"/>
        <v>21</v>
      </c>
      <c r="BC20" s="46">
        <f t="shared" si="38"/>
        <v>21</v>
      </c>
      <c r="BD20" s="6">
        <v>1</v>
      </c>
      <c r="BE20" s="21">
        <v>4</v>
      </c>
      <c r="BF20" s="46">
        <f t="shared" si="9"/>
        <v>3</v>
      </c>
      <c r="BG20" s="46">
        <f t="shared" si="39"/>
        <v>3</v>
      </c>
      <c r="BH20" s="46">
        <f t="shared" si="40"/>
        <v>19.5</v>
      </c>
      <c r="BI20" s="46">
        <f t="shared" si="41"/>
        <v>19.5</v>
      </c>
      <c r="BJ20" s="6">
        <v>4</v>
      </c>
      <c r="BK20" s="21">
        <v>5</v>
      </c>
      <c r="BL20" s="46">
        <f t="shared" si="10"/>
        <v>1</v>
      </c>
      <c r="BM20" s="46">
        <f t="shared" si="42"/>
        <v>1</v>
      </c>
      <c r="BN20" s="46">
        <f t="shared" si="43"/>
        <v>7.5</v>
      </c>
      <c r="BO20" s="46">
        <f t="shared" si="44"/>
        <v>7.5</v>
      </c>
      <c r="BP20" s="6">
        <v>10</v>
      </c>
      <c r="BQ20" s="25">
        <v>9</v>
      </c>
      <c r="BR20" s="46">
        <f t="shared" si="11"/>
        <v>-1</v>
      </c>
      <c r="BS20" s="46">
        <f t="shared" si="45"/>
        <v>1</v>
      </c>
      <c r="BT20" s="46">
        <f t="shared" si="46"/>
        <v>10</v>
      </c>
      <c r="BU20" s="46">
        <f t="shared" si="47"/>
        <v>-10</v>
      </c>
    </row>
    <row r="21" spans="2:73" x14ac:dyDescent="0.2">
      <c r="B21" s="6">
        <v>5</v>
      </c>
      <c r="C21" s="24">
        <v>5</v>
      </c>
      <c r="D21" s="46">
        <f t="shared" si="0"/>
        <v>0</v>
      </c>
      <c r="E21" s="46">
        <f t="shared" si="12"/>
        <v>0</v>
      </c>
      <c r="F21" s="46">
        <f t="shared" si="13"/>
        <v>2.5</v>
      </c>
      <c r="G21" s="46">
        <f t="shared" si="14"/>
        <v>2.5</v>
      </c>
      <c r="H21" s="6">
        <v>3</v>
      </c>
      <c r="I21" s="21">
        <v>5</v>
      </c>
      <c r="J21" s="46">
        <f t="shared" si="1"/>
        <v>2</v>
      </c>
      <c r="K21" s="46">
        <f t="shared" si="15"/>
        <v>2</v>
      </c>
      <c r="L21" s="46">
        <f t="shared" si="16"/>
        <v>17</v>
      </c>
      <c r="M21" s="46">
        <f t="shared" si="17"/>
        <v>17</v>
      </c>
      <c r="N21" s="6">
        <v>4</v>
      </c>
      <c r="O21" s="21">
        <v>4</v>
      </c>
      <c r="P21" s="46">
        <f t="shared" si="2"/>
        <v>0</v>
      </c>
      <c r="Q21" s="46">
        <f t="shared" si="18"/>
        <v>0</v>
      </c>
      <c r="R21" s="46">
        <f t="shared" si="19"/>
        <v>4.5</v>
      </c>
      <c r="S21" s="46">
        <f t="shared" si="20"/>
        <v>4.5</v>
      </c>
      <c r="T21" s="6">
        <v>5</v>
      </c>
      <c r="U21" s="21">
        <v>4</v>
      </c>
      <c r="V21" s="46">
        <f t="shared" si="3"/>
        <v>-1</v>
      </c>
      <c r="W21" s="46">
        <f t="shared" si="21"/>
        <v>1</v>
      </c>
      <c r="X21" s="46">
        <f t="shared" si="22"/>
        <v>9.5</v>
      </c>
      <c r="Y21" s="46">
        <f t="shared" si="23"/>
        <v>-9.5</v>
      </c>
      <c r="Z21" s="6">
        <v>3</v>
      </c>
      <c r="AA21" s="21">
        <v>5</v>
      </c>
      <c r="AB21" s="46">
        <f t="shared" si="4"/>
        <v>2</v>
      </c>
      <c r="AC21" s="46">
        <f t="shared" si="24"/>
        <v>2</v>
      </c>
      <c r="AD21" s="46">
        <f t="shared" si="25"/>
        <v>18</v>
      </c>
      <c r="AE21" s="46">
        <f t="shared" si="26"/>
        <v>18</v>
      </c>
      <c r="AF21" s="6">
        <v>4</v>
      </c>
      <c r="AG21" s="21">
        <v>5</v>
      </c>
      <c r="AH21" s="46">
        <f t="shared" si="5"/>
        <v>1</v>
      </c>
      <c r="AI21" s="46">
        <f t="shared" si="27"/>
        <v>1</v>
      </c>
      <c r="AJ21" s="46">
        <f t="shared" si="28"/>
        <v>9.5</v>
      </c>
      <c r="AK21" s="46">
        <f t="shared" si="29"/>
        <v>9.5</v>
      </c>
      <c r="AL21" s="6">
        <v>4</v>
      </c>
      <c r="AM21" s="21">
        <v>5</v>
      </c>
      <c r="AN21" s="46">
        <f t="shared" si="6"/>
        <v>1</v>
      </c>
      <c r="AO21" s="46">
        <f t="shared" si="30"/>
        <v>1</v>
      </c>
      <c r="AP21" s="46">
        <f t="shared" si="31"/>
        <v>10</v>
      </c>
      <c r="AQ21" s="46">
        <f t="shared" si="32"/>
        <v>10</v>
      </c>
      <c r="AR21" s="6">
        <v>4</v>
      </c>
      <c r="AS21" s="21">
        <v>5</v>
      </c>
      <c r="AT21" s="46">
        <f t="shared" si="7"/>
        <v>1</v>
      </c>
      <c r="AU21" s="46">
        <f t="shared" si="33"/>
        <v>1</v>
      </c>
      <c r="AV21" s="46">
        <f t="shared" si="34"/>
        <v>10</v>
      </c>
      <c r="AW21" s="46">
        <f t="shared" si="35"/>
        <v>10</v>
      </c>
      <c r="AX21" s="6">
        <v>3</v>
      </c>
      <c r="AY21" s="21">
        <v>4</v>
      </c>
      <c r="AZ21" s="46">
        <f t="shared" si="8"/>
        <v>1</v>
      </c>
      <c r="BA21" s="46">
        <f t="shared" si="36"/>
        <v>1</v>
      </c>
      <c r="BB21" s="46">
        <f t="shared" si="37"/>
        <v>10</v>
      </c>
      <c r="BC21" s="46">
        <f t="shared" si="38"/>
        <v>10</v>
      </c>
      <c r="BD21" s="6">
        <v>3</v>
      </c>
      <c r="BE21" s="21">
        <v>5</v>
      </c>
      <c r="BF21" s="46">
        <f t="shared" si="9"/>
        <v>2</v>
      </c>
      <c r="BG21" s="46">
        <f t="shared" si="39"/>
        <v>2</v>
      </c>
      <c r="BH21" s="46">
        <f t="shared" si="40"/>
        <v>14.5</v>
      </c>
      <c r="BI21" s="46">
        <f t="shared" si="41"/>
        <v>14.5</v>
      </c>
      <c r="BJ21" s="6">
        <v>3</v>
      </c>
      <c r="BK21" s="21">
        <v>5</v>
      </c>
      <c r="BL21" s="46">
        <f t="shared" si="10"/>
        <v>2</v>
      </c>
      <c r="BM21" s="46">
        <f t="shared" si="42"/>
        <v>2</v>
      </c>
      <c r="BN21" s="46">
        <f t="shared" si="43"/>
        <v>14.5</v>
      </c>
      <c r="BO21" s="46">
        <f t="shared" si="44"/>
        <v>14.5</v>
      </c>
      <c r="BP21" s="6">
        <v>10</v>
      </c>
      <c r="BQ21" s="25">
        <v>10</v>
      </c>
      <c r="BR21" s="46">
        <f t="shared" si="11"/>
        <v>0</v>
      </c>
      <c r="BS21" s="46">
        <f t="shared" si="45"/>
        <v>0</v>
      </c>
      <c r="BT21" s="46">
        <f t="shared" si="46"/>
        <v>4</v>
      </c>
      <c r="BU21" s="46">
        <f t="shared" si="47"/>
        <v>4</v>
      </c>
    </row>
    <row r="22" spans="2:73" x14ac:dyDescent="0.2">
      <c r="B22" s="6">
        <v>2</v>
      </c>
      <c r="C22" s="24">
        <v>3</v>
      </c>
      <c r="D22" s="46">
        <f t="shared" si="0"/>
        <v>1</v>
      </c>
      <c r="E22" s="46">
        <f t="shared" si="12"/>
        <v>1</v>
      </c>
      <c r="F22" s="46">
        <f t="shared" si="13"/>
        <v>8</v>
      </c>
      <c r="G22" s="46">
        <f t="shared" si="14"/>
        <v>8</v>
      </c>
      <c r="H22" s="6">
        <v>2</v>
      </c>
      <c r="I22" s="21">
        <v>3</v>
      </c>
      <c r="J22" s="46">
        <f t="shared" si="1"/>
        <v>1</v>
      </c>
      <c r="K22" s="46">
        <f t="shared" si="15"/>
        <v>1</v>
      </c>
      <c r="L22" s="46">
        <f t="shared" si="16"/>
        <v>10</v>
      </c>
      <c r="M22" s="46">
        <f t="shared" si="17"/>
        <v>10</v>
      </c>
      <c r="N22" s="6">
        <v>3</v>
      </c>
      <c r="O22" s="21">
        <v>3</v>
      </c>
      <c r="P22" s="46">
        <f t="shared" si="2"/>
        <v>0</v>
      </c>
      <c r="Q22" s="46">
        <f t="shared" si="18"/>
        <v>0</v>
      </c>
      <c r="R22" s="46">
        <f t="shared" si="19"/>
        <v>4.5</v>
      </c>
      <c r="S22" s="46">
        <f t="shared" si="20"/>
        <v>4.5</v>
      </c>
      <c r="T22" s="6">
        <v>2</v>
      </c>
      <c r="U22" s="21">
        <v>4</v>
      </c>
      <c r="V22" s="46">
        <f t="shared" si="3"/>
        <v>2</v>
      </c>
      <c r="W22" s="46">
        <f t="shared" si="21"/>
        <v>2</v>
      </c>
      <c r="X22" s="46">
        <f t="shared" si="22"/>
        <v>17</v>
      </c>
      <c r="Y22" s="46">
        <f t="shared" si="23"/>
        <v>17</v>
      </c>
      <c r="Z22" s="6">
        <v>2</v>
      </c>
      <c r="AA22" s="21">
        <v>3</v>
      </c>
      <c r="AB22" s="46">
        <f t="shared" si="4"/>
        <v>1</v>
      </c>
      <c r="AC22" s="46">
        <f t="shared" si="24"/>
        <v>1</v>
      </c>
      <c r="AD22" s="46">
        <f t="shared" si="25"/>
        <v>9.5</v>
      </c>
      <c r="AE22" s="46">
        <f t="shared" si="26"/>
        <v>9.5</v>
      </c>
      <c r="AF22" s="6">
        <v>2</v>
      </c>
      <c r="AG22" s="21">
        <v>3</v>
      </c>
      <c r="AH22" s="46">
        <f t="shared" si="5"/>
        <v>1</v>
      </c>
      <c r="AI22" s="46">
        <f t="shared" si="27"/>
        <v>1</v>
      </c>
      <c r="AJ22" s="46">
        <f t="shared" si="28"/>
        <v>9.5</v>
      </c>
      <c r="AK22" s="46">
        <f t="shared" si="29"/>
        <v>9.5</v>
      </c>
      <c r="AL22" s="6">
        <v>1</v>
      </c>
      <c r="AM22" s="21">
        <v>4</v>
      </c>
      <c r="AN22" s="46">
        <f t="shared" si="6"/>
        <v>3</v>
      </c>
      <c r="AO22" s="46">
        <f t="shared" si="30"/>
        <v>3</v>
      </c>
      <c r="AP22" s="46">
        <f t="shared" si="31"/>
        <v>21.5</v>
      </c>
      <c r="AQ22" s="46">
        <f t="shared" si="32"/>
        <v>21.5</v>
      </c>
      <c r="AR22" s="6">
        <v>1</v>
      </c>
      <c r="AS22" s="21">
        <v>3</v>
      </c>
      <c r="AT22" s="46">
        <f t="shared" si="7"/>
        <v>2</v>
      </c>
      <c r="AU22" s="46">
        <f t="shared" si="33"/>
        <v>2</v>
      </c>
      <c r="AV22" s="46">
        <f t="shared" si="34"/>
        <v>16</v>
      </c>
      <c r="AW22" s="46">
        <f t="shared" si="35"/>
        <v>16</v>
      </c>
      <c r="AX22" s="6">
        <v>1</v>
      </c>
      <c r="AY22" s="21">
        <v>3</v>
      </c>
      <c r="AZ22" s="46">
        <f t="shared" si="8"/>
        <v>2</v>
      </c>
      <c r="BA22" s="46">
        <f t="shared" si="36"/>
        <v>2</v>
      </c>
      <c r="BB22" s="46">
        <f t="shared" si="37"/>
        <v>16.5</v>
      </c>
      <c r="BC22" s="46">
        <f t="shared" si="38"/>
        <v>16.5</v>
      </c>
      <c r="BD22" s="6">
        <v>1</v>
      </c>
      <c r="BE22" s="21">
        <v>3</v>
      </c>
      <c r="BF22" s="46">
        <f t="shared" si="9"/>
        <v>2</v>
      </c>
      <c r="BG22" s="46">
        <f t="shared" si="39"/>
        <v>2</v>
      </c>
      <c r="BH22" s="46">
        <f t="shared" si="40"/>
        <v>14.5</v>
      </c>
      <c r="BI22" s="46">
        <f t="shared" si="41"/>
        <v>14.5</v>
      </c>
      <c r="BJ22" s="6">
        <v>1</v>
      </c>
      <c r="BK22" s="21">
        <v>3</v>
      </c>
      <c r="BL22" s="46">
        <f t="shared" si="10"/>
        <v>2</v>
      </c>
      <c r="BM22" s="46">
        <f t="shared" si="42"/>
        <v>2</v>
      </c>
      <c r="BN22" s="46">
        <f t="shared" si="43"/>
        <v>14.5</v>
      </c>
      <c r="BO22" s="46">
        <f t="shared" si="44"/>
        <v>14.5</v>
      </c>
      <c r="BP22" s="6">
        <v>8</v>
      </c>
      <c r="BQ22" s="25">
        <v>8</v>
      </c>
      <c r="BR22" s="46">
        <f t="shared" si="11"/>
        <v>0</v>
      </c>
      <c r="BS22" s="46">
        <f t="shared" si="45"/>
        <v>0</v>
      </c>
      <c r="BT22" s="46">
        <f t="shared" si="46"/>
        <v>4</v>
      </c>
      <c r="BU22" s="46">
        <f t="shared" si="47"/>
        <v>4</v>
      </c>
    </row>
    <row r="23" spans="2:73" ht="17" thickBot="1" x14ac:dyDescent="0.25">
      <c r="B23" s="6">
        <v>3</v>
      </c>
      <c r="C23" s="27">
        <v>1</v>
      </c>
      <c r="D23" s="46">
        <f t="shared" si="0"/>
        <v>-2</v>
      </c>
      <c r="E23" s="46">
        <f t="shared" si="12"/>
        <v>2</v>
      </c>
      <c r="F23" s="46">
        <f t="shared" si="13"/>
        <v>15</v>
      </c>
      <c r="G23" s="46">
        <f t="shared" si="14"/>
        <v>-15</v>
      </c>
      <c r="H23" s="6">
        <v>3</v>
      </c>
      <c r="I23" s="28">
        <v>1</v>
      </c>
      <c r="J23" s="46">
        <f t="shared" si="1"/>
        <v>-2</v>
      </c>
      <c r="K23" s="46">
        <f t="shared" si="15"/>
        <v>2</v>
      </c>
      <c r="L23" s="46">
        <f t="shared" si="16"/>
        <v>17</v>
      </c>
      <c r="M23" s="46">
        <f t="shared" si="17"/>
        <v>-17</v>
      </c>
      <c r="N23" s="6">
        <v>3</v>
      </c>
      <c r="O23" s="28">
        <v>1</v>
      </c>
      <c r="P23" s="46">
        <f t="shared" si="2"/>
        <v>-2</v>
      </c>
      <c r="Q23" s="46">
        <f t="shared" si="18"/>
        <v>2</v>
      </c>
      <c r="R23" s="46">
        <f t="shared" si="19"/>
        <v>17.5</v>
      </c>
      <c r="S23" s="46">
        <f t="shared" si="20"/>
        <v>-17.5</v>
      </c>
      <c r="T23" s="6">
        <v>3</v>
      </c>
      <c r="U23" s="28">
        <v>1</v>
      </c>
      <c r="V23" s="46">
        <f t="shared" si="3"/>
        <v>-2</v>
      </c>
      <c r="W23" s="46">
        <f t="shared" si="21"/>
        <v>2</v>
      </c>
      <c r="X23" s="46">
        <f t="shared" si="22"/>
        <v>17</v>
      </c>
      <c r="Y23" s="46">
        <f t="shared" si="23"/>
        <v>-17</v>
      </c>
      <c r="Z23" s="6">
        <v>3</v>
      </c>
      <c r="AA23" s="28">
        <v>1</v>
      </c>
      <c r="AB23" s="46">
        <f t="shared" si="4"/>
        <v>-2</v>
      </c>
      <c r="AC23" s="46">
        <f t="shared" si="24"/>
        <v>2</v>
      </c>
      <c r="AD23" s="46">
        <f t="shared" si="25"/>
        <v>18</v>
      </c>
      <c r="AE23" s="46">
        <f t="shared" si="26"/>
        <v>-18</v>
      </c>
      <c r="AF23" s="6">
        <v>3</v>
      </c>
      <c r="AG23" s="28">
        <v>1</v>
      </c>
      <c r="AH23" s="46">
        <f t="shared" si="5"/>
        <v>-2</v>
      </c>
      <c r="AI23" s="46">
        <f t="shared" si="27"/>
        <v>2</v>
      </c>
      <c r="AJ23" s="46">
        <f t="shared" si="28"/>
        <v>16.5</v>
      </c>
      <c r="AK23" s="46">
        <f t="shared" si="29"/>
        <v>-16.5</v>
      </c>
      <c r="AL23" s="6">
        <v>2</v>
      </c>
      <c r="AM23" s="28">
        <v>1</v>
      </c>
      <c r="AN23" s="46">
        <f t="shared" si="6"/>
        <v>-1</v>
      </c>
      <c r="AO23" s="46">
        <f t="shared" si="30"/>
        <v>1</v>
      </c>
      <c r="AP23" s="46">
        <f t="shared" si="31"/>
        <v>10</v>
      </c>
      <c r="AQ23" s="46">
        <f t="shared" si="32"/>
        <v>-10</v>
      </c>
      <c r="AR23" s="6">
        <v>4</v>
      </c>
      <c r="AS23" s="28">
        <v>1</v>
      </c>
      <c r="AT23" s="46">
        <f t="shared" si="7"/>
        <v>-3</v>
      </c>
      <c r="AU23" s="46">
        <f t="shared" si="33"/>
        <v>3</v>
      </c>
      <c r="AV23" s="46">
        <f t="shared" si="34"/>
        <v>20.5</v>
      </c>
      <c r="AW23" s="46">
        <f t="shared" si="35"/>
        <v>-20.5</v>
      </c>
      <c r="AX23" s="6">
        <v>3</v>
      </c>
      <c r="AY23" s="28">
        <v>1</v>
      </c>
      <c r="AZ23" s="46">
        <f t="shared" si="8"/>
        <v>-2</v>
      </c>
      <c r="BA23" s="46">
        <f t="shared" si="36"/>
        <v>2</v>
      </c>
      <c r="BB23" s="46">
        <f t="shared" si="37"/>
        <v>16.5</v>
      </c>
      <c r="BC23" s="46">
        <f t="shared" si="38"/>
        <v>-16.5</v>
      </c>
      <c r="BD23" s="6">
        <v>4</v>
      </c>
      <c r="BE23" s="28">
        <v>1</v>
      </c>
      <c r="BF23" s="46">
        <f t="shared" si="9"/>
        <v>-3</v>
      </c>
      <c r="BG23" s="46">
        <f t="shared" si="39"/>
        <v>3</v>
      </c>
      <c r="BH23" s="46">
        <f t="shared" si="40"/>
        <v>19.5</v>
      </c>
      <c r="BI23" s="46">
        <f t="shared" si="41"/>
        <v>-19.5</v>
      </c>
      <c r="BJ23" s="6">
        <v>2</v>
      </c>
      <c r="BK23" s="28">
        <v>1</v>
      </c>
      <c r="BL23" s="46">
        <f t="shared" si="10"/>
        <v>-1</v>
      </c>
      <c r="BM23" s="46">
        <f t="shared" si="42"/>
        <v>1</v>
      </c>
      <c r="BN23" s="46">
        <f t="shared" si="43"/>
        <v>7.5</v>
      </c>
      <c r="BO23" s="46">
        <f t="shared" si="44"/>
        <v>-7.5</v>
      </c>
      <c r="BP23" s="6">
        <v>7</v>
      </c>
      <c r="BQ23" s="29">
        <v>10</v>
      </c>
      <c r="BR23" s="46">
        <f t="shared" si="11"/>
        <v>3</v>
      </c>
      <c r="BS23" s="46">
        <f t="shared" si="45"/>
        <v>3</v>
      </c>
      <c r="BT23" s="46">
        <f t="shared" si="46"/>
        <v>19</v>
      </c>
      <c r="BU23" s="46">
        <f t="shared" si="47"/>
        <v>19</v>
      </c>
    </row>
    <row r="25" spans="2:73" x14ac:dyDescent="0.2">
      <c r="B25" t="s">
        <v>87</v>
      </c>
      <c r="C25">
        <f>SUMIF(G2:G23,"&gt;0",G2:G23)</f>
        <v>164.5</v>
      </c>
      <c r="H25" t="s">
        <v>87</v>
      </c>
      <c r="I25">
        <f>SUMIF(M2:M23,"&gt;0",M2:M23)</f>
        <v>182</v>
      </c>
      <c r="N25" t="s">
        <v>87</v>
      </c>
      <c r="O25">
        <f>SUMIF(S2:S23,"&gt;0",S2:S23)</f>
        <v>195</v>
      </c>
      <c r="T25" t="s">
        <v>87</v>
      </c>
      <c r="U25">
        <f>SUMIF(Y2:Y23,"&gt;0",Y2:Y23)</f>
        <v>190.5</v>
      </c>
      <c r="Z25" t="s">
        <v>87</v>
      </c>
      <c r="AA25">
        <f>SUMIF(AE2:AE23,"&gt;0",AE2:AE23)</f>
        <v>194</v>
      </c>
      <c r="AF25" t="s">
        <v>87</v>
      </c>
      <c r="AG25">
        <f>SUMIF(AK2:AK23,"&gt;0",AK2:AK23)</f>
        <v>187</v>
      </c>
      <c r="AL25" t="s">
        <v>87</v>
      </c>
      <c r="AM25">
        <f>SUMIF(AQ2:AQ23,"&gt;0",AQ2:AQ23)</f>
        <v>201.5</v>
      </c>
      <c r="AR25" t="s">
        <v>87</v>
      </c>
      <c r="AS25">
        <f>SUMIF(AW2:AW23,"&gt;0",AW2:AW23)</f>
        <v>176</v>
      </c>
      <c r="AX25" t="s">
        <v>87</v>
      </c>
      <c r="AY25">
        <f>SUMIF(BC2:BC23,"&gt;0",BC2:BC23)</f>
        <v>179</v>
      </c>
      <c r="BD25" t="s">
        <v>87</v>
      </c>
      <c r="BE25">
        <f>SUMIF(BI2:BI23,"&gt;0",BI2:BI23)</f>
        <v>177</v>
      </c>
      <c r="BJ25" t="s">
        <v>87</v>
      </c>
      <c r="BK25">
        <f>SUMIF(BO2:BO23,"&gt;0",BO2:BO23)</f>
        <v>198.5</v>
      </c>
      <c r="BP25" t="s">
        <v>87</v>
      </c>
      <c r="BQ25">
        <f>SUMIF(BU2:BU23,"&gt;0",BU2:BU23)</f>
        <v>180.5</v>
      </c>
    </row>
    <row r="26" spans="2:73" x14ac:dyDescent="0.2">
      <c r="B26" t="s">
        <v>88</v>
      </c>
      <c r="C26">
        <f>SUMIF(G3:G24,"&lt;0",G3:G24)</f>
        <v>-88.5</v>
      </c>
      <c r="H26" t="s">
        <v>88</v>
      </c>
      <c r="I26">
        <f>SUMIF(M3:M24,"&lt;0",M3:M24)</f>
        <v>-71</v>
      </c>
      <c r="N26" t="s">
        <v>88</v>
      </c>
      <c r="O26">
        <f>SUMIF(S3:S24,"&lt;0",S3:S24)</f>
        <v>-58</v>
      </c>
      <c r="T26" t="s">
        <v>88</v>
      </c>
      <c r="U26">
        <f>SUMIF(Y3:Y24,"&lt;0",Y3:Y24)</f>
        <v>-62.5</v>
      </c>
      <c r="Z26" t="s">
        <v>88</v>
      </c>
      <c r="AA26">
        <f>SUMIF(AE3:AE24,"&lt;0",AE3:AE24)</f>
        <v>-59</v>
      </c>
      <c r="AF26" t="s">
        <v>88</v>
      </c>
      <c r="AG26">
        <f>SUMIF(AK3:AK24,"&lt;0",AK3:AK24)</f>
        <v>-66</v>
      </c>
      <c r="AL26" t="s">
        <v>88</v>
      </c>
      <c r="AM26">
        <f>SUMIF(AQ3:AQ24,"&lt;0",AQ3:AQ24)</f>
        <v>-51.5</v>
      </c>
      <c r="AR26" t="s">
        <v>88</v>
      </c>
      <c r="AS26">
        <f>SUMIF(AW3:AW24,"&lt;0",AW3:AW24)</f>
        <v>-77</v>
      </c>
      <c r="AX26" t="s">
        <v>88</v>
      </c>
      <c r="AY26">
        <f>SUMIF(BC3:BC24,"&lt;0",BC3:BC24)</f>
        <v>-74</v>
      </c>
      <c r="BD26" t="s">
        <v>88</v>
      </c>
      <c r="BE26">
        <f>SUMIF(BI3:BI24,"&lt;0",BI3:BI24)</f>
        <v>-68.5</v>
      </c>
      <c r="BJ26" t="s">
        <v>88</v>
      </c>
      <c r="BK26">
        <f>SUMIF(BO3:BO24,"&lt;0",BO3:BO24)</f>
        <v>-44.5</v>
      </c>
      <c r="BP26" t="s">
        <v>88</v>
      </c>
      <c r="BQ26">
        <f>SUMIF(BU3:BU24,"&lt;0",BU3:BU24)</f>
        <v>-58</v>
      </c>
    </row>
    <row r="27" spans="2:73" x14ac:dyDescent="0.2">
      <c r="B27" s="60" t="s">
        <v>89</v>
      </c>
      <c r="C27" s="60">
        <v>0.2</v>
      </c>
      <c r="H27" s="60" t="s">
        <v>90</v>
      </c>
      <c r="I27" s="60">
        <v>0.1</v>
      </c>
      <c r="N27" s="61" t="s">
        <v>89</v>
      </c>
      <c r="O27" s="61" t="s">
        <v>91</v>
      </c>
      <c r="T27" s="61" t="s">
        <v>89</v>
      </c>
      <c r="U27" s="61" t="s">
        <v>91</v>
      </c>
      <c r="Z27" s="61" t="s">
        <v>89</v>
      </c>
      <c r="AA27" s="61" t="s">
        <v>91</v>
      </c>
      <c r="AF27" s="60" t="s">
        <v>89</v>
      </c>
      <c r="AG27" s="60" t="s">
        <v>92</v>
      </c>
      <c r="AL27" s="61" t="s">
        <v>89</v>
      </c>
      <c r="AM27" s="61" t="s">
        <v>93</v>
      </c>
      <c r="AR27" s="60" t="s">
        <v>89</v>
      </c>
      <c r="AS27" s="60" t="s">
        <v>94</v>
      </c>
      <c r="AX27" s="60" t="s">
        <v>89</v>
      </c>
      <c r="AY27" s="60" t="s">
        <v>92</v>
      </c>
      <c r="BD27" s="60" t="s">
        <v>89</v>
      </c>
      <c r="BE27" s="60" t="s">
        <v>92</v>
      </c>
      <c r="BJ27" s="61" t="s">
        <v>89</v>
      </c>
      <c r="BK27" s="61" t="s">
        <v>95</v>
      </c>
      <c r="BP27" s="61" t="s">
        <v>89</v>
      </c>
      <c r="BQ27" s="61" t="s">
        <v>91</v>
      </c>
    </row>
    <row r="30" spans="2:73" x14ac:dyDescent="0.2">
      <c r="B30" t="s">
        <v>82</v>
      </c>
      <c r="C30" s="66" t="s">
        <v>101</v>
      </c>
    </row>
    <row r="31" spans="2:73" x14ac:dyDescent="0.2">
      <c r="B31" t="s">
        <v>83</v>
      </c>
      <c r="C31" s="66"/>
    </row>
    <row r="32" spans="2:73" x14ac:dyDescent="0.2">
      <c r="B32" t="s">
        <v>84</v>
      </c>
      <c r="C32" s="66"/>
    </row>
    <row r="34" spans="1:69" x14ac:dyDescent="0.2">
      <c r="B34">
        <f>MEDIAN(B9:B30)</f>
        <v>3</v>
      </c>
      <c r="C34">
        <v>5</v>
      </c>
      <c r="H34">
        <v>3</v>
      </c>
      <c r="I34">
        <v>4</v>
      </c>
      <c r="N34">
        <v>3</v>
      </c>
      <c r="O34">
        <v>4.5</v>
      </c>
      <c r="T34">
        <v>3</v>
      </c>
      <c r="U34">
        <v>4</v>
      </c>
      <c r="Z34">
        <v>3</v>
      </c>
      <c r="AA34">
        <v>4</v>
      </c>
      <c r="AF34">
        <v>3</v>
      </c>
      <c r="AG34">
        <v>5</v>
      </c>
      <c r="AL34">
        <v>3</v>
      </c>
      <c r="AM34">
        <v>4.5</v>
      </c>
      <c r="AR34">
        <v>3</v>
      </c>
      <c r="AS34">
        <v>4</v>
      </c>
      <c r="AX34">
        <v>1</v>
      </c>
      <c r="AY34">
        <v>3</v>
      </c>
      <c r="BD34">
        <v>1</v>
      </c>
      <c r="BE34">
        <v>3.5</v>
      </c>
      <c r="BJ34">
        <v>2</v>
      </c>
      <c r="BK34">
        <v>5</v>
      </c>
      <c r="BP34">
        <v>8</v>
      </c>
      <c r="BQ34">
        <v>8</v>
      </c>
    </row>
    <row r="35" spans="1:69" x14ac:dyDescent="0.2">
      <c r="B35">
        <f>QUARTILE(B9:B30,1)</f>
        <v>3</v>
      </c>
      <c r="C35">
        <v>3</v>
      </c>
      <c r="H35">
        <v>2</v>
      </c>
      <c r="I35">
        <v>3</v>
      </c>
      <c r="N35">
        <v>3</v>
      </c>
      <c r="O35">
        <v>3</v>
      </c>
      <c r="T35">
        <v>3</v>
      </c>
      <c r="U35">
        <v>3</v>
      </c>
      <c r="Z35">
        <v>3</v>
      </c>
      <c r="AA35">
        <v>3</v>
      </c>
      <c r="AF35">
        <v>3</v>
      </c>
      <c r="AG35">
        <v>3</v>
      </c>
      <c r="AL35">
        <v>3</v>
      </c>
      <c r="AM35">
        <v>4</v>
      </c>
      <c r="AR35">
        <v>2</v>
      </c>
      <c r="AS35">
        <v>2.25</v>
      </c>
      <c r="AX35">
        <v>3</v>
      </c>
      <c r="AY35">
        <v>2.25</v>
      </c>
      <c r="BD35">
        <v>3</v>
      </c>
      <c r="BE35">
        <v>2</v>
      </c>
      <c r="BJ35">
        <v>3</v>
      </c>
      <c r="BK35">
        <v>3</v>
      </c>
      <c r="BP35">
        <v>6</v>
      </c>
      <c r="BQ35">
        <v>7</v>
      </c>
    </row>
    <row r="36" spans="1:69" x14ac:dyDescent="0.2">
      <c r="B36">
        <f>QUARTILE(B9:B30,3)</f>
        <v>4</v>
      </c>
      <c r="C36">
        <v>5</v>
      </c>
      <c r="H36">
        <v>4</v>
      </c>
      <c r="I36">
        <v>5</v>
      </c>
      <c r="N36">
        <v>4</v>
      </c>
      <c r="O36">
        <v>5</v>
      </c>
      <c r="T36">
        <v>4</v>
      </c>
      <c r="U36">
        <v>5</v>
      </c>
      <c r="Z36">
        <v>4</v>
      </c>
      <c r="AA36">
        <v>5</v>
      </c>
      <c r="AF36">
        <v>4</v>
      </c>
      <c r="AG36">
        <v>5</v>
      </c>
      <c r="AL36">
        <v>4</v>
      </c>
      <c r="AM36">
        <v>5</v>
      </c>
      <c r="AR36">
        <v>4</v>
      </c>
      <c r="AS36">
        <v>5</v>
      </c>
      <c r="AX36">
        <v>4</v>
      </c>
      <c r="AY36">
        <v>5</v>
      </c>
      <c r="BD36">
        <v>4</v>
      </c>
      <c r="BE36">
        <v>5</v>
      </c>
      <c r="BJ36">
        <v>4</v>
      </c>
      <c r="BK36">
        <v>5</v>
      </c>
      <c r="BP36">
        <v>8.75</v>
      </c>
      <c r="BQ36">
        <v>10</v>
      </c>
    </row>
    <row r="42" spans="1:69" x14ac:dyDescent="0.2">
      <c r="B42" t="s">
        <v>100</v>
      </c>
    </row>
    <row r="43" spans="1:69" x14ac:dyDescent="0.2">
      <c r="A43" t="s">
        <v>104</v>
      </c>
      <c r="B43" s="49">
        <v>7.0000000000000007E-2</v>
      </c>
      <c r="C43" s="47">
        <v>2.0000000000000001E-4</v>
      </c>
      <c r="H43" s="47">
        <v>3.4799999999999998E-2</v>
      </c>
      <c r="I43" s="47">
        <v>3.7900000000000003E-2</v>
      </c>
    </row>
    <row r="44" spans="1:69" x14ac:dyDescent="0.2">
      <c r="A44" s="48" t="s">
        <v>103</v>
      </c>
      <c r="B44" s="49" t="s">
        <v>38</v>
      </c>
      <c r="C44" s="47" t="s">
        <v>24</v>
      </c>
      <c r="H44" s="47" t="s">
        <v>24</v>
      </c>
      <c r="I44" s="47" t="s">
        <v>24</v>
      </c>
    </row>
  </sheetData>
  <mergeCells count="1">
    <mergeCell ref="C30:C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5742-ACFC-8B4A-8764-468F37FEBB61}">
  <dimension ref="A1:BQ73"/>
  <sheetViews>
    <sheetView topLeftCell="A37" workbookViewId="0">
      <selection activeCell="F62" sqref="F62"/>
    </sheetView>
  </sheetViews>
  <sheetFormatPr baseColWidth="10" defaultRowHeight="16" x14ac:dyDescent="0.2"/>
  <cols>
    <col min="1" max="1" width="36.1640625" style="50" bestFit="1" customWidth="1"/>
    <col min="2" max="16384" width="10.83203125" style="50"/>
  </cols>
  <sheetData>
    <row r="1" spans="1:25" ht="17" thickBot="1" x14ac:dyDescent="0.25">
      <c r="A1" s="10"/>
      <c r="B1" s="10" t="s">
        <v>3</v>
      </c>
      <c r="C1" s="3" t="s">
        <v>3</v>
      </c>
      <c r="D1" s="11" t="s">
        <v>4</v>
      </c>
      <c r="E1" s="3" t="s">
        <v>4</v>
      </c>
      <c r="F1" s="11" t="s">
        <v>5</v>
      </c>
      <c r="G1" s="3" t="s">
        <v>5</v>
      </c>
      <c r="H1" s="11" t="s">
        <v>6</v>
      </c>
      <c r="I1" s="3" t="s">
        <v>6</v>
      </c>
      <c r="J1" s="11" t="s">
        <v>7</v>
      </c>
      <c r="K1" s="3" t="s">
        <v>7</v>
      </c>
      <c r="L1" s="11" t="s">
        <v>8</v>
      </c>
      <c r="M1" s="3" t="s">
        <v>8</v>
      </c>
      <c r="N1" s="11" t="s">
        <v>9</v>
      </c>
      <c r="O1" s="3" t="s">
        <v>9</v>
      </c>
      <c r="P1" s="11" t="s">
        <v>10</v>
      </c>
      <c r="Q1" s="3" t="s">
        <v>10</v>
      </c>
      <c r="R1" s="11" t="s">
        <v>11</v>
      </c>
      <c r="S1" s="3" t="s">
        <v>11</v>
      </c>
      <c r="T1" s="11" t="s">
        <v>12</v>
      </c>
      <c r="U1" s="3" t="s">
        <v>12</v>
      </c>
      <c r="V1" s="11" t="s">
        <v>13</v>
      </c>
      <c r="W1" s="3" t="s">
        <v>13</v>
      </c>
      <c r="X1" s="12" t="s">
        <v>18</v>
      </c>
      <c r="Y1" s="3" t="s">
        <v>18</v>
      </c>
    </row>
    <row r="2" spans="1:25" x14ac:dyDescent="0.2">
      <c r="B2" s="51">
        <v>3</v>
      </c>
      <c r="C2" s="52">
        <v>3</v>
      </c>
      <c r="D2" s="51">
        <v>3</v>
      </c>
      <c r="E2" s="53">
        <v>3</v>
      </c>
      <c r="F2" s="51">
        <v>3</v>
      </c>
      <c r="G2" s="53">
        <v>3</v>
      </c>
      <c r="H2" s="51">
        <v>3</v>
      </c>
      <c r="I2" s="53">
        <v>3</v>
      </c>
      <c r="J2" s="51">
        <v>3</v>
      </c>
      <c r="K2" s="53">
        <v>3</v>
      </c>
      <c r="L2" s="51">
        <v>3</v>
      </c>
      <c r="M2" s="53">
        <v>3</v>
      </c>
      <c r="N2" s="51">
        <v>3</v>
      </c>
      <c r="O2" s="53">
        <v>4</v>
      </c>
      <c r="P2" s="51">
        <v>4</v>
      </c>
      <c r="Q2" s="53">
        <v>4</v>
      </c>
      <c r="R2" s="51">
        <v>3</v>
      </c>
      <c r="S2" s="53">
        <v>3</v>
      </c>
      <c r="T2" s="51">
        <v>3</v>
      </c>
      <c r="U2" s="53">
        <v>2</v>
      </c>
      <c r="V2" s="51">
        <v>3</v>
      </c>
      <c r="W2" s="53">
        <v>3</v>
      </c>
      <c r="X2" s="51">
        <v>5</v>
      </c>
      <c r="Y2" s="54">
        <v>3</v>
      </c>
    </row>
    <row r="3" spans="1:25" x14ac:dyDescent="0.2">
      <c r="B3" s="55">
        <v>2</v>
      </c>
      <c r="C3" s="52">
        <v>5</v>
      </c>
      <c r="D3" s="55">
        <v>2</v>
      </c>
      <c r="E3" s="53">
        <v>5</v>
      </c>
      <c r="F3" s="55">
        <v>3</v>
      </c>
      <c r="G3" s="53">
        <v>5</v>
      </c>
      <c r="H3" s="55">
        <v>2</v>
      </c>
      <c r="I3" s="53">
        <v>4</v>
      </c>
      <c r="J3" s="55">
        <v>3</v>
      </c>
      <c r="K3" s="53">
        <v>5</v>
      </c>
      <c r="L3" s="55">
        <v>3</v>
      </c>
      <c r="M3" s="53">
        <v>5</v>
      </c>
      <c r="N3" s="55">
        <v>3</v>
      </c>
      <c r="O3" s="53">
        <v>4</v>
      </c>
      <c r="P3" s="55">
        <v>3</v>
      </c>
      <c r="Q3" s="53">
        <v>4</v>
      </c>
      <c r="R3" s="55">
        <v>3</v>
      </c>
      <c r="S3" s="53">
        <v>5</v>
      </c>
      <c r="T3" s="55">
        <v>3</v>
      </c>
      <c r="U3" s="53">
        <v>4</v>
      </c>
      <c r="V3" s="55">
        <v>3</v>
      </c>
      <c r="W3" s="53">
        <v>5</v>
      </c>
      <c r="X3" s="55">
        <v>10</v>
      </c>
      <c r="Y3" s="54">
        <v>7</v>
      </c>
    </row>
    <row r="4" spans="1:25" x14ac:dyDescent="0.2">
      <c r="B4" s="55">
        <v>1</v>
      </c>
      <c r="C4" s="52">
        <v>5</v>
      </c>
      <c r="D4" s="55">
        <v>2</v>
      </c>
      <c r="E4" s="53">
        <v>5</v>
      </c>
      <c r="F4" s="55">
        <v>2</v>
      </c>
      <c r="G4" s="53">
        <v>5</v>
      </c>
      <c r="H4" s="55">
        <v>3</v>
      </c>
      <c r="I4" s="53">
        <v>5</v>
      </c>
      <c r="J4" s="55">
        <v>3</v>
      </c>
      <c r="K4" s="53">
        <v>5</v>
      </c>
      <c r="L4" s="55">
        <v>3</v>
      </c>
      <c r="M4" s="53">
        <v>5</v>
      </c>
      <c r="N4" s="55">
        <v>3</v>
      </c>
      <c r="O4" s="53">
        <v>5</v>
      </c>
      <c r="P4" s="55">
        <v>2</v>
      </c>
      <c r="Q4" s="53">
        <v>5</v>
      </c>
      <c r="R4" s="55">
        <v>3</v>
      </c>
      <c r="S4" s="53">
        <v>3</v>
      </c>
      <c r="T4" s="55">
        <v>3</v>
      </c>
      <c r="U4" s="53">
        <v>3</v>
      </c>
      <c r="V4" s="55">
        <v>2</v>
      </c>
      <c r="W4" s="53">
        <v>5</v>
      </c>
      <c r="X4" s="55">
        <v>8</v>
      </c>
      <c r="Y4" s="54">
        <v>7</v>
      </c>
    </row>
    <row r="5" spans="1:25" x14ac:dyDescent="0.2">
      <c r="B5" s="55">
        <v>2</v>
      </c>
      <c r="C5" s="52">
        <v>3</v>
      </c>
      <c r="D5" s="55">
        <v>3</v>
      </c>
      <c r="E5" s="53">
        <v>3</v>
      </c>
      <c r="F5" s="55">
        <v>3</v>
      </c>
      <c r="G5" s="53">
        <v>4</v>
      </c>
      <c r="H5" s="55">
        <v>3</v>
      </c>
      <c r="I5" s="53">
        <v>4</v>
      </c>
      <c r="J5" s="55">
        <v>3</v>
      </c>
      <c r="K5" s="53">
        <v>4</v>
      </c>
      <c r="L5" s="55">
        <v>3</v>
      </c>
      <c r="M5" s="53">
        <v>4</v>
      </c>
      <c r="N5" s="55">
        <v>3</v>
      </c>
      <c r="O5" s="53">
        <v>4</v>
      </c>
      <c r="P5" s="55">
        <v>1</v>
      </c>
      <c r="Q5" s="53">
        <v>3</v>
      </c>
      <c r="R5" s="55">
        <v>3</v>
      </c>
      <c r="S5" s="53">
        <v>3</v>
      </c>
      <c r="T5" s="55">
        <v>2</v>
      </c>
      <c r="U5" s="53">
        <v>3</v>
      </c>
      <c r="V5" s="55">
        <v>3</v>
      </c>
      <c r="W5" s="53">
        <v>3</v>
      </c>
      <c r="X5" s="55">
        <v>5</v>
      </c>
      <c r="Y5" s="54">
        <v>7</v>
      </c>
    </row>
    <row r="6" spans="1:25" x14ac:dyDescent="0.2">
      <c r="B6" s="55">
        <v>3</v>
      </c>
      <c r="C6" s="52">
        <v>5</v>
      </c>
      <c r="D6" s="55">
        <v>3</v>
      </c>
      <c r="E6" s="53">
        <v>4</v>
      </c>
      <c r="F6" s="55">
        <v>3</v>
      </c>
      <c r="G6" s="53">
        <v>4</v>
      </c>
      <c r="H6" s="55">
        <v>3</v>
      </c>
      <c r="I6" s="53">
        <v>3</v>
      </c>
      <c r="J6" s="55">
        <v>3</v>
      </c>
      <c r="K6" s="53">
        <v>3</v>
      </c>
      <c r="L6" s="55">
        <v>3</v>
      </c>
      <c r="M6" s="53">
        <v>5</v>
      </c>
      <c r="N6" s="55">
        <v>3</v>
      </c>
      <c r="O6" s="53">
        <v>5</v>
      </c>
      <c r="P6" s="55">
        <v>3</v>
      </c>
      <c r="Q6" s="53">
        <v>3</v>
      </c>
      <c r="R6" s="55">
        <v>3</v>
      </c>
      <c r="S6" s="53">
        <v>2</v>
      </c>
      <c r="T6" s="55">
        <v>3</v>
      </c>
      <c r="U6" s="53">
        <v>2</v>
      </c>
      <c r="V6" s="55">
        <v>3</v>
      </c>
      <c r="W6" s="53">
        <v>5</v>
      </c>
      <c r="X6" s="55">
        <v>7</v>
      </c>
      <c r="Y6" s="54">
        <v>7</v>
      </c>
    </row>
    <row r="7" spans="1:25" x14ac:dyDescent="0.2">
      <c r="B7" s="55">
        <v>4</v>
      </c>
      <c r="C7" s="52">
        <v>5</v>
      </c>
      <c r="D7" s="55">
        <v>4</v>
      </c>
      <c r="E7" s="53">
        <v>5</v>
      </c>
      <c r="F7" s="55">
        <v>4</v>
      </c>
      <c r="G7" s="53">
        <v>5</v>
      </c>
      <c r="H7" s="55">
        <v>4</v>
      </c>
      <c r="I7" s="53">
        <v>5</v>
      </c>
      <c r="J7" s="55">
        <v>4</v>
      </c>
      <c r="K7" s="53">
        <v>5</v>
      </c>
      <c r="L7" s="55">
        <v>4</v>
      </c>
      <c r="M7" s="53">
        <v>5</v>
      </c>
      <c r="N7" s="55">
        <v>4</v>
      </c>
      <c r="O7" s="53">
        <v>5</v>
      </c>
      <c r="P7" s="55">
        <v>4</v>
      </c>
      <c r="Q7" s="53">
        <v>5</v>
      </c>
      <c r="R7" s="55">
        <v>4</v>
      </c>
      <c r="S7" s="53">
        <v>5</v>
      </c>
      <c r="T7" s="55">
        <v>4</v>
      </c>
      <c r="U7" s="53">
        <v>5</v>
      </c>
      <c r="V7" s="55">
        <v>4</v>
      </c>
      <c r="W7" s="53">
        <v>5</v>
      </c>
      <c r="X7" s="55">
        <v>10</v>
      </c>
      <c r="Y7" s="54">
        <v>10</v>
      </c>
    </row>
    <row r="8" spans="1:25" x14ac:dyDescent="0.2">
      <c r="B8" s="55">
        <v>4</v>
      </c>
      <c r="C8" s="52">
        <v>3</v>
      </c>
      <c r="D8" s="55">
        <v>3</v>
      </c>
      <c r="E8" s="53">
        <v>4</v>
      </c>
      <c r="F8" s="55">
        <v>5</v>
      </c>
      <c r="G8" s="53">
        <v>5</v>
      </c>
      <c r="H8" s="55">
        <v>4</v>
      </c>
      <c r="I8" s="53">
        <v>5</v>
      </c>
      <c r="J8" s="55">
        <v>3</v>
      </c>
      <c r="K8" s="53">
        <v>4</v>
      </c>
      <c r="L8" s="55">
        <v>5</v>
      </c>
      <c r="M8" s="53">
        <v>4</v>
      </c>
      <c r="N8" s="55">
        <v>5</v>
      </c>
      <c r="O8" s="53">
        <v>5</v>
      </c>
      <c r="P8" s="55">
        <v>3</v>
      </c>
      <c r="Q8" s="53">
        <v>2</v>
      </c>
      <c r="R8" s="55">
        <v>5</v>
      </c>
      <c r="S8" s="53">
        <v>5</v>
      </c>
      <c r="T8" s="55">
        <v>4</v>
      </c>
      <c r="U8" s="53">
        <v>5</v>
      </c>
      <c r="V8" s="55">
        <v>2</v>
      </c>
      <c r="W8" s="53">
        <v>4</v>
      </c>
      <c r="X8" s="55">
        <v>10</v>
      </c>
      <c r="Y8" s="54">
        <v>7</v>
      </c>
    </row>
    <row r="9" spans="1:25" x14ac:dyDescent="0.2">
      <c r="B9" s="55">
        <v>4</v>
      </c>
      <c r="C9" s="52">
        <v>1</v>
      </c>
      <c r="D9" s="55">
        <v>3</v>
      </c>
      <c r="E9" s="53">
        <v>2</v>
      </c>
      <c r="F9" s="55">
        <v>3</v>
      </c>
      <c r="G9" s="53">
        <v>2</v>
      </c>
      <c r="H9" s="55">
        <v>3</v>
      </c>
      <c r="I9" s="53">
        <v>2</v>
      </c>
      <c r="J9" s="55">
        <v>3</v>
      </c>
      <c r="K9" s="53">
        <v>2</v>
      </c>
      <c r="L9" s="55">
        <v>3</v>
      </c>
      <c r="M9" s="53">
        <v>2</v>
      </c>
      <c r="N9" s="55">
        <v>3</v>
      </c>
      <c r="O9" s="53">
        <v>2</v>
      </c>
      <c r="P9" s="55">
        <v>3</v>
      </c>
      <c r="Q9" s="53">
        <v>2</v>
      </c>
      <c r="R9" s="55">
        <v>3</v>
      </c>
      <c r="S9" s="53">
        <v>1</v>
      </c>
      <c r="T9" s="55">
        <v>3</v>
      </c>
      <c r="U9" s="53">
        <v>2</v>
      </c>
      <c r="V9" s="55">
        <v>3</v>
      </c>
      <c r="W9" s="53">
        <v>2</v>
      </c>
      <c r="X9" s="55">
        <v>5</v>
      </c>
      <c r="Y9" s="54">
        <v>8</v>
      </c>
    </row>
    <row r="10" spans="1:25" x14ac:dyDescent="0.2">
      <c r="B10" s="55">
        <v>3</v>
      </c>
      <c r="C10" s="52">
        <v>5</v>
      </c>
      <c r="D10" s="55">
        <v>4</v>
      </c>
      <c r="E10" s="53">
        <v>5</v>
      </c>
      <c r="F10" s="55">
        <v>3</v>
      </c>
      <c r="G10" s="53">
        <v>5</v>
      </c>
      <c r="H10" s="55">
        <v>4</v>
      </c>
      <c r="I10" s="53">
        <v>5</v>
      </c>
      <c r="J10" s="55">
        <v>4</v>
      </c>
      <c r="K10" s="53">
        <v>5</v>
      </c>
      <c r="L10" s="55">
        <v>4</v>
      </c>
      <c r="M10" s="53">
        <v>5</v>
      </c>
      <c r="N10" s="55">
        <v>4</v>
      </c>
      <c r="O10" s="53">
        <v>5</v>
      </c>
      <c r="P10" s="55">
        <v>3</v>
      </c>
      <c r="Q10" s="53">
        <v>5</v>
      </c>
      <c r="R10" s="55">
        <v>3</v>
      </c>
      <c r="S10" s="53">
        <v>5</v>
      </c>
      <c r="T10" s="55">
        <v>3</v>
      </c>
      <c r="U10" s="53">
        <v>5</v>
      </c>
      <c r="V10" s="55">
        <v>4</v>
      </c>
      <c r="W10" s="53">
        <v>5</v>
      </c>
      <c r="X10" s="55">
        <v>8</v>
      </c>
      <c r="Y10" s="54">
        <v>9</v>
      </c>
    </row>
    <row r="11" spans="1:25" x14ac:dyDescent="0.2">
      <c r="B11" s="55">
        <v>5</v>
      </c>
      <c r="C11" s="52">
        <v>5</v>
      </c>
      <c r="D11" s="55">
        <v>4</v>
      </c>
      <c r="E11" s="53">
        <v>4</v>
      </c>
      <c r="F11" s="55">
        <v>5</v>
      </c>
      <c r="G11" s="53">
        <v>5</v>
      </c>
      <c r="H11" s="55">
        <v>4</v>
      </c>
      <c r="I11" s="53">
        <v>5</v>
      </c>
      <c r="J11" s="55">
        <v>3</v>
      </c>
      <c r="K11" s="53">
        <v>4</v>
      </c>
      <c r="L11" s="55">
        <v>5</v>
      </c>
      <c r="M11" s="53">
        <v>5</v>
      </c>
      <c r="N11" s="55">
        <v>5</v>
      </c>
      <c r="O11" s="53">
        <v>4</v>
      </c>
      <c r="P11" s="55">
        <v>4</v>
      </c>
      <c r="Q11" s="53">
        <v>4</v>
      </c>
      <c r="R11" s="55">
        <v>4</v>
      </c>
      <c r="S11" s="53">
        <v>5</v>
      </c>
      <c r="T11" s="55">
        <v>4</v>
      </c>
      <c r="U11" s="53">
        <v>4</v>
      </c>
      <c r="V11" s="55">
        <v>5</v>
      </c>
      <c r="W11" s="53">
        <v>5</v>
      </c>
      <c r="X11" s="55">
        <v>8</v>
      </c>
      <c r="Y11" s="54">
        <v>8</v>
      </c>
    </row>
    <row r="12" spans="1:25" x14ac:dyDescent="0.2">
      <c r="B12" s="55">
        <v>3</v>
      </c>
      <c r="C12" s="52">
        <v>1</v>
      </c>
      <c r="D12" s="55">
        <v>3</v>
      </c>
      <c r="E12" s="53">
        <v>1</v>
      </c>
      <c r="F12" s="55">
        <v>3</v>
      </c>
      <c r="G12" s="53">
        <v>1</v>
      </c>
      <c r="H12" s="55">
        <v>3</v>
      </c>
      <c r="I12" s="53">
        <v>1</v>
      </c>
      <c r="J12" s="55">
        <v>4</v>
      </c>
      <c r="K12" s="53">
        <v>1</v>
      </c>
      <c r="L12" s="55">
        <v>4</v>
      </c>
      <c r="M12" s="53">
        <v>1</v>
      </c>
      <c r="N12" s="55">
        <v>4</v>
      </c>
      <c r="O12" s="53">
        <v>1</v>
      </c>
      <c r="P12" s="55">
        <v>4</v>
      </c>
      <c r="Q12" s="53">
        <v>1</v>
      </c>
      <c r="R12" s="55">
        <v>4</v>
      </c>
      <c r="S12" s="53">
        <v>1</v>
      </c>
      <c r="T12" s="55">
        <v>4</v>
      </c>
      <c r="U12" s="53">
        <v>1</v>
      </c>
      <c r="V12" s="55">
        <v>3</v>
      </c>
      <c r="W12" s="53">
        <v>1</v>
      </c>
      <c r="X12" s="55">
        <v>8</v>
      </c>
      <c r="Y12" s="54">
        <v>10</v>
      </c>
    </row>
    <row r="13" spans="1:25" x14ac:dyDescent="0.2">
      <c r="B13" s="55">
        <v>3</v>
      </c>
      <c r="C13" s="52">
        <v>5</v>
      </c>
      <c r="D13" s="55">
        <v>4</v>
      </c>
      <c r="E13" s="53">
        <v>4</v>
      </c>
      <c r="F13" s="55">
        <v>5</v>
      </c>
      <c r="G13" s="53">
        <v>5</v>
      </c>
      <c r="H13" s="55">
        <v>5</v>
      </c>
      <c r="I13" s="53">
        <v>5</v>
      </c>
      <c r="J13" s="55">
        <v>5</v>
      </c>
      <c r="K13" s="53">
        <v>5</v>
      </c>
      <c r="L13" s="55">
        <v>5</v>
      </c>
      <c r="M13" s="53">
        <v>5</v>
      </c>
      <c r="N13" s="55">
        <v>4</v>
      </c>
      <c r="O13" s="53">
        <v>5</v>
      </c>
      <c r="P13" s="55">
        <v>4</v>
      </c>
      <c r="Q13" s="53">
        <v>5</v>
      </c>
      <c r="R13" s="55">
        <v>3</v>
      </c>
      <c r="S13" s="53">
        <v>4</v>
      </c>
      <c r="T13" s="55">
        <v>2</v>
      </c>
      <c r="U13" s="53">
        <v>4</v>
      </c>
      <c r="V13" s="55">
        <v>2</v>
      </c>
      <c r="W13" s="53">
        <v>5</v>
      </c>
      <c r="X13" s="55">
        <v>5</v>
      </c>
      <c r="Y13" s="54">
        <v>9</v>
      </c>
    </row>
    <row r="14" spans="1:25" x14ac:dyDescent="0.2">
      <c r="B14" s="55">
        <v>1</v>
      </c>
      <c r="C14" s="52">
        <v>5</v>
      </c>
      <c r="D14" s="55">
        <v>1</v>
      </c>
      <c r="E14" s="53">
        <v>5</v>
      </c>
      <c r="F14" s="55">
        <v>2</v>
      </c>
      <c r="G14" s="53">
        <v>5</v>
      </c>
      <c r="H14" s="55">
        <v>2</v>
      </c>
      <c r="I14" s="53">
        <v>5</v>
      </c>
      <c r="J14" s="55">
        <v>2</v>
      </c>
      <c r="K14" s="53">
        <v>4</v>
      </c>
      <c r="L14" s="55">
        <v>2</v>
      </c>
      <c r="M14" s="53">
        <v>5</v>
      </c>
      <c r="N14" s="55">
        <v>3</v>
      </c>
      <c r="O14" s="53">
        <v>5</v>
      </c>
      <c r="P14" s="55">
        <v>2</v>
      </c>
      <c r="Q14" s="53">
        <v>5</v>
      </c>
      <c r="R14" s="55">
        <v>1</v>
      </c>
      <c r="S14" s="53">
        <v>4</v>
      </c>
      <c r="T14" s="55">
        <v>1</v>
      </c>
      <c r="U14" s="53">
        <v>4</v>
      </c>
      <c r="V14" s="55">
        <v>1</v>
      </c>
      <c r="W14" s="53">
        <v>5</v>
      </c>
      <c r="X14" s="55">
        <v>6</v>
      </c>
      <c r="Y14" s="54">
        <v>6</v>
      </c>
    </row>
    <row r="15" spans="1:25" x14ac:dyDescent="0.2">
      <c r="B15" s="55">
        <v>3</v>
      </c>
      <c r="C15" s="52">
        <v>5</v>
      </c>
      <c r="D15" s="55">
        <v>1</v>
      </c>
      <c r="E15" s="53">
        <v>3</v>
      </c>
      <c r="F15" s="55">
        <v>1</v>
      </c>
      <c r="G15" s="53">
        <v>3</v>
      </c>
      <c r="H15" s="55">
        <v>1</v>
      </c>
      <c r="I15" s="53">
        <v>4</v>
      </c>
      <c r="J15" s="55">
        <v>1</v>
      </c>
      <c r="K15" s="53">
        <v>3</v>
      </c>
      <c r="L15" s="55">
        <v>2</v>
      </c>
      <c r="M15" s="53">
        <v>5</v>
      </c>
      <c r="N15" s="55">
        <v>2</v>
      </c>
      <c r="O15" s="53">
        <v>4</v>
      </c>
      <c r="P15" s="55">
        <v>2</v>
      </c>
      <c r="Q15" s="53">
        <v>4</v>
      </c>
      <c r="R15" s="55">
        <v>1</v>
      </c>
      <c r="S15" s="53">
        <v>1</v>
      </c>
      <c r="T15" s="55">
        <v>1</v>
      </c>
      <c r="U15" s="53">
        <v>1</v>
      </c>
      <c r="V15" s="55">
        <v>3</v>
      </c>
      <c r="W15" s="53">
        <v>5</v>
      </c>
      <c r="X15" s="55">
        <v>5</v>
      </c>
      <c r="Y15" s="54">
        <v>8</v>
      </c>
    </row>
    <row r="16" spans="1:25" x14ac:dyDescent="0.2">
      <c r="B16" s="55">
        <v>3</v>
      </c>
      <c r="C16" s="52">
        <v>1</v>
      </c>
      <c r="D16" s="55">
        <v>4</v>
      </c>
      <c r="E16" s="53">
        <v>2</v>
      </c>
      <c r="F16" s="55">
        <v>2</v>
      </c>
      <c r="G16" s="53">
        <v>2</v>
      </c>
      <c r="H16" s="55">
        <v>2</v>
      </c>
      <c r="I16" s="53">
        <v>2</v>
      </c>
      <c r="J16" s="55">
        <v>2</v>
      </c>
      <c r="K16" s="53">
        <v>2</v>
      </c>
      <c r="L16" s="55">
        <v>2</v>
      </c>
      <c r="M16" s="53">
        <v>2</v>
      </c>
      <c r="N16" s="55">
        <v>2</v>
      </c>
      <c r="O16" s="53">
        <v>2</v>
      </c>
      <c r="P16" s="55">
        <v>2</v>
      </c>
      <c r="Q16" s="53">
        <v>2</v>
      </c>
      <c r="R16" s="55">
        <v>1</v>
      </c>
      <c r="S16" s="53">
        <v>1</v>
      </c>
      <c r="T16" s="55">
        <v>1</v>
      </c>
      <c r="U16" s="53">
        <v>2</v>
      </c>
      <c r="V16" s="55">
        <v>1</v>
      </c>
      <c r="W16" s="53">
        <v>2</v>
      </c>
      <c r="X16" s="55">
        <v>9</v>
      </c>
      <c r="Y16" s="54">
        <v>9</v>
      </c>
    </row>
    <row r="17" spans="1:25" x14ac:dyDescent="0.2">
      <c r="B17" s="55">
        <v>4</v>
      </c>
      <c r="C17" s="52">
        <v>3</v>
      </c>
      <c r="D17" s="55">
        <v>2</v>
      </c>
      <c r="E17" s="53">
        <v>3</v>
      </c>
      <c r="F17" s="55">
        <v>4</v>
      </c>
      <c r="G17" s="53">
        <v>3</v>
      </c>
      <c r="H17" s="55">
        <v>4</v>
      </c>
      <c r="I17" s="53">
        <v>3</v>
      </c>
      <c r="J17" s="55">
        <v>4</v>
      </c>
      <c r="K17" s="53">
        <v>3</v>
      </c>
      <c r="L17" s="55">
        <v>4</v>
      </c>
      <c r="M17" s="53">
        <v>3</v>
      </c>
      <c r="N17" s="55">
        <v>4</v>
      </c>
      <c r="O17" s="53">
        <v>4</v>
      </c>
      <c r="P17" s="55">
        <v>4</v>
      </c>
      <c r="Q17" s="53">
        <v>4</v>
      </c>
      <c r="R17" s="55">
        <v>4</v>
      </c>
      <c r="S17" s="53">
        <v>3</v>
      </c>
      <c r="T17" s="55">
        <v>4</v>
      </c>
      <c r="U17" s="53">
        <v>2</v>
      </c>
      <c r="V17" s="55">
        <v>4</v>
      </c>
      <c r="W17" s="53">
        <v>3</v>
      </c>
      <c r="X17" s="55">
        <v>6</v>
      </c>
      <c r="Y17" s="54">
        <v>8</v>
      </c>
    </row>
    <row r="18" spans="1:25" x14ac:dyDescent="0.2">
      <c r="B18" s="55">
        <v>4</v>
      </c>
      <c r="C18" s="52">
        <v>5</v>
      </c>
      <c r="D18" s="55">
        <v>4</v>
      </c>
      <c r="E18" s="53">
        <v>3</v>
      </c>
      <c r="F18" s="55">
        <v>3</v>
      </c>
      <c r="G18" s="53">
        <v>5</v>
      </c>
      <c r="H18" s="55">
        <v>3</v>
      </c>
      <c r="I18" s="53">
        <v>5</v>
      </c>
      <c r="J18" s="55">
        <v>4</v>
      </c>
      <c r="K18" s="53">
        <v>5</v>
      </c>
      <c r="L18" s="55">
        <v>3</v>
      </c>
      <c r="M18" s="53">
        <v>5</v>
      </c>
      <c r="N18" s="55">
        <v>3</v>
      </c>
      <c r="O18" s="53">
        <v>5</v>
      </c>
      <c r="P18" s="55">
        <v>4</v>
      </c>
      <c r="Q18" s="53">
        <v>5</v>
      </c>
      <c r="R18" s="55">
        <v>1</v>
      </c>
      <c r="S18" s="53">
        <v>3</v>
      </c>
      <c r="T18" s="55">
        <v>1</v>
      </c>
      <c r="U18" s="53">
        <v>5</v>
      </c>
      <c r="V18" s="55">
        <v>3</v>
      </c>
      <c r="W18" s="53">
        <v>5</v>
      </c>
      <c r="X18" s="55">
        <v>6</v>
      </c>
      <c r="Y18" s="54">
        <v>7</v>
      </c>
    </row>
    <row r="19" spans="1:25" x14ac:dyDescent="0.2">
      <c r="B19" s="55">
        <v>4</v>
      </c>
      <c r="C19" s="52">
        <v>3</v>
      </c>
      <c r="D19" s="55">
        <v>3</v>
      </c>
      <c r="E19" s="53">
        <v>4</v>
      </c>
      <c r="F19" s="55">
        <v>4</v>
      </c>
      <c r="G19" s="53">
        <v>5</v>
      </c>
      <c r="H19" s="55">
        <v>3</v>
      </c>
      <c r="I19" s="53">
        <v>5</v>
      </c>
      <c r="J19" s="55">
        <v>2</v>
      </c>
      <c r="K19" s="53">
        <v>4</v>
      </c>
      <c r="L19" s="55">
        <v>2</v>
      </c>
      <c r="M19" s="53">
        <v>4</v>
      </c>
      <c r="N19" s="55">
        <v>5</v>
      </c>
      <c r="O19" s="53">
        <v>5</v>
      </c>
      <c r="P19" s="55">
        <v>2</v>
      </c>
      <c r="Q19" s="53">
        <v>2</v>
      </c>
      <c r="R19" s="55">
        <v>4</v>
      </c>
      <c r="S19" s="53">
        <v>5</v>
      </c>
      <c r="T19" s="55">
        <v>3</v>
      </c>
      <c r="U19" s="53">
        <v>5</v>
      </c>
      <c r="V19" s="55">
        <v>5</v>
      </c>
      <c r="W19" s="53">
        <v>4</v>
      </c>
      <c r="X19" s="55">
        <v>8</v>
      </c>
      <c r="Y19" s="54">
        <v>9</v>
      </c>
    </row>
    <row r="20" spans="1:25" x14ac:dyDescent="0.2">
      <c r="B20" s="55">
        <v>5</v>
      </c>
      <c r="C20" s="52">
        <v>5</v>
      </c>
      <c r="D20" s="55">
        <v>5</v>
      </c>
      <c r="E20" s="53">
        <v>5</v>
      </c>
      <c r="F20" s="55">
        <v>5</v>
      </c>
      <c r="G20" s="53">
        <v>5</v>
      </c>
      <c r="H20" s="55">
        <v>5</v>
      </c>
      <c r="I20" s="53">
        <v>5</v>
      </c>
      <c r="J20" s="55">
        <v>4</v>
      </c>
      <c r="K20" s="53">
        <v>5</v>
      </c>
      <c r="L20" s="55">
        <v>5</v>
      </c>
      <c r="M20" s="53">
        <v>5</v>
      </c>
      <c r="N20" s="55">
        <v>4</v>
      </c>
      <c r="O20" s="53">
        <v>5</v>
      </c>
      <c r="P20" s="55">
        <v>5</v>
      </c>
      <c r="Q20" s="53">
        <v>3</v>
      </c>
      <c r="R20" s="55">
        <v>1</v>
      </c>
      <c r="S20" s="53">
        <v>4</v>
      </c>
      <c r="T20" s="55">
        <v>1</v>
      </c>
      <c r="U20" s="53">
        <v>4</v>
      </c>
      <c r="V20" s="55">
        <v>4</v>
      </c>
      <c r="W20" s="53">
        <v>5</v>
      </c>
      <c r="X20" s="55">
        <v>10</v>
      </c>
      <c r="Y20" s="54">
        <v>9</v>
      </c>
    </row>
    <row r="21" spans="1:25" x14ac:dyDescent="0.2">
      <c r="B21" s="55">
        <v>5</v>
      </c>
      <c r="C21" s="52">
        <v>5</v>
      </c>
      <c r="D21" s="55">
        <v>3</v>
      </c>
      <c r="E21" s="53">
        <v>5</v>
      </c>
      <c r="F21" s="55">
        <v>4</v>
      </c>
      <c r="G21" s="53">
        <v>4</v>
      </c>
      <c r="H21" s="55">
        <v>5</v>
      </c>
      <c r="I21" s="53">
        <v>4</v>
      </c>
      <c r="J21" s="55">
        <v>3</v>
      </c>
      <c r="K21" s="53">
        <v>5</v>
      </c>
      <c r="L21" s="55">
        <v>4</v>
      </c>
      <c r="M21" s="53">
        <v>5</v>
      </c>
      <c r="N21" s="55">
        <v>4</v>
      </c>
      <c r="O21" s="53">
        <v>5</v>
      </c>
      <c r="P21" s="55">
        <v>4</v>
      </c>
      <c r="Q21" s="53">
        <v>5</v>
      </c>
      <c r="R21" s="55">
        <v>3</v>
      </c>
      <c r="S21" s="53">
        <v>4</v>
      </c>
      <c r="T21" s="55">
        <v>3</v>
      </c>
      <c r="U21" s="53">
        <v>5</v>
      </c>
      <c r="V21" s="55">
        <v>3</v>
      </c>
      <c r="W21" s="53">
        <v>5</v>
      </c>
      <c r="X21" s="55">
        <v>10</v>
      </c>
      <c r="Y21" s="54">
        <v>10</v>
      </c>
    </row>
    <row r="22" spans="1:25" x14ac:dyDescent="0.2">
      <c r="B22" s="55">
        <v>2</v>
      </c>
      <c r="C22" s="52">
        <v>3</v>
      </c>
      <c r="D22" s="55">
        <v>2</v>
      </c>
      <c r="E22" s="53">
        <v>3</v>
      </c>
      <c r="F22" s="55">
        <v>3</v>
      </c>
      <c r="G22" s="53">
        <v>3</v>
      </c>
      <c r="H22" s="55">
        <v>2</v>
      </c>
      <c r="I22" s="53">
        <v>4</v>
      </c>
      <c r="J22" s="55">
        <v>2</v>
      </c>
      <c r="K22" s="53">
        <v>3</v>
      </c>
      <c r="L22" s="55">
        <v>2</v>
      </c>
      <c r="M22" s="53">
        <v>3</v>
      </c>
      <c r="N22" s="55">
        <v>1</v>
      </c>
      <c r="O22" s="53">
        <v>4</v>
      </c>
      <c r="P22" s="55">
        <v>1</v>
      </c>
      <c r="Q22" s="53">
        <v>3</v>
      </c>
      <c r="R22" s="55">
        <v>1</v>
      </c>
      <c r="S22" s="53">
        <v>3</v>
      </c>
      <c r="T22" s="55">
        <v>1</v>
      </c>
      <c r="U22" s="53">
        <v>3</v>
      </c>
      <c r="V22" s="55">
        <v>1</v>
      </c>
      <c r="W22" s="53">
        <v>3</v>
      </c>
      <c r="X22" s="55">
        <v>8</v>
      </c>
      <c r="Y22" s="54">
        <v>8</v>
      </c>
    </row>
    <row r="23" spans="1:25" ht="17" thickBot="1" x14ac:dyDescent="0.25">
      <c r="B23" s="55">
        <v>3</v>
      </c>
      <c r="C23" s="56">
        <v>1</v>
      </c>
      <c r="D23" s="55">
        <v>3</v>
      </c>
      <c r="E23" s="57">
        <v>1</v>
      </c>
      <c r="F23" s="55">
        <v>3</v>
      </c>
      <c r="G23" s="57">
        <v>1</v>
      </c>
      <c r="H23" s="55">
        <v>3</v>
      </c>
      <c r="I23" s="57">
        <v>1</v>
      </c>
      <c r="J23" s="55">
        <v>3</v>
      </c>
      <c r="K23" s="57">
        <v>1</v>
      </c>
      <c r="L23" s="55">
        <v>3</v>
      </c>
      <c r="M23" s="57">
        <v>1</v>
      </c>
      <c r="N23" s="55">
        <v>2</v>
      </c>
      <c r="O23" s="57">
        <v>1</v>
      </c>
      <c r="P23" s="55">
        <v>4</v>
      </c>
      <c r="Q23" s="57">
        <v>1</v>
      </c>
      <c r="R23" s="55">
        <v>3</v>
      </c>
      <c r="S23" s="57">
        <v>1</v>
      </c>
      <c r="T23" s="55">
        <v>4</v>
      </c>
      <c r="U23" s="57">
        <v>1</v>
      </c>
      <c r="V23" s="55">
        <v>2</v>
      </c>
      <c r="W23" s="57">
        <v>1</v>
      </c>
      <c r="X23" s="55">
        <v>7</v>
      </c>
      <c r="Y23" s="58">
        <v>10</v>
      </c>
    </row>
    <row r="31" spans="1:25" x14ac:dyDescent="0.2">
      <c r="A31" s="59" t="s">
        <v>100</v>
      </c>
    </row>
    <row r="32" spans="1:25" x14ac:dyDescent="0.2">
      <c r="A32" s="48" t="s">
        <v>105</v>
      </c>
      <c r="B32" s="49">
        <v>0.91830000000000001</v>
      </c>
      <c r="C32" s="49">
        <v>0.73850000000000005</v>
      </c>
      <c r="D32" s="49">
        <v>0.91220000000000001</v>
      </c>
      <c r="E32" s="49">
        <v>0.87690000000000001</v>
      </c>
      <c r="F32" s="49">
        <v>0.89770000000000005</v>
      </c>
      <c r="G32" s="49">
        <v>0.79049999999999998</v>
      </c>
      <c r="H32" s="49">
        <v>0.91749999999999998</v>
      </c>
      <c r="I32" s="49">
        <v>0.80249999999999999</v>
      </c>
      <c r="J32" s="49">
        <v>0.90639999999999998</v>
      </c>
      <c r="K32" s="49">
        <v>0.85770000000000002</v>
      </c>
      <c r="L32" s="49">
        <v>0.87429999999999997</v>
      </c>
      <c r="M32" s="49">
        <v>0.75619999999999998</v>
      </c>
      <c r="N32" s="49">
        <v>0.91720000000000002</v>
      </c>
      <c r="O32" s="49">
        <v>0.71589999999999998</v>
      </c>
      <c r="P32" s="49">
        <v>0.88500000000000001</v>
      </c>
      <c r="Q32" s="49">
        <v>0.87660000000000005</v>
      </c>
      <c r="R32" s="49">
        <v>0.83309999999999995</v>
      </c>
      <c r="S32" s="49">
        <v>0.85929999999999995</v>
      </c>
      <c r="T32" s="49">
        <v>0.82350000000000001</v>
      </c>
      <c r="U32" s="49">
        <v>0.87760000000000005</v>
      </c>
      <c r="V32" s="49">
        <v>0.91779999999999995</v>
      </c>
      <c r="W32" s="49">
        <v>0.7641</v>
      </c>
      <c r="X32" s="49">
        <v>0.87909999999999999</v>
      </c>
      <c r="Y32" s="49">
        <v>0.87380000000000002</v>
      </c>
    </row>
    <row r="33" spans="1:69" x14ac:dyDescent="0.2">
      <c r="A33" s="48" t="s">
        <v>102</v>
      </c>
      <c r="B33" s="49">
        <v>7.0000000000000007E-2</v>
      </c>
      <c r="C33" s="49" t="s">
        <v>106</v>
      </c>
      <c r="D33" s="49">
        <v>5.2600000000000001E-2</v>
      </c>
      <c r="E33" s="49">
        <v>1.06E-2</v>
      </c>
      <c r="F33" s="49">
        <v>2.6700000000000002E-2</v>
      </c>
      <c r="G33" s="49">
        <v>4.0000000000000002E-4</v>
      </c>
      <c r="H33" s="49">
        <v>6.7599999999999993E-2</v>
      </c>
      <c r="I33" s="49">
        <v>5.0000000000000001E-4</v>
      </c>
      <c r="J33" s="49">
        <v>0.04</v>
      </c>
      <c r="K33" s="49">
        <v>4.7000000000000002E-3</v>
      </c>
      <c r="L33" s="49">
        <v>9.4000000000000004E-3</v>
      </c>
      <c r="M33" s="49">
        <v>1E-4</v>
      </c>
      <c r="N33" s="49">
        <v>6.6400000000000001E-2</v>
      </c>
      <c r="O33" s="49" t="s">
        <v>106</v>
      </c>
      <c r="P33" s="49">
        <v>1.5100000000000001E-2</v>
      </c>
      <c r="Q33" s="49">
        <v>1.04E-2</v>
      </c>
      <c r="R33" s="49">
        <v>1.6999999999999999E-3</v>
      </c>
      <c r="S33" s="49">
        <v>5.0000000000000001E-3</v>
      </c>
      <c r="T33" s="49">
        <v>1.1999999999999999E-3</v>
      </c>
      <c r="U33" s="49">
        <v>1.09E-2</v>
      </c>
      <c r="V33" s="49">
        <v>6.8599999999999994E-2</v>
      </c>
      <c r="W33" s="49">
        <v>1E-4</v>
      </c>
      <c r="X33" s="49">
        <v>1.1599999999999999E-2</v>
      </c>
      <c r="Y33" s="49">
        <v>9.1999999999999998E-3</v>
      </c>
    </row>
    <row r="34" spans="1:69" x14ac:dyDescent="0.2">
      <c r="A34" s="48" t="s">
        <v>103</v>
      </c>
      <c r="B34" s="49" t="s">
        <v>38</v>
      </c>
      <c r="C34" s="49" t="s">
        <v>24</v>
      </c>
      <c r="D34" s="49" t="s">
        <v>38</v>
      </c>
      <c r="E34" s="49" t="s">
        <v>24</v>
      </c>
      <c r="F34" s="49" t="s">
        <v>24</v>
      </c>
      <c r="G34" s="49" t="s">
        <v>24</v>
      </c>
      <c r="H34" s="49" t="s">
        <v>38</v>
      </c>
      <c r="I34" s="49" t="s">
        <v>24</v>
      </c>
      <c r="J34" s="49" t="s">
        <v>24</v>
      </c>
      <c r="K34" s="49" t="s">
        <v>24</v>
      </c>
      <c r="L34" s="49" t="s">
        <v>24</v>
      </c>
      <c r="M34" s="49" t="s">
        <v>24</v>
      </c>
      <c r="N34" s="49" t="s">
        <v>38</v>
      </c>
      <c r="O34" s="49" t="s">
        <v>24</v>
      </c>
      <c r="P34" s="49" t="s">
        <v>24</v>
      </c>
      <c r="Q34" s="49" t="s">
        <v>24</v>
      </c>
      <c r="R34" s="49" t="s">
        <v>24</v>
      </c>
      <c r="S34" s="49" t="s">
        <v>24</v>
      </c>
      <c r="T34" s="49" t="s">
        <v>24</v>
      </c>
      <c r="U34" s="49" t="s">
        <v>24</v>
      </c>
      <c r="V34" s="49" t="s">
        <v>38</v>
      </c>
      <c r="W34" s="49" t="s">
        <v>24</v>
      </c>
      <c r="X34" s="49" t="s">
        <v>24</v>
      </c>
      <c r="Y34" s="49" t="s">
        <v>24</v>
      </c>
    </row>
    <row r="35" spans="1:69" x14ac:dyDescent="0.2">
      <c r="A35" s="48" t="s">
        <v>107</v>
      </c>
      <c r="B35" s="49" t="s">
        <v>108</v>
      </c>
      <c r="C35" s="49" t="s">
        <v>109</v>
      </c>
      <c r="D35" s="49" t="s">
        <v>108</v>
      </c>
      <c r="E35" s="49" t="s">
        <v>110</v>
      </c>
      <c r="F35" s="49" t="s">
        <v>110</v>
      </c>
      <c r="G35" s="49" t="s">
        <v>111</v>
      </c>
      <c r="H35" s="49" t="s">
        <v>108</v>
      </c>
      <c r="I35" s="49" t="s">
        <v>111</v>
      </c>
      <c r="J35" s="49" t="s">
        <v>110</v>
      </c>
      <c r="K35" s="49" t="s">
        <v>112</v>
      </c>
      <c r="L35" s="49" t="s">
        <v>112</v>
      </c>
      <c r="M35" s="49" t="s">
        <v>111</v>
      </c>
      <c r="N35" s="49" t="s">
        <v>108</v>
      </c>
      <c r="O35" s="49" t="s">
        <v>109</v>
      </c>
      <c r="P35" s="49" t="s">
        <v>110</v>
      </c>
      <c r="Q35" s="49" t="s">
        <v>110</v>
      </c>
      <c r="R35" s="49" t="s">
        <v>112</v>
      </c>
      <c r="S35" s="49" t="s">
        <v>112</v>
      </c>
      <c r="T35" s="49" t="s">
        <v>112</v>
      </c>
      <c r="U35" s="49" t="s">
        <v>110</v>
      </c>
      <c r="V35" s="49" t="s">
        <v>108</v>
      </c>
      <c r="W35" s="49" t="s">
        <v>111</v>
      </c>
      <c r="X35" s="49" t="s">
        <v>110</v>
      </c>
      <c r="Y35" s="49" t="s">
        <v>112</v>
      </c>
    </row>
    <row r="36" spans="1:69" x14ac:dyDescent="0.2">
      <c r="A36" s="59"/>
    </row>
    <row r="37" spans="1:69" ht="17" thickBot="1" x14ac:dyDescent="0.25">
      <c r="A37" s="59"/>
    </row>
    <row r="38" spans="1:69" ht="17" thickBot="1" x14ac:dyDescent="0.25">
      <c r="A38" s="10"/>
      <c r="B38" s="10" t="s">
        <v>3</v>
      </c>
      <c r="C38" s="3" t="s">
        <v>3</v>
      </c>
      <c r="D38" s="11" t="s">
        <v>4</v>
      </c>
      <c r="E38" s="3" t="s">
        <v>4</v>
      </c>
      <c r="F38" s="11" t="s">
        <v>5</v>
      </c>
      <c r="G38" s="3" t="s">
        <v>5</v>
      </c>
      <c r="H38" s="11" t="s">
        <v>6</v>
      </c>
      <c r="I38" s="3" t="s">
        <v>6</v>
      </c>
      <c r="J38" s="11" t="s">
        <v>7</v>
      </c>
      <c r="K38" s="3" t="s">
        <v>7</v>
      </c>
      <c r="L38" s="11" t="s">
        <v>8</v>
      </c>
      <c r="M38" s="3" t="s">
        <v>8</v>
      </c>
      <c r="N38" s="11" t="s">
        <v>9</v>
      </c>
      <c r="O38" s="3" t="s">
        <v>9</v>
      </c>
      <c r="P38" s="11" t="s">
        <v>10</v>
      </c>
      <c r="Q38" s="3" t="s">
        <v>10</v>
      </c>
      <c r="R38" s="11" t="s">
        <v>11</v>
      </c>
      <c r="S38" s="3" t="s">
        <v>11</v>
      </c>
      <c r="T38" s="11" t="s">
        <v>12</v>
      </c>
      <c r="U38" s="3" t="s">
        <v>12</v>
      </c>
      <c r="V38" s="11" t="s">
        <v>13</v>
      </c>
      <c r="W38" s="3" t="s">
        <v>13</v>
      </c>
      <c r="X38" s="12" t="s">
        <v>18</v>
      </c>
      <c r="Y38" s="3" t="s">
        <v>18</v>
      </c>
    </row>
    <row r="39" spans="1:69" x14ac:dyDescent="0.2">
      <c r="A39" s="59" t="s">
        <v>116</v>
      </c>
    </row>
    <row r="40" spans="1:69" x14ac:dyDescent="0.2">
      <c r="A40" s="48" t="s">
        <v>102</v>
      </c>
      <c r="B40" s="49"/>
      <c r="C40" s="49">
        <v>0.29210000000000003</v>
      </c>
      <c r="E40" s="49">
        <v>0.1474</v>
      </c>
      <c r="G40" s="49">
        <v>0.1016</v>
      </c>
      <c r="I40" s="49">
        <v>7.0599999999999996E-2</v>
      </c>
      <c r="K40" s="49">
        <v>5.6599999999999998E-2</v>
      </c>
      <c r="M40" s="49">
        <v>0.1045</v>
      </c>
      <c r="O40" s="49">
        <v>2.12E-2</v>
      </c>
      <c r="Q40" s="49">
        <v>0.30659999999999998</v>
      </c>
      <c r="S40" s="49">
        <v>0.2341</v>
      </c>
      <c r="U40" s="49">
        <v>0.1447</v>
      </c>
      <c r="W40" s="49">
        <v>7.4000000000000003E-3</v>
      </c>
      <c r="Y40" s="49">
        <v>0.2238</v>
      </c>
    </row>
    <row r="41" spans="1:69" x14ac:dyDescent="0.2">
      <c r="A41" s="48" t="s">
        <v>113</v>
      </c>
      <c r="B41" s="49"/>
      <c r="C41" s="49" t="s">
        <v>114</v>
      </c>
      <c r="E41" s="49" t="s">
        <v>114</v>
      </c>
      <c r="G41" s="49" t="s">
        <v>114</v>
      </c>
      <c r="I41" s="49" t="s">
        <v>114</v>
      </c>
      <c r="K41" s="49" t="s">
        <v>114</v>
      </c>
      <c r="M41" s="49" t="s">
        <v>114</v>
      </c>
      <c r="O41" s="49" t="s">
        <v>114</v>
      </c>
      <c r="Q41" s="49" t="s">
        <v>114</v>
      </c>
      <c r="S41" s="49" t="s">
        <v>114</v>
      </c>
      <c r="U41" s="49" t="s">
        <v>114</v>
      </c>
      <c r="W41" s="49" t="s">
        <v>114</v>
      </c>
      <c r="Y41" s="49" t="s">
        <v>114</v>
      </c>
    </row>
    <row r="42" spans="1:69" x14ac:dyDescent="0.2">
      <c r="A42" s="48" t="s">
        <v>107</v>
      </c>
      <c r="B42" s="49"/>
      <c r="C42" s="49" t="s">
        <v>108</v>
      </c>
      <c r="E42" s="49" t="s">
        <v>108</v>
      </c>
      <c r="G42" s="49" t="s">
        <v>108</v>
      </c>
      <c r="I42" s="49" t="s">
        <v>108</v>
      </c>
      <c r="K42" s="49" t="s">
        <v>108</v>
      </c>
      <c r="M42" s="49" t="s">
        <v>108</v>
      </c>
      <c r="O42" s="49" t="s">
        <v>110</v>
      </c>
      <c r="Q42" s="49" t="s">
        <v>108</v>
      </c>
      <c r="S42" s="49" t="s">
        <v>108</v>
      </c>
      <c r="U42" s="49" t="s">
        <v>108</v>
      </c>
      <c r="W42" s="49" t="s">
        <v>112</v>
      </c>
      <c r="Y42" s="49" t="s">
        <v>108</v>
      </c>
    </row>
    <row r="43" spans="1:69" x14ac:dyDescent="0.2">
      <c r="A43" s="48" t="s">
        <v>115</v>
      </c>
      <c r="B43" s="49"/>
      <c r="C43" s="49" t="s">
        <v>24</v>
      </c>
      <c r="E43" s="49" t="s">
        <v>24</v>
      </c>
      <c r="G43" s="49" t="s">
        <v>24</v>
      </c>
      <c r="I43" s="49" t="s">
        <v>24</v>
      </c>
      <c r="K43" s="49" t="s">
        <v>24</v>
      </c>
      <c r="M43" s="49" t="s">
        <v>24</v>
      </c>
      <c r="O43" s="49" t="s">
        <v>38</v>
      </c>
      <c r="Q43" s="49" t="s">
        <v>24</v>
      </c>
      <c r="S43" s="49" t="s">
        <v>24</v>
      </c>
      <c r="U43" s="49" t="s">
        <v>24</v>
      </c>
      <c r="W43" s="49" t="s">
        <v>38</v>
      </c>
      <c r="Y43" s="49" t="s">
        <v>24</v>
      </c>
    </row>
    <row r="46" spans="1:69" x14ac:dyDescent="0.2">
      <c r="A46" s="62" t="s">
        <v>117</v>
      </c>
      <c r="B46" s="62"/>
      <c r="C46" s="62"/>
      <c r="D46" s="62"/>
      <c r="E46" s="62"/>
      <c r="F46" s="62"/>
      <c r="G46" s="63" t="s">
        <v>118</v>
      </c>
      <c r="H46" s="62"/>
      <c r="I46" s="63" t="s">
        <v>118</v>
      </c>
      <c r="J46" s="62"/>
      <c r="K46" s="63" t="s">
        <v>118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3" t="s">
        <v>118</v>
      </c>
    </row>
    <row r="47" spans="1:69" x14ac:dyDescent="0.2">
      <c r="A47" s="62" t="s">
        <v>119</v>
      </c>
      <c r="B47" s="62"/>
      <c r="C47" s="64">
        <v>0.2</v>
      </c>
      <c r="D47" s="62"/>
      <c r="E47" s="64">
        <v>0.1</v>
      </c>
      <c r="F47" s="62"/>
      <c r="G47" s="65" t="s">
        <v>91</v>
      </c>
      <c r="H47" s="62"/>
      <c r="I47" s="65" t="s">
        <v>91</v>
      </c>
      <c r="J47" s="62"/>
      <c r="K47" s="65" t="s">
        <v>91</v>
      </c>
      <c r="L47" s="62"/>
      <c r="M47" s="64" t="s">
        <v>92</v>
      </c>
      <c r="N47" s="62"/>
      <c r="O47" s="65" t="s">
        <v>93</v>
      </c>
      <c r="P47" s="62"/>
      <c r="Q47" s="64" t="s">
        <v>94</v>
      </c>
      <c r="R47" s="62"/>
      <c r="S47" s="64" t="s">
        <v>92</v>
      </c>
      <c r="T47" s="62"/>
      <c r="U47" s="64" t="s">
        <v>92</v>
      </c>
      <c r="V47" s="62"/>
      <c r="W47" s="65" t="s">
        <v>95</v>
      </c>
      <c r="X47" s="62"/>
      <c r="Y47" s="65" t="s">
        <v>91</v>
      </c>
    </row>
    <row r="48" spans="1:69" customFormat="1" x14ac:dyDescent="0.2">
      <c r="C48" s="50"/>
      <c r="I48" s="50"/>
      <c r="O48" s="50"/>
      <c r="U48" s="50"/>
      <c r="AA48" s="50"/>
      <c r="AG48" s="50"/>
      <c r="AM48" s="50"/>
      <c r="AS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</row>
    <row r="50" spans="2:37" ht="17" thickBot="1" x14ac:dyDescent="0.25">
      <c r="B50" s="67" t="s">
        <v>120</v>
      </c>
      <c r="C50" s="67"/>
      <c r="G50" s="68" t="s">
        <v>121</v>
      </c>
      <c r="H50" s="68"/>
      <c r="I50" s="68"/>
      <c r="J50" s="68"/>
    </row>
    <row r="51" spans="2:37" x14ac:dyDescent="0.2">
      <c r="B51" s="5" t="s">
        <v>19</v>
      </c>
      <c r="C51" s="5" t="s">
        <v>20</v>
      </c>
      <c r="G51" s="13" t="s">
        <v>19</v>
      </c>
      <c r="H51" s="14" t="s">
        <v>72</v>
      </c>
      <c r="I51" s="14" t="s">
        <v>74</v>
      </c>
      <c r="J51" s="15" t="s">
        <v>76</v>
      </c>
    </row>
    <row r="52" spans="2:37" x14ac:dyDescent="0.2">
      <c r="B52" s="6">
        <f>(C52/40)*100</f>
        <v>37.5</v>
      </c>
      <c r="C52" s="6">
        <v>15</v>
      </c>
      <c r="G52" s="20">
        <v>48.3</v>
      </c>
      <c r="H52" s="21">
        <v>29</v>
      </c>
      <c r="I52" s="22">
        <v>24</v>
      </c>
      <c r="J52" s="23">
        <v>5</v>
      </c>
    </row>
    <row r="53" spans="2:37" x14ac:dyDescent="0.2">
      <c r="B53" s="6">
        <f t="shared" ref="B53:B73" si="0">(C53/40)*100</f>
        <v>5</v>
      </c>
      <c r="C53" s="6">
        <v>2</v>
      </c>
      <c r="G53" s="20">
        <v>73</v>
      </c>
      <c r="H53" s="21">
        <v>44</v>
      </c>
      <c r="I53" s="22">
        <v>31</v>
      </c>
      <c r="J53" s="23">
        <v>13</v>
      </c>
    </row>
    <row r="54" spans="2:37" x14ac:dyDescent="0.2">
      <c r="B54" s="6">
        <f t="shared" si="0"/>
        <v>7.5</v>
      </c>
      <c r="C54" s="6">
        <v>3</v>
      </c>
      <c r="G54" s="20">
        <v>60</v>
      </c>
      <c r="H54" s="21">
        <v>36</v>
      </c>
      <c r="I54" s="22">
        <v>27</v>
      </c>
      <c r="J54" s="23">
        <v>9</v>
      </c>
    </row>
    <row r="55" spans="2:37" x14ac:dyDescent="0.2">
      <c r="B55" s="6">
        <f t="shared" si="0"/>
        <v>40</v>
      </c>
      <c r="C55" s="6">
        <v>16</v>
      </c>
      <c r="G55" s="20">
        <v>56</v>
      </c>
      <c r="H55" s="21">
        <v>34</v>
      </c>
      <c r="I55" s="22">
        <v>27</v>
      </c>
      <c r="J55" s="23">
        <v>7</v>
      </c>
    </row>
    <row r="56" spans="2:37" x14ac:dyDescent="0.2">
      <c r="B56" s="6">
        <f t="shared" si="0"/>
        <v>20</v>
      </c>
      <c r="C56" s="6">
        <v>8</v>
      </c>
      <c r="G56" s="20">
        <v>65</v>
      </c>
      <c r="H56" s="21">
        <v>39</v>
      </c>
      <c r="I56" s="22">
        <v>30</v>
      </c>
      <c r="J56" s="23">
        <v>9</v>
      </c>
    </row>
    <row r="57" spans="2:37" x14ac:dyDescent="0.2">
      <c r="B57" s="6">
        <f t="shared" si="0"/>
        <v>50</v>
      </c>
      <c r="C57" s="6">
        <v>20</v>
      </c>
      <c r="G57" s="20">
        <v>62.5</v>
      </c>
      <c r="H57" s="21">
        <v>38</v>
      </c>
      <c r="I57" s="22">
        <v>26</v>
      </c>
      <c r="J57" s="23">
        <v>12</v>
      </c>
    </row>
    <row r="58" spans="2:37" x14ac:dyDescent="0.2">
      <c r="B58" s="6">
        <f t="shared" si="0"/>
        <v>40</v>
      </c>
      <c r="C58" s="6">
        <v>16</v>
      </c>
      <c r="G58" s="20">
        <v>56</v>
      </c>
      <c r="H58" s="21">
        <v>34</v>
      </c>
      <c r="I58" s="22">
        <v>26</v>
      </c>
      <c r="J58" s="23">
        <v>8</v>
      </c>
    </row>
    <row r="59" spans="2:37" x14ac:dyDescent="0.2">
      <c r="B59" s="6">
        <f t="shared" si="0"/>
        <v>45</v>
      </c>
      <c r="C59" s="6">
        <v>18</v>
      </c>
      <c r="G59" s="20">
        <v>67</v>
      </c>
      <c r="H59" s="21">
        <v>40</v>
      </c>
      <c r="I59" s="22">
        <v>24</v>
      </c>
      <c r="J59" s="23">
        <v>16</v>
      </c>
    </row>
    <row r="60" spans="2:37" x14ac:dyDescent="0.2">
      <c r="B60" s="6">
        <f t="shared" si="0"/>
        <v>37.5</v>
      </c>
      <c r="C60" s="6">
        <v>15</v>
      </c>
      <c r="G60" s="20">
        <v>60</v>
      </c>
      <c r="H60" s="21">
        <v>36</v>
      </c>
      <c r="I60" s="22">
        <v>33</v>
      </c>
      <c r="J60" s="23">
        <v>3</v>
      </c>
      <c r="R60"/>
      <c r="S60"/>
      <c r="U60"/>
      <c r="V60"/>
      <c r="W60"/>
      <c r="X60"/>
      <c r="Y60"/>
      <c r="AA60"/>
      <c r="AB60"/>
      <c r="AC60"/>
      <c r="AD60"/>
      <c r="AE60"/>
      <c r="AG60"/>
      <c r="AH60"/>
      <c r="AI60"/>
      <c r="AJ60"/>
      <c r="AK60"/>
    </row>
    <row r="61" spans="2:37" x14ac:dyDescent="0.2">
      <c r="B61" s="6">
        <f t="shared" si="0"/>
        <v>52.5</v>
      </c>
      <c r="C61" s="6">
        <v>21</v>
      </c>
      <c r="G61" s="20">
        <v>70</v>
      </c>
      <c r="H61" s="21">
        <v>42</v>
      </c>
      <c r="I61" s="22">
        <v>24</v>
      </c>
      <c r="J61" s="23">
        <v>18</v>
      </c>
    </row>
    <row r="62" spans="2:37" x14ac:dyDescent="0.2">
      <c r="B62" s="6">
        <f t="shared" si="0"/>
        <v>37.5</v>
      </c>
      <c r="C62" s="6">
        <v>15</v>
      </c>
      <c r="G62" s="20">
        <v>50</v>
      </c>
      <c r="H62" s="21">
        <v>30</v>
      </c>
      <c r="I62" s="22">
        <v>21</v>
      </c>
      <c r="J62" s="23">
        <v>9</v>
      </c>
    </row>
    <row r="63" spans="2:37" x14ac:dyDescent="0.2">
      <c r="B63" s="6">
        <f t="shared" si="0"/>
        <v>15</v>
      </c>
      <c r="C63" s="6">
        <v>6</v>
      </c>
      <c r="G63" s="20">
        <v>57.5</v>
      </c>
      <c r="H63" s="21">
        <v>35</v>
      </c>
      <c r="I63" s="22">
        <v>27</v>
      </c>
      <c r="J63" s="23">
        <v>8</v>
      </c>
    </row>
    <row r="64" spans="2:37" x14ac:dyDescent="0.2">
      <c r="B64" s="6">
        <f t="shared" si="0"/>
        <v>40</v>
      </c>
      <c r="C64" s="6">
        <v>16</v>
      </c>
      <c r="G64" s="20">
        <v>43.3</v>
      </c>
      <c r="H64" s="21">
        <v>26</v>
      </c>
      <c r="I64" s="22">
        <v>21</v>
      </c>
      <c r="J64" s="23">
        <v>5</v>
      </c>
    </row>
    <row r="65" spans="2:10" x14ac:dyDescent="0.2">
      <c r="B65" s="6">
        <f t="shared" si="0"/>
        <v>45</v>
      </c>
      <c r="C65" s="6">
        <v>18</v>
      </c>
      <c r="G65" s="20">
        <v>45</v>
      </c>
      <c r="H65" s="21">
        <v>27</v>
      </c>
      <c r="I65" s="22">
        <v>19</v>
      </c>
      <c r="J65" s="23">
        <v>8</v>
      </c>
    </row>
    <row r="66" spans="2:10" x14ac:dyDescent="0.2">
      <c r="B66" s="6">
        <f t="shared" si="0"/>
        <v>5</v>
      </c>
      <c r="C66" s="6">
        <v>2</v>
      </c>
      <c r="G66" s="20">
        <v>65</v>
      </c>
      <c r="H66" s="21">
        <v>39</v>
      </c>
      <c r="I66" s="22">
        <v>28</v>
      </c>
      <c r="J66" s="23">
        <v>11</v>
      </c>
    </row>
    <row r="67" spans="2:10" x14ac:dyDescent="0.2">
      <c r="B67" s="6">
        <f t="shared" si="0"/>
        <v>12.5</v>
      </c>
      <c r="C67" s="6">
        <v>5</v>
      </c>
      <c r="G67" s="20">
        <v>56</v>
      </c>
      <c r="H67" s="21">
        <v>34</v>
      </c>
      <c r="I67" s="22">
        <v>28</v>
      </c>
      <c r="J67" s="23">
        <v>6</v>
      </c>
    </row>
    <row r="68" spans="2:10" x14ac:dyDescent="0.2">
      <c r="B68" s="6">
        <f t="shared" si="0"/>
        <v>5</v>
      </c>
      <c r="C68" s="6">
        <v>2</v>
      </c>
      <c r="G68" s="20">
        <v>50</v>
      </c>
      <c r="H68" s="21">
        <v>30</v>
      </c>
      <c r="I68" s="22">
        <v>23</v>
      </c>
      <c r="J68" s="23">
        <v>7</v>
      </c>
    </row>
    <row r="69" spans="2:10" x14ac:dyDescent="0.2">
      <c r="B69" s="6">
        <f t="shared" si="0"/>
        <v>55.000000000000007</v>
      </c>
      <c r="C69" s="6">
        <v>22</v>
      </c>
      <c r="G69" s="20">
        <v>69</v>
      </c>
      <c r="H69" s="21">
        <v>41</v>
      </c>
      <c r="I69" s="22">
        <v>30</v>
      </c>
      <c r="J69" s="23">
        <v>11</v>
      </c>
    </row>
    <row r="70" spans="2:10" x14ac:dyDescent="0.2">
      <c r="B70" s="6">
        <f t="shared" si="0"/>
        <v>2.5</v>
      </c>
      <c r="C70" s="6">
        <v>1</v>
      </c>
      <c r="G70" s="20">
        <v>48</v>
      </c>
      <c r="H70" s="21">
        <v>29</v>
      </c>
      <c r="I70" s="22">
        <v>24</v>
      </c>
      <c r="J70" s="23">
        <v>5</v>
      </c>
    </row>
    <row r="71" spans="2:10" x14ac:dyDescent="0.2">
      <c r="B71" s="6">
        <f t="shared" si="0"/>
        <v>50</v>
      </c>
      <c r="C71" s="6">
        <v>20</v>
      </c>
      <c r="G71" s="20">
        <v>67.5</v>
      </c>
      <c r="H71" s="21">
        <v>41</v>
      </c>
      <c r="I71" s="22">
        <v>26</v>
      </c>
      <c r="J71" s="23">
        <v>15</v>
      </c>
    </row>
    <row r="72" spans="2:10" x14ac:dyDescent="0.2">
      <c r="B72" s="6">
        <f t="shared" si="0"/>
        <v>30</v>
      </c>
      <c r="C72" s="6">
        <v>12</v>
      </c>
      <c r="G72" s="20">
        <v>60</v>
      </c>
      <c r="H72" s="21">
        <v>36</v>
      </c>
      <c r="I72" s="22">
        <v>20</v>
      </c>
      <c r="J72" s="23">
        <v>16</v>
      </c>
    </row>
    <row r="73" spans="2:10" ht="17" thickBot="1" x14ac:dyDescent="0.25">
      <c r="B73" s="6">
        <f t="shared" si="0"/>
        <v>40</v>
      </c>
      <c r="C73" s="6">
        <v>16</v>
      </c>
      <c r="G73" s="30">
        <v>28.3</v>
      </c>
      <c r="H73" s="28">
        <v>17</v>
      </c>
      <c r="I73" s="31">
        <v>13</v>
      </c>
      <c r="J73" s="26">
        <v>4</v>
      </c>
    </row>
  </sheetData>
  <mergeCells count="2">
    <mergeCell ref="B50:C50"/>
    <mergeCell ref="G50:J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17F3-8A3C-0846-AAAB-39142048666B}">
  <dimension ref="A1:BU44"/>
  <sheetViews>
    <sheetView topLeftCell="BA1" zoomScale="89" workbookViewId="0">
      <selection activeCell="BR3" sqref="BR3"/>
    </sheetView>
  </sheetViews>
  <sheetFormatPr baseColWidth="10" defaultRowHeight="16" x14ac:dyDescent="0.2"/>
  <cols>
    <col min="1" max="1" width="34" bestFit="1" customWidth="1"/>
  </cols>
  <sheetData>
    <row r="1" spans="2:73" ht="17" thickBot="1" x14ac:dyDescent="0.25">
      <c r="B1" s="10" t="s">
        <v>3</v>
      </c>
      <c r="C1" s="3" t="s">
        <v>3</v>
      </c>
      <c r="H1" s="11" t="s">
        <v>4</v>
      </c>
      <c r="I1" s="3" t="s">
        <v>4</v>
      </c>
      <c r="N1" s="11" t="s">
        <v>5</v>
      </c>
      <c r="O1" s="3" t="s">
        <v>5</v>
      </c>
      <c r="T1" s="11" t="s">
        <v>6</v>
      </c>
      <c r="U1" s="3" t="s">
        <v>6</v>
      </c>
      <c r="Z1" s="11" t="s">
        <v>7</v>
      </c>
      <c r="AA1" s="3" t="s">
        <v>7</v>
      </c>
      <c r="AF1" s="11" t="s">
        <v>8</v>
      </c>
      <c r="AG1" s="3" t="s">
        <v>8</v>
      </c>
      <c r="AL1" s="11" t="s">
        <v>9</v>
      </c>
      <c r="AM1" s="3" t="s">
        <v>9</v>
      </c>
      <c r="AR1" s="11" t="s">
        <v>10</v>
      </c>
      <c r="AS1" s="3" t="s">
        <v>10</v>
      </c>
      <c r="AX1" s="11" t="s">
        <v>11</v>
      </c>
      <c r="AY1" s="3" t="s">
        <v>11</v>
      </c>
      <c r="BD1" s="11" t="s">
        <v>12</v>
      </c>
      <c r="BE1" s="3" t="s">
        <v>12</v>
      </c>
      <c r="BJ1" s="11" t="s">
        <v>13</v>
      </c>
      <c r="BK1" s="3" t="s">
        <v>13</v>
      </c>
      <c r="BP1" s="12" t="s">
        <v>18</v>
      </c>
      <c r="BQ1" s="3" t="s">
        <v>18</v>
      </c>
    </row>
    <row r="2" spans="2:73" x14ac:dyDescent="0.2">
      <c r="B2" s="6">
        <v>3</v>
      </c>
      <c r="C2" s="17">
        <v>3</v>
      </c>
      <c r="D2" s="46">
        <f t="shared" ref="D2:D23" si="0">C2-B2</f>
        <v>0</v>
      </c>
      <c r="E2" s="46">
        <f>ABS(D2)</f>
        <v>0</v>
      </c>
      <c r="F2" s="46">
        <f>_xlfn.RANK.AVG(E2,$E$2:$E$23,1)</f>
        <v>2.5</v>
      </c>
      <c r="G2" s="46">
        <f>F2*IF(D2&gt;=0,1,-1)</f>
        <v>2.5</v>
      </c>
      <c r="H2" s="6">
        <v>3</v>
      </c>
      <c r="I2" s="18">
        <v>3</v>
      </c>
      <c r="J2" s="46">
        <f t="shared" ref="J2:J23" si="1">I2-H2</f>
        <v>0</v>
      </c>
      <c r="K2" s="46">
        <f>ABS(J2)</f>
        <v>0</v>
      </c>
      <c r="L2" s="46">
        <f>_xlfn.RANK.AVG(K2,$K$2:$K$23,1)</f>
        <v>3</v>
      </c>
      <c r="M2" s="46">
        <f>L2*IF(J2&gt;=0,1,-1)</f>
        <v>3</v>
      </c>
      <c r="N2" s="6">
        <v>3</v>
      </c>
      <c r="O2" s="18">
        <v>3</v>
      </c>
      <c r="P2" s="46">
        <f t="shared" ref="P2:P23" si="2">O2-N2</f>
        <v>0</v>
      </c>
      <c r="Q2" s="46">
        <f>ABS(P2)</f>
        <v>0</v>
      </c>
      <c r="R2" s="46">
        <f>_xlfn.RANK.AVG(Q2,$Q$2:$Q$23,1)</f>
        <v>4.5</v>
      </c>
      <c r="S2" s="46">
        <f>R2*IF(P2&gt;=0,1,-1)</f>
        <v>4.5</v>
      </c>
      <c r="T2" s="6">
        <v>3</v>
      </c>
      <c r="U2" s="18">
        <v>3</v>
      </c>
      <c r="V2" s="46">
        <f t="shared" ref="V2:V23" si="3">U2-T2</f>
        <v>0</v>
      </c>
      <c r="W2" s="46">
        <f>ABS(V2)</f>
        <v>0</v>
      </c>
      <c r="X2" s="46">
        <f>_xlfn.RANK.AVG(W2,$W$2:$W$23,1)</f>
        <v>3</v>
      </c>
      <c r="Y2" s="46">
        <f>X2*IF(V2&gt;=0,1,-1)</f>
        <v>3</v>
      </c>
      <c r="Z2" s="6">
        <v>3</v>
      </c>
      <c r="AA2" s="18">
        <v>3</v>
      </c>
      <c r="AB2" s="46">
        <f t="shared" ref="AB2:AB23" si="4">AA2-Z2</f>
        <v>0</v>
      </c>
      <c r="AC2" s="46">
        <f>ABS(AB2)</f>
        <v>0</v>
      </c>
      <c r="AD2" s="46">
        <f>_xlfn.RANK.AVG(AC2,$AC$2:$AC$23,1)</f>
        <v>2.5</v>
      </c>
      <c r="AE2" s="46">
        <f>AD2*IF(AB2&gt;=0,1,-1)</f>
        <v>2.5</v>
      </c>
      <c r="AF2" s="6">
        <v>3</v>
      </c>
      <c r="AG2" s="18">
        <v>3</v>
      </c>
      <c r="AH2" s="46">
        <f t="shared" ref="AH2:AH23" si="5">AG2-AF2</f>
        <v>0</v>
      </c>
      <c r="AI2" s="46">
        <f>ABS(AH2)</f>
        <v>0</v>
      </c>
      <c r="AJ2" s="46">
        <f>_xlfn.RANK.AVG(AI2,$AI$2:$AI$23,1)</f>
        <v>3</v>
      </c>
      <c r="AK2" s="46">
        <f>AJ2*IF(AH2&gt;=0,1,-1)</f>
        <v>3</v>
      </c>
      <c r="AL2" s="6">
        <v>3</v>
      </c>
      <c r="AM2" s="18">
        <v>4</v>
      </c>
      <c r="AN2" s="46">
        <f t="shared" ref="AN2:AN23" si="6">AM2-AL2</f>
        <v>1</v>
      </c>
      <c r="AO2" s="46">
        <f>ABS(AN2)</f>
        <v>1</v>
      </c>
      <c r="AP2" s="46">
        <f>_xlfn.RANK.AVG(AO2,$AO$2:$AO$23,1)</f>
        <v>10</v>
      </c>
      <c r="AQ2" s="46">
        <f>AP2*IF(AN2&gt;=0,1,-1)</f>
        <v>10</v>
      </c>
      <c r="AR2" s="6">
        <v>4</v>
      </c>
      <c r="AS2" s="18">
        <v>4</v>
      </c>
      <c r="AT2" s="46">
        <f t="shared" ref="AT2:AT23" si="7">AS2-AR2</f>
        <v>0</v>
      </c>
      <c r="AU2" s="46">
        <f>ABS(AT2)</f>
        <v>0</v>
      </c>
      <c r="AV2" s="46">
        <f>_xlfn.RANK.AVG(AU2,$AU$2:$AU$23,1)</f>
        <v>3.5</v>
      </c>
      <c r="AW2" s="46">
        <f>AV2*IF(AT2&gt;=0,1,-1)</f>
        <v>3.5</v>
      </c>
      <c r="AX2" s="6">
        <v>3</v>
      </c>
      <c r="AY2" s="18">
        <v>3</v>
      </c>
      <c r="AZ2" s="46">
        <f t="shared" ref="AZ2:AZ23" si="8">AY2-AX2</f>
        <v>0</v>
      </c>
      <c r="BA2" s="46">
        <f>ABS(AZ2)</f>
        <v>0</v>
      </c>
      <c r="BB2" s="46">
        <f>_xlfn.RANK.AVG(BA2,$BA$2:$BA$23,1)</f>
        <v>3.5</v>
      </c>
      <c r="BC2" s="46">
        <f>BB2*IF(AZ2&gt;=0,1,-1)</f>
        <v>3.5</v>
      </c>
      <c r="BD2" s="6">
        <v>3</v>
      </c>
      <c r="BE2" s="18">
        <v>2</v>
      </c>
      <c r="BF2" s="46">
        <f t="shared" ref="BF2:BF23" si="9">BE2-BD2</f>
        <v>-1</v>
      </c>
      <c r="BG2" s="46">
        <f>ABS(BF2)</f>
        <v>1</v>
      </c>
      <c r="BH2" s="46">
        <f>_xlfn.RANK.AVG(BG2,$BG$2:$BG$23,1)</f>
        <v>7.5</v>
      </c>
      <c r="BI2" s="46">
        <f>BH2*IF(BF2&gt;=0,1,-1)</f>
        <v>-7.5</v>
      </c>
      <c r="BJ2" s="6">
        <v>3</v>
      </c>
      <c r="BK2" s="18">
        <v>3</v>
      </c>
      <c r="BL2" s="46">
        <f t="shared" ref="BL2:BL23" si="10">BK2-BJ2</f>
        <v>0</v>
      </c>
      <c r="BM2" s="46">
        <f>ABS(BL2)</f>
        <v>0</v>
      </c>
      <c r="BN2" s="46">
        <f>_xlfn.RANK.AVG(BM2,$BM$2:$BM$23,1)</f>
        <v>2</v>
      </c>
      <c r="BO2" s="46">
        <f>BN2*IF(BL2&gt;=0,1,-1)</f>
        <v>2</v>
      </c>
      <c r="BP2" s="6">
        <v>5</v>
      </c>
      <c r="BQ2" s="19">
        <v>3</v>
      </c>
      <c r="BR2" s="46">
        <f t="shared" ref="BR2:BR23" si="11">BQ2-BP2</f>
        <v>-2</v>
      </c>
      <c r="BS2" s="46"/>
      <c r="BT2" s="46">
        <f>_xlfn.RANK.AVG(BS2,$BS$2:$BS$23,1)</f>
        <v>4</v>
      </c>
      <c r="BU2" s="46">
        <f>BT2*IF(BR2&gt;=0,1,-1)</f>
        <v>-4</v>
      </c>
    </row>
    <row r="3" spans="2:73" x14ac:dyDescent="0.2">
      <c r="B3" s="6">
        <v>2</v>
      </c>
      <c r="C3" s="24">
        <v>5</v>
      </c>
      <c r="D3" s="46">
        <f t="shared" si="0"/>
        <v>3</v>
      </c>
      <c r="E3" s="46">
        <f t="shared" ref="E3:E23" si="12">ABS(D3)</f>
        <v>3</v>
      </c>
      <c r="F3" s="46">
        <f t="shared" ref="F3:F23" si="13">_xlfn.RANK.AVG(E3,$E$2:$E$23,1)</f>
        <v>19.5</v>
      </c>
      <c r="G3" s="46">
        <f t="shared" ref="G3:G23" si="14">F3*IF(D3&gt;=0,1,-1)</f>
        <v>19.5</v>
      </c>
      <c r="H3" s="6">
        <v>2</v>
      </c>
      <c r="I3" s="21">
        <v>5</v>
      </c>
      <c r="J3" s="46">
        <f t="shared" si="1"/>
        <v>3</v>
      </c>
      <c r="K3" s="46">
        <f t="shared" ref="K3:K23" si="15">ABS(J3)</f>
        <v>3</v>
      </c>
      <c r="L3" s="46">
        <f t="shared" ref="L3:L23" si="16">_xlfn.RANK.AVG(K3,$K$2:$K$23,1)</f>
        <v>20.5</v>
      </c>
      <c r="M3" s="46">
        <f t="shared" ref="M3:M23" si="17">L3*IF(J3&gt;=0,1,-1)</f>
        <v>20.5</v>
      </c>
      <c r="N3" s="6">
        <v>3</v>
      </c>
      <c r="O3" s="21">
        <v>5</v>
      </c>
      <c r="P3" s="46">
        <f t="shared" si="2"/>
        <v>2</v>
      </c>
      <c r="Q3" s="46">
        <f t="shared" ref="Q3:Q23" si="18">ABS(P3)</f>
        <v>2</v>
      </c>
      <c r="R3" s="46">
        <f t="shared" ref="R3:R23" si="19">_xlfn.RANK.AVG(Q3,$Q$2:$Q$23,1)</f>
        <v>17.5</v>
      </c>
      <c r="S3" s="46">
        <f t="shared" ref="S3:S23" si="20">R3*IF(P3&gt;=0,1,-1)</f>
        <v>17.5</v>
      </c>
      <c r="T3" s="6">
        <v>2</v>
      </c>
      <c r="U3" s="21">
        <v>4</v>
      </c>
      <c r="V3" s="46">
        <f t="shared" si="3"/>
        <v>2</v>
      </c>
      <c r="W3" s="46">
        <f t="shared" ref="W3:W23" si="21">ABS(V3)</f>
        <v>2</v>
      </c>
      <c r="X3" s="46">
        <f t="shared" ref="X3:X23" si="22">_xlfn.RANK.AVG(W3,$W$2:$W$23,1)</f>
        <v>17</v>
      </c>
      <c r="Y3" s="46">
        <f t="shared" ref="Y3:Y23" si="23">X3*IF(V3&gt;=0,1,-1)</f>
        <v>17</v>
      </c>
      <c r="Z3" s="6">
        <v>3</v>
      </c>
      <c r="AA3" s="21">
        <v>5</v>
      </c>
      <c r="AB3" s="46">
        <f t="shared" si="4"/>
        <v>2</v>
      </c>
      <c r="AC3" s="46">
        <f t="shared" ref="AC3:AC23" si="24">ABS(AB3)</f>
        <v>2</v>
      </c>
      <c r="AD3" s="46">
        <f t="shared" ref="AD3:AD23" si="25">_xlfn.RANK.AVG(AC3,$AC$2:$AC$23,1)</f>
        <v>18</v>
      </c>
      <c r="AE3" s="46">
        <f t="shared" ref="AE3:AE23" si="26">AD3*IF(AB3&gt;=0,1,-1)</f>
        <v>18</v>
      </c>
      <c r="AF3" s="6">
        <v>3</v>
      </c>
      <c r="AG3" s="21">
        <v>5</v>
      </c>
      <c r="AH3" s="46">
        <f t="shared" si="5"/>
        <v>2</v>
      </c>
      <c r="AI3" s="46">
        <f t="shared" ref="AI3:AI23" si="27">ABS(AH3)</f>
        <v>2</v>
      </c>
      <c r="AJ3" s="46">
        <f t="shared" ref="AJ3:AJ23" si="28">_xlfn.RANK.AVG(AI3,$AI$2:$AI$23,1)</f>
        <v>16.5</v>
      </c>
      <c r="AK3" s="46">
        <f t="shared" ref="AK3:AK23" si="29">AJ3*IF(AH3&gt;=0,1,-1)</f>
        <v>16.5</v>
      </c>
      <c r="AL3" s="6">
        <v>3</v>
      </c>
      <c r="AM3" s="21">
        <v>4</v>
      </c>
      <c r="AN3" s="46">
        <f t="shared" si="6"/>
        <v>1</v>
      </c>
      <c r="AO3" s="46">
        <f t="shared" ref="AO3:AO23" si="30">ABS(AN3)</f>
        <v>1</v>
      </c>
      <c r="AP3" s="46">
        <f t="shared" ref="AP3:AP23" si="31">_xlfn.RANK.AVG(AO3,$AO$2:$AO$23,1)</f>
        <v>10</v>
      </c>
      <c r="AQ3" s="46">
        <f t="shared" ref="AQ3:AQ23" si="32">AP3*IF(AN3&gt;=0,1,-1)</f>
        <v>10</v>
      </c>
      <c r="AR3" s="6">
        <v>3</v>
      </c>
      <c r="AS3" s="21">
        <v>4</v>
      </c>
      <c r="AT3" s="46">
        <f t="shared" si="7"/>
        <v>1</v>
      </c>
      <c r="AU3" s="46">
        <f t="shared" ref="AU3:AU23" si="33">ABS(AT3)</f>
        <v>1</v>
      </c>
      <c r="AV3" s="46">
        <f t="shared" ref="AV3:AV23" si="34">_xlfn.RANK.AVG(AU3,$AU$2:$AU$23,1)</f>
        <v>10</v>
      </c>
      <c r="AW3" s="46">
        <f t="shared" ref="AW3:AW23" si="35">AV3*IF(AT3&gt;=0,1,-1)</f>
        <v>10</v>
      </c>
      <c r="AX3" s="6">
        <v>3</v>
      </c>
      <c r="AY3" s="21">
        <v>5</v>
      </c>
      <c r="AZ3" s="46">
        <f t="shared" si="8"/>
        <v>2</v>
      </c>
      <c r="BA3" s="46">
        <f t="shared" ref="BA3:BA23" si="36">ABS(AZ3)</f>
        <v>2</v>
      </c>
      <c r="BB3" s="46">
        <f t="shared" ref="BB3:BB23" si="37">_xlfn.RANK.AVG(BA3,$BA$2:$BA$23,1)</f>
        <v>16.5</v>
      </c>
      <c r="BC3" s="46">
        <f t="shared" ref="BC3:BC23" si="38">BB3*IF(AZ3&gt;=0,1,-1)</f>
        <v>16.5</v>
      </c>
      <c r="BD3" s="6">
        <v>3</v>
      </c>
      <c r="BE3" s="21">
        <v>4</v>
      </c>
      <c r="BF3" s="46">
        <f t="shared" si="9"/>
        <v>1</v>
      </c>
      <c r="BG3" s="46">
        <f t="shared" ref="BG3:BG23" si="39">ABS(BF3)</f>
        <v>1</v>
      </c>
      <c r="BH3" s="46">
        <f t="shared" ref="BH3:BH23" si="40">_xlfn.RANK.AVG(BG3,$BG$2:$BG$23,1)</f>
        <v>7.5</v>
      </c>
      <c r="BI3" s="46">
        <f t="shared" ref="BI3:BI23" si="41">BH3*IF(BF3&gt;=0,1,-1)</f>
        <v>7.5</v>
      </c>
      <c r="BJ3" s="6">
        <v>3</v>
      </c>
      <c r="BK3" s="21">
        <v>5</v>
      </c>
      <c r="BL3" s="46">
        <f t="shared" si="10"/>
        <v>2</v>
      </c>
      <c r="BM3" s="46">
        <f t="shared" ref="BM3:BM23" si="42">ABS(BL3)</f>
        <v>2</v>
      </c>
      <c r="BN3" s="46">
        <f t="shared" ref="BN3:BN23" si="43">_xlfn.RANK.AVG(BM3,$BG$2:$BG$23,1)</f>
        <v>14.5</v>
      </c>
      <c r="BO3" s="46">
        <f t="shared" ref="BO3:BO23" si="44">BN3*IF(BL3&gt;=0,1,-1)</f>
        <v>14.5</v>
      </c>
      <c r="BP3" s="6">
        <v>10</v>
      </c>
      <c r="BQ3" s="25">
        <v>7</v>
      </c>
      <c r="BR3" s="46">
        <f t="shared" si="11"/>
        <v>-3</v>
      </c>
      <c r="BS3" s="46">
        <f t="shared" ref="BS3:BS23" si="45">ABS(BR3)</f>
        <v>3</v>
      </c>
      <c r="BT3" s="46">
        <f t="shared" ref="BT3:BT23" si="46">_xlfn.RANK.AVG(BS3,$BS$2:$BS$23,1)</f>
        <v>18</v>
      </c>
      <c r="BU3" s="46">
        <f t="shared" ref="BU3:BU23" si="47">BT3*IF(BR3&gt;=0,1,-1)</f>
        <v>-18</v>
      </c>
    </row>
    <row r="4" spans="2:73" x14ac:dyDescent="0.2">
      <c r="B4" s="6">
        <v>1</v>
      </c>
      <c r="C4" s="24">
        <v>5</v>
      </c>
      <c r="D4" s="46">
        <f t="shared" si="0"/>
        <v>4</v>
      </c>
      <c r="E4" s="46">
        <f t="shared" si="12"/>
        <v>4</v>
      </c>
      <c r="F4" s="46">
        <f t="shared" si="13"/>
        <v>21.5</v>
      </c>
      <c r="G4" s="46">
        <f t="shared" si="14"/>
        <v>21.5</v>
      </c>
      <c r="H4" s="6">
        <v>2</v>
      </c>
      <c r="I4" s="21">
        <v>5</v>
      </c>
      <c r="J4" s="46">
        <f t="shared" si="1"/>
        <v>3</v>
      </c>
      <c r="K4" s="46">
        <f t="shared" si="15"/>
        <v>3</v>
      </c>
      <c r="L4" s="46">
        <f t="shared" si="16"/>
        <v>20.5</v>
      </c>
      <c r="M4" s="46">
        <f t="shared" si="17"/>
        <v>20.5</v>
      </c>
      <c r="N4" s="6">
        <v>2</v>
      </c>
      <c r="O4" s="21">
        <v>5</v>
      </c>
      <c r="P4" s="46">
        <f t="shared" si="2"/>
        <v>3</v>
      </c>
      <c r="Q4" s="46">
        <f t="shared" si="18"/>
        <v>3</v>
      </c>
      <c r="R4" s="46">
        <f t="shared" si="19"/>
        <v>21.5</v>
      </c>
      <c r="S4" s="46">
        <f t="shared" si="20"/>
        <v>21.5</v>
      </c>
      <c r="T4" s="6">
        <v>3</v>
      </c>
      <c r="U4" s="21">
        <v>5</v>
      </c>
      <c r="V4" s="46">
        <f t="shared" si="3"/>
        <v>2</v>
      </c>
      <c r="W4" s="46">
        <f t="shared" si="21"/>
        <v>2</v>
      </c>
      <c r="X4" s="46">
        <f t="shared" si="22"/>
        <v>17</v>
      </c>
      <c r="Y4" s="46">
        <f t="shared" si="23"/>
        <v>17</v>
      </c>
      <c r="Z4" s="6">
        <v>3</v>
      </c>
      <c r="AA4" s="21">
        <v>5</v>
      </c>
      <c r="AB4" s="46">
        <f t="shared" si="4"/>
        <v>2</v>
      </c>
      <c r="AC4" s="46">
        <f t="shared" si="24"/>
        <v>2</v>
      </c>
      <c r="AD4" s="46">
        <f t="shared" si="25"/>
        <v>18</v>
      </c>
      <c r="AE4" s="46">
        <f t="shared" si="26"/>
        <v>18</v>
      </c>
      <c r="AF4" s="6">
        <v>3</v>
      </c>
      <c r="AG4" s="21">
        <v>5</v>
      </c>
      <c r="AH4" s="46">
        <f t="shared" si="5"/>
        <v>2</v>
      </c>
      <c r="AI4" s="46">
        <f t="shared" si="27"/>
        <v>2</v>
      </c>
      <c r="AJ4" s="46">
        <f t="shared" si="28"/>
        <v>16.5</v>
      </c>
      <c r="AK4" s="46">
        <f t="shared" si="29"/>
        <v>16.5</v>
      </c>
      <c r="AL4" s="6">
        <v>3</v>
      </c>
      <c r="AM4" s="21">
        <v>5</v>
      </c>
      <c r="AN4" s="46">
        <f t="shared" si="6"/>
        <v>2</v>
      </c>
      <c r="AO4" s="46">
        <f t="shared" si="30"/>
        <v>2</v>
      </c>
      <c r="AP4" s="46">
        <f t="shared" si="31"/>
        <v>18</v>
      </c>
      <c r="AQ4" s="46">
        <f t="shared" si="32"/>
        <v>18</v>
      </c>
      <c r="AR4" s="6">
        <v>2</v>
      </c>
      <c r="AS4" s="21">
        <v>5</v>
      </c>
      <c r="AT4" s="46">
        <f t="shared" si="7"/>
        <v>3</v>
      </c>
      <c r="AU4" s="46">
        <f t="shared" si="33"/>
        <v>3</v>
      </c>
      <c r="AV4" s="46">
        <f t="shared" si="34"/>
        <v>20.5</v>
      </c>
      <c r="AW4" s="46">
        <f t="shared" si="35"/>
        <v>20.5</v>
      </c>
      <c r="AX4" s="6">
        <v>3</v>
      </c>
      <c r="AY4" s="21">
        <v>3</v>
      </c>
      <c r="AZ4" s="46">
        <f t="shared" si="8"/>
        <v>0</v>
      </c>
      <c r="BA4" s="46">
        <f t="shared" si="36"/>
        <v>0</v>
      </c>
      <c r="BB4" s="46">
        <f t="shared" si="37"/>
        <v>3.5</v>
      </c>
      <c r="BC4" s="46">
        <f t="shared" si="38"/>
        <v>3.5</v>
      </c>
      <c r="BD4" s="6">
        <v>3</v>
      </c>
      <c r="BE4" s="21">
        <v>3</v>
      </c>
      <c r="BF4" s="46">
        <f t="shared" si="9"/>
        <v>0</v>
      </c>
      <c r="BG4" s="46">
        <f t="shared" si="39"/>
        <v>0</v>
      </c>
      <c r="BH4" s="46">
        <f t="shared" si="40"/>
        <v>2</v>
      </c>
      <c r="BI4" s="46">
        <f t="shared" si="41"/>
        <v>2</v>
      </c>
      <c r="BJ4" s="6">
        <v>2</v>
      </c>
      <c r="BK4" s="21">
        <v>5</v>
      </c>
      <c r="BL4" s="46">
        <f t="shared" si="10"/>
        <v>3</v>
      </c>
      <c r="BM4" s="46">
        <f t="shared" si="42"/>
        <v>3</v>
      </c>
      <c r="BN4" s="46">
        <f t="shared" si="43"/>
        <v>19.5</v>
      </c>
      <c r="BO4" s="46">
        <f t="shared" si="44"/>
        <v>19.5</v>
      </c>
      <c r="BP4" s="6">
        <v>8</v>
      </c>
      <c r="BQ4" s="25">
        <v>7</v>
      </c>
      <c r="BR4" s="46">
        <f t="shared" si="11"/>
        <v>-1</v>
      </c>
      <c r="BS4" s="46">
        <f t="shared" si="45"/>
        <v>1</v>
      </c>
      <c r="BT4" s="46">
        <f t="shared" si="46"/>
        <v>10</v>
      </c>
      <c r="BU4" s="46">
        <f t="shared" si="47"/>
        <v>-10</v>
      </c>
    </row>
    <row r="5" spans="2:73" x14ac:dyDescent="0.2">
      <c r="B5" s="6">
        <v>2</v>
      </c>
      <c r="C5" s="24">
        <v>3</v>
      </c>
      <c r="D5" s="46">
        <f t="shared" si="0"/>
        <v>1</v>
      </c>
      <c r="E5" s="46">
        <f t="shared" si="12"/>
        <v>1</v>
      </c>
      <c r="F5" s="46">
        <f t="shared" si="13"/>
        <v>8</v>
      </c>
      <c r="G5" s="46">
        <f t="shared" si="14"/>
        <v>8</v>
      </c>
      <c r="H5" s="6">
        <v>3</v>
      </c>
      <c r="I5" s="21">
        <v>3</v>
      </c>
      <c r="J5" s="46">
        <f t="shared" si="1"/>
        <v>0</v>
      </c>
      <c r="K5" s="46">
        <f t="shared" si="15"/>
        <v>0</v>
      </c>
      <c r="L5" s="46">
        <f t="shared" si="16"/>
        <v>3</v>
      </c>
      <c r="M5" s="46">
        <f t="shared" si="17"/>
        <v>3</v>
      </c>
      <c r="N5" s="6">
        <v>3</v>
      </c>
      <c r="O5" s="21">
        <v>4</v>
      </c>
      <c r="P5" s="46">
        <f t="shared" si="2"/>
        <v>1</v>
      </c>
      <c r="Q5" s="46">
        <f t="shared" si="18"/>
        <v>1</v>
      </c>
      <c r="R5" s="46">
        <f t="shared" si="19"/>
        <v>11.5</v>
      </c>
      <c r="S5" s="46">
        <f t="shared" si="20"/>
        <v>11.5</v>
      </c>
      <c r="T5" s="6">
        <v>3</v>
      </c>
      <c r="U5" s="21">
        <v>4</v>
      </c>
      <c r="V5" s="46">
        <f t="shared" si="3"/>
        <v>1</v>
      </c>
      <c r="W5" s="46">
        <f t="shared" si="21"/>
        <v>1</v>
      </c>
      <c r="X5" s="46">
        <f t="shared" si="22"/>
        <v>9.5</v>
      </c>
      <c r="Y5" s="46">
        <f t="shared" si="23"/>
        <v>9.5</v>
      </c>
      <c r="Z5" s="6">
        <v>3</v>
      </c>
      <c r="AA5" s="21">
        <v>4</v>
      </c>
      <c r="AB5" s="46">
        <f t="shared" si="4"/>
        <v>1</v>
      </c>
      <c r="AC5" s="46">
        <f t="shared" si="24"/>
        <v>1</v>
      </c>
      <c r="AD5" s="46">
        <f t="shared" si="25"/>
        <v>9.5</v>
      </c>
      <c r="AE5" s="46">
        <f t="shared" si="26"/>
        <v>9.5</v>
      </c>
      <c r="AF5" s="6">
        <v>3</v>
      </c>
      <c r="AG5" s="21">
        <v>4</v>
      </c>
      <c r="AH5" s="46">
        <f t="shared" si="5"/>
        <v>1</v>
      </c>
      <c r="AI5" s="46">
        <f t="shared" si="27"/>
        <v>1</v>
      </c>
      <c r="AJ5" s="46">
        <f t="shared" si="28"/>
        <v>9.5</v>
      </c>
      <c r="AK5" s="46">
        <f t="shared" si="29"/>
        <v>9.5</v>
      </c>
      <c r="AL5" s="6">
        <v>3</v>
      </c>
      <c r="AM5" s="21">
        <v>4</v>
      </c>
      <c r="AN5" s="46">
        <f t="shared" si="6"/>
        <v>1</v>
      </c>
      <c r="AO5" s="46">
        <f t="shared" si="30"/>
        <v>1</v>
      </c>
      <c r="AP5" s="46">
        <f t="shared" si="31"/>
        <v>10</v>
      </c>
      <c r="AQ5" s="46">
        <f t="shared" si="32"/>
        <v>10</v>
      </c>
      <c r="AR5" s="6">
        <v>1</v>
      </c>
      <c r="AS5" s="21">
        <v>3</v>
      </c>
      <c r="AT5" s="46">
        <f t="shared" si="7"/>
        <v>2</v>
      </c>
      <c r="AU5" s="46">
        <f t="shared" si="33"/>
        <v>2</v>
      </c>
      <c r="AV5" s="46">
        <f t="shared" si="34"/>
        <v>16</v>
      </c>
      <c r="AW5" s="46">
        <f t="shared" si="35"/>
        <v>16</v>
      </c>
      <c r="AX5" s="6">
        <v>3</v>
      </c>
      <c r="AY5" s="21">
        <v>3</v>
      </c>
      <c r="AZ5" s="46">
        <f t="shared" si="8"/>
        <v>0</v>
      </c>
      <c r="BA5" s="46">
        <f t="shared" si="36"/>
        <v>0</v>
      </c>
      <c r="BB5" s="46">
        <f t="shared" si="37"/>
        <v>3.5</v>
      </c>
      <c r="BC5" s="46">
        <f t="shared" si="38"/>
        <v>3.5</v>
      </c>
      <c r="BD5" s="6">
        <v>2</v>
      </c>
      <c r="BE5" s="21">
        <v>3</v>
      </c>
      <c r="BF5" s="46">
        <f t="shared" si="9"/>
        <v>1</v>
      </c>
      <c r="BG5" s="46">
        <f t="shared" si="39"/>
        <v>1</v>
      </c>
      <c r="BH5" s="46">
        <f t="shared" si="40"/>
        <v>7.5</v>
      </c>
      <c r="BI5" s="46">
        <f t="shared" si="41"/>
        <v>7.5</v>
      </c>
      <c r="BJ5" s="6">
        <v>3</v>
      </c>
      <c r="BK5" s="21">
        <v>3</v>
      </c>
      <c r="BL5" s="46">
        <f t="shared" si="10"/>
        <v>0</v>
      </c>
      <c r="BM5" s="46">
        <f t="shared" si="42"/>
        <v>0</v>
      </c>
      <c r="BN5" s="46">
        <f t="shared" si="43"/>
        <v>2</v>
      </c>
      <c r="BO5" s="46">
        <f t="shared" si="44"/>
        <v>2</v>
      </c>
      <c r="BP5" s="6">
        <v>5</v>
      </c>
      <c r="BQ5" s="25">
        <v>7</v>
      </c>
      <c r="BR5" s="46">
        <f t="shared" si="11"/>
        <v>2</v>
      </c>
      <c r="BS5" s="46">
        <f t="shared" si="45"/>
        <v>2</v>
      </c>
      <c r="BT5" s="46">
        <f t="shared" si="46"/>
        <v>14</v>
      </c>
      <c r="BU5" s="46">
        <f t="shared" si="47"/>
        <v>14</v>
      </c>
    </row>
    <row r="6" spans="2:73" x14ac:dyDescent="0.2">
      <c r="B6" s="6">
        <v>3</v>
      </c>
      <c r="C6" s="24">
        <v>5</v>
      </c>
      <c r="D6" s="46">
        <f t="shared" si="0"/>
        <v>2</v>
      </c>
      <c r="E6" s="46">
        <f t="shared" si="12"/>
        <v>2</v>
      </c>
      <c r="F6" s="46">
        <f t="shared" si="13"/>
        <v>15</v>
      </c>
      <c r="G6" s="46">
        <f t="shared" si="14"/>
        <v>15</v>
      </c>
      <c r="H6" s="6">
        <v>3</v>
      </c>
      <c r="I6" s="21">
        <v>4</v>
      </c>
      <c r="J6" s="46">
        <f t="shared" si="1"/>
        <v>1</v>
      </c>
      <c r="K6" s="46">
        <f t="shared" si="15"/>
        <v>1</v>
      </c>
      <c r="L6" s="46">
        <f t="shared" si="16"/>
        <v>10</v>
      </c>
      <c r="M6" s="46">
        <f t="shared" si="17"/>
        <v>10</v>
      </c>
      <c r="N6" s="6">
        <v>3</v>
      </c>
      <c r="O6" s="21">
        <v>4</v>
      </c>
      <c r="P6" s="46">
        <f t="shared" si="2"/>
        <v>1</v>
      </c>
      <c r="Q6" s="46">
        <f t="shared" si="18"/>
        <v>1</v>
      </c>
      <c r="R6" s="46">
        <f t="shared" si="19"/>
        <v>11.5</v>
      </c>
      <c r="S6" s="46">
        <f t="shared" si="20"/>
        <v>11.5</v>
      </c>
      <c r="T6" s="6">
        <v>3</v>
      </c>
      <c r="U6" s="21">
        <v>3</v>
      </c>
      <c r="V6" s="46">
        <f t="shared" si="3"/>
        <v>0</v>
      </c>
      <c r="W6" s="46">
        <f t="shared" si="21"/>
        <v>0</v>
      </c>
      <c r="X6" s="46">
        <f t="shared" si="22"/>
        <v>3</v>
      </c>
      <c r="Y6" s="46">
        <f t="shared" si="23"/>
        <v>3</v>
      </c>
      <c r="Z6" s="6">
        <v>3</v>
      </c>
      <c r="AA6" s="21">
        <v>3</v>
      </c>
      <c r="AB6" s="46">
        <f t="shared" si="4"/>
        <v>0</v>
      </c>
      <c r="AC6" s="46">
        <f t="shared" si="24"/>
        <v>0</v>
      </c>
      <c r="AD6" s="46">
        <f t="shared" si="25"/>
        <v>2.5</v>
      </c>
      <c r="AE6" s="46">
        <f t="shared" si="26"/>
        <v>2.5</v>
      </c>
      <c r="AF6" s="6">
        <v>3</v>
      </c>
      <c r="AG6" s="21">
        <v>5</v>
      </c>
      <c r="AH6" s="46">
        <f t="shared" si="5"/>
        <v>2</v>
      </c>
      <c r="AI6" s="46">
        <f t="shared" si="27"/>
        <v>2</v>
      </c>
      <c r="AJ6" s="46">
        <f t="shared" si="28"/>
        <v>16.5</v>
      </c>
      <c r="AK6" s="46">
        <f t="shared" si="29"/>
        <v>16.5</v>
      </c>
      <c r="AL6" s="6">
        <v>3</v>
      </c>
      <c r="AM6" s="21">
        <v>5</v>
      </c>
      <c r="AN6" s="46">
        <f t="shared" si="6"/>
        <v>2</v>
      </c>
      <c r="AO6" s="46">
        <f t="shared" si="30"/>
        <v>2</v>
      </c>
      <c r="AP6" s="46">
        <f t="shared" si="31"/>
        <v>18</v>
      </c>
      <c r="AQ6" s="46">
        <f t="shared" si="32"/>
        <v>18</v>
      </c>
      <c r="AR6" s="6">
        <v>3</v>
      </c>
      <c r="AS6" s="21">
        <v>3</v>
      </c>
      <c r="AT6" s="46">
        <f t="shared" si="7"/>
        <v>0</v>
      </c>
      <c r="AU6" s="46">
        <f t="shared" si="33"/>
        <v>0</v>
      </c>
      <c r="AV6" s="46">
        <f t="shared" si="34"/>
        <v>3.5</v>
      </c>
      <c r="AW6" s="46">
        <f t="shared" si="35"/>
        <v>3.5</v>
      </c>
      <c r="AX6" s="6">
        <v>3</v>
      </c>
      <c r="AY6" s="21">
        <v>2</v>
      </c>
      <c r="AZ6" s="46">
        <f t="shared" si="8"/>
        <v>-1</v>
      </c>
      <c r="BA6" s="46">
        <f t="shared" si="36"/>
        <v>1</v>
      </c>
      <c r="BB6" s="46">
        <f t="shared" si="37"/>
        <v>10</v>
      </c>
      <c r="BC6" s="46">
        <f t="shared" si="38"/>
        <v>-10</v>
      </c>
      <c r="BD6" s="6">
        <v>3</v>
      </c>
      <c r="BE6" s="21">
        <v>2</v>
      </c>
      <c r="BF6" s="46">
        <f t="shared" si="9"/>
        <v>-1</v>
      </c>
      <c r="BG6" s="46">
        <f t="shared" si="39"/>
        <v>1</v>
      </c>
      <c r="BH6" s="46">
        <f t="shared" si="40"/>
        <v>7.5</v>
      </c>
      <c r="BI6" s="46">
        <f t="shared" si="41"/>
        <v>-7.5</v>
      </c>
      <c r="BJ6" s="6">
        <v>3</v>
      </c>
      <c r="BK6" s="21">
        <v>5</v>
      </c>
      <c r="BL6" s="46">
        <f t="shared" si="10"/>
        <v>2</v>
      </c>
      <c r="BM6" s="46">
        <f t="shared" si="42"/>
        <v>2</v>
      </c>
      <c r="BN6" s="46">
        <f t="shared" si="43"/>
        <v>14.5</v>
      </c>
      <c r="BO6" s="46">
        <f t="shared" si="44"/>
        <v>14.5</v>
      </c>
      <c r="BP6" s="6">
        <v>7</v>
      </c>
      <c r="BQ6" s="25">
        <v>7</v>
      </c>
      <c r="BR6" s="46">
        <f t="shared" si="11"/>
        <v>0</v>
      </c>
      <c r="BS6" s="46">
        <f t="shared" si="45"/>
        <v>0</v>
      </c>
      <c r="BT6" s="46">
        <f t="shared" si="46"/>
        <v>4</v>
      </c>
      <c r="BU6" s="46">
        <f t="shared" si="47"/>
        <v>4</v>
      </c>
    </row>
    <row r="7" spans="2:73" x14ac:dyDescent="0.2">
      <c r="B7" s="6">
        <v>4</v>
      </c>
      <c r="C7" s="24">
        <v>5</v>
      </c>
      <c r="D7" s="46">
        <f t="shared" si="0"/>
        <v>1</v>
      </c>
      <c r="E7" s="46">
        <f t="shared" si="12"/>
        <v>1</v>
      </c>
      <c r="F7" s="46">
        <f t="shared" si="13"/>
        <v>8</v>
      </c>
      <c r="G7" s="46">
        <f t="shared" si="14"/>
        <v>8</v>
      </c>
      <c r="H7" s="6">
        <v>4</v>
      </c>
      <c r="I7" s="21">
        <v>5</v>
      </c>
      <c r="J7" s="46">
        <f t="shared" si="1"/>
        <v>1</v>
      </c>
      <c r="K7" s="46">
        <f t="shared" si="15"/>
        <v>1</v>
      </c>
      <c r="L7" s="46">
        <f t="shared" si="16"/>
        <v>10</v>
      </c>
      <c r="M7" s="46">
        <f t="shared" si="17"/>
        <v>10</v>
      </c>
      <c r="N7" s="6">
        <v>4</v>
      </c>
      <c r="O7" s="21">
        <v>5</v>
      </c>
      <c r="P7" s="46">
        <f t="shared" si="2"/>
        <v>1</v>
      </c>
      <c r="Q7" s="46">
        <f t="shared" si="18"/>
        <v>1</v>
      </c>
      <c r="R7" s="46">
        <f t="shared" si="19"/>
        <v>11.5</v>
      </c>
      <c r="S7" s="46">
        <f t="shared" si="20"/>
        <v>11.5</v>
      </c>
      <c r="T7" s="6">
        <v>4</v>
      </c>
      <c r="U7" s="21">
        <v>5</v>
      </c>
      <c r="V7" s="46">
        <f t="shared" si="3"/>
        <v>1</v>
      </c>
      <c r="W7" s="46">
        <f t="shared" si="21"/>
        <v>1</v>
      </c>
      <c r="X7" s="46">
        <f t="shared" si="22"/>
        <v>9.5</v>
      </c>
      <c r="Y7" s="46">
        <f t="shared" si="23"/>
        <v>9.5</v>
      </c>
      <c r="Z7" s="6">
        <v>4</v>
      </c>
      <c r="AA7" s="21">
        <v>5</v>
      </c>
      <c r="AB7" s="46">
        <f t="shared" si="4"/>
        <v>1</v>
      </c>
      <c r="AC7" s="46">
        <f t="shared" si="24"/>
        <v>1</v>
      </c>
      <c r="AD7" s="46">
        <f t="shared" si="25"/>
        <v>9.5</v>
      </c>
      <c r="AE7" s="46">
        <f t="shared" si="26"/>
        <v>9.5</v>
      </c>
      <c r="AF7" s="6">
        <v>4</v>
      </c>
      <c r="AG7" s="21">
        <v>5</v>
      </c>
      <c r="AH7" s="46">
        <f t="shared" si="5"/>
        <v>1</v>
      </c>
      <c r="AI7" s="46">
        <f t="shared" si="27"/>
        <v>1</v>
      </c>
      <c r="AJ7" s="46">
        <f t="shared" si="28"/>
        <v>9.5</v>
      </c>
      <c r="AK7" s="46">
        <f t="shared" si="29"/>
        <v>9.5</v>
      </c>
      <c r="AL7" s="6">
        <v>4</v>
      </c>
      <c r="AM7" s="21">
        <v>5</v>
      </c>
      <c r="AN7" s="46">
        <f t="shared" si="6"/>
        <v>1</v>
      </c>
      <c r="AO7" s="46">
        <f t="shared" si="30"/>
        <v>1</v>
      </c>
      <c r="AP7" s="46">
        <f t="shared" si="31"/>
        <v>10</v>
      </c>
      <c r="AQ7" s="46">
        <f t="shared" si="32"/>
        <v>10</v>
      </c>
      <c r="AR7" s="6">
        <v>4</v>
      </c>
      <c r="AS7" s="21">
        <v>5</v>
      </c>
      <c r="AT7" s="46">
        <f t="shared" si="7"/>
        <v>1</v>
      </c>
      <c r="AU7" s="46">
        <f t="shared" si="33"/>
        <v>1</v>
      </c>
      <c r="AV7" s="46">
        <f t="shared" si="34"/>
        <v>10</v>
      </c>
      <c r="AW7" s="46">
        <f t="shared" si="35"/>
        <v>10</v>
      </c>
      <c r="AX7" s="6">
        <v>4</v>
      </c>
      <c r="AY7" s="21">
        <v>5</v>
      </c>
      <c r="AZ7" s="46">
        <f t="shared" si="8"/>
        <v>1</v>
      </c>
      <c r="BA7" s="46">
        <f t="shared" si="36"/>
        <v>1</v>
      </c>
      <c r="BB7" s="46">
        <f t="shared" si="37"/>
        <v>10</v>
      </c>
      <c r="BC7" s="46">
        <f t="shared" si="38"/>
        <v>10</v>
      </c>
      <c r="BD7" s="6">
        <v>4</v>
      </c>
      <c r="BE7" s="21">
        <v>5</v>
      </c>
      <c r="BF7" s="46">
        <f t="shared" si="9"/>
        <v>1</v>
      </c>
      <c r="BG7" s="46">
        <f t="shared" si="39"/>
        <v>1</v>
      </c>
      <c r="BH7" s="46">
        <f t="shared" si="40"/>
        <v>7.5</v>
      </c>
      <c r="BI7" s="46">
        <f t="shared" si="41"/>
        <v>7.5</v>
      </c>
      <c r="BJ7" s="6">
        <v>4</v>
      </c>
      <c r="BK7" s="21">
        <v>5</v>
      </c>
      <c r="BL7" s="46">
        <f t="shared" si="10"/>
        <v>1</v>
      </c>
      <c r="BM7" s="46">
        <f t="shared" si="42"/>
        <v>1</v>
      </c>
      <c r="BN7" s="46">
        <f t="shared" si="43"/>
        <v>7.5</v>
      </c>
      <c r="BO7" s="46">
        <f t="shared" si="44"/>
        <v>7.5</v>
      </c>
      <c r="BP7" s="6">
        <v>10</v>
      </c>
      <c r="BQ7" s="25">
        <v>10</v>
      </c>
      <c r="BR7" s="46">
        <f t="shared" si="11"/>
        <v>0</v>
      </c>
      <c r="BS7" s="46">
        <f t="shared" si="45"/>
        <v>0</v>
      </c>
      <c r="BT7" s="46">
        <f t="shared" si="46"/>
        <v>4</v>
      </c>
      <c r="BU7" s="46">
        <f t="shared" si="47"/>
        <v>4</v>
      </c>
    </row>
    <row r="8" spans="2:73" x14ac:dyDescent="0.2">
      <c r="B8" s="6">
        <v>4</v>
      </c>
      <c r="C8" s="24">
        <v>3</v>
      </c>
      <c r="D8" s="46">
        <f t="shared" si="0"/>
        <v>-1</v>
      </c>
      <c r="E8" s="46">
        <f t="shared" si="12"/>
        <v>1</v>
      </c>
      <c r="F8" s="46">
        <f t="shared" si="13"/>
        <v>8</v>
      </c>
      <c r="G8" s="46">
        <f t="shared" si="14"/>
        <v>-8</v>
      </c>
      <c r="H8" s="6">
        <v>3</v>
      </c>
      <c r="I8" s="21">
        <v>4</v>
      </c>
      <c r="J8" s="46">
        <f t="shared" si="1"/>
        <v>1</v>
      </c>
      <c r="K8" s="46">
        <f t="shared" si="15"/>
        <v>1</v>
      </c>
      <c r="L8" s="46">
        <f t="shared" si="16"/>
        <v>10</v>
      </c>
      <c r="M8" s="46">
        <f t="shared" si="17"/>
        <v>10</v>
      </c>
      <c r="N8" s="6">
        <v>5</v>
      </c>
      <c r="O8" s="21">
        <v>5</v>
      </c>
      <c r="P8" s="46">
        <f t="shared" si="2"/>
        <v>0</v>
      </c>
      <c r="Q8" s="46">
        <f t="shared" si="18"/>
        <v>0</v>
      </c>
      <c r="R8" s="46">
        <f t="shared" si="19"/>
        <v>4.5</v>
      </c>
      <c r="S8" s="46">
        <f t="shared" si="20"/>
        <v>4.5</v>
      </c>
      <c r="T8" s="6">
        <v>4</v>
      </c>
      <c r="U8" s="21">
        <v>5</v>
      </c>
      <c r="V8" s="46">
        <f t="shared" si="3"/>
        <v>1</v>
      </c>
      <c r="W8" s="46">
        <f t="shared" si="21"/>
        <v>1</v>
      </c>
      <c r="X8" s="46">
        <f t="shared" si="22"/>
        <v>9.5</v>
      </c>
      <c r="Y8" s="46">
        <f t="shared" si="23"/>
        <v>9.5</v>
      </c>
      <c r="Z8" s="6">
        <v>3</v>
      </c>
      <c r="AA8" s="21">
        <v>4</v>
      </c>
      <c r="AB8" s="46">
        <f t="shared" si="4"/>
        <v>1</v>
      </c>
      <c r="AC8" s="46">
        <f t="shared" si="24"/>
        <v>1</v>
      </c>
      <c r="AD8" s="46">
        <f t="shared" si="25"/>
        <v>9.5</v>
      </c>
      <c r="AE8" s="46">
        <f t="shared" si="26"/>
        <v>9.5</v>
      </c>
      <c r="AF8" s="6">
        <v>5</v>
      </c>
      <c r="AG8" s="21">
        <v>4</v>
      </c>
      <c r="AH8" s="46">
        <f t="shared" si="5"/>
        <v>-1</v>
      </c>
      <c r="AI8" s="46">
        <f t="shared" si="27"/>
        <v>1</v>
      </c>
      <c r="AJ8" s="46">
        <f t="shared" si="28"/>
        <v>9.5</v>
      </c>
      <c r="AK8" s="46">
        <f t="shared" si="29"/>
        <v>-9.5</v>
      </c>
      <c r="AL8" s="6">
        <v>5</v>
      </c>
      <c r="AM8" s="21">
        <v>5</v>
      </c>
      <c r="AN8" s="46">
        <f t="shared" si="6"/>
        <v>0</v>
      </c>
      <c r="AO8" s="46">
        <f t="shared" si="30"/>
        <v>0</v>
      </c>
      <c r="AP8" s="46">
        <f t="shared" si="31"/>
        <v>2.5</v>
      </c>
      <c r="AQ8" s="46">
        <f t="shared" si="32"/>
        <v>2.5</v>
      </c>
      <c r="AR8" s="6">
        <v>3</v>
      </c>
      <c r="AS8" s="21">
        <v>2</v>
      </c>
      <c r="AT8" s="46">
        <f t="shared" si="7"/>
        <v>-1</v>
      </c>
      <c r="AU8" s="46">
        <f t="shared" si="33"/>
        <v>1</v>
      </c>
      <c r="AV8" s="46">
        <f t="shared" si="34"/>
        <v>10</v>
      </c>
      <c r="AW8" s="46">
        <f t="shared" si="35"/>
        <v>-10</v>
      </c>
      <c r="AX8" s="6">
        <v>5</v>
      </c>
      <c r="AY8" s="21">
        <v>5</v>
      </c>
      <c r="AZ8" s="46">
        <f t="shared" si="8"/>
        <v>0</v>
      </c>
      <c r="BA8" s="46">
        <f t="shared" si="36"/>
        <v>0</v>
      </c>
      <c r="BB8" s="46">
        <f t="shared" si="37"/>
        <v>3.5</v>
      </c>
      <c r="BC8" s="46">
        <f t="shared" si="38"/>
        <v>3.5</v>
      </c>
      <c r="BD8" s="6">
        <v>4</v>
      </c>
      <c r="BE8" s="21">
        <v>5</v>
      </c>
      <c r="BF8" s="46">
        <f t="shared" si="9"/>
        <v>1</v>
      </c>
      <c r="BG8" s="46">
        <f t="shared" si="39"/>
        <v>1</v>
      </c>
      <c r="BH8" s="46">
        <f t="shared" si="40"/>
        <v>7.5</v>
      </c>
      <c r="BI8" s="46">
        <f t="shared" si="41"/>
        <v>7.5</v>
      </c>
      <c r="BJ8" s="6">
        <v>2</v>
      </c>
      <c r="BK8" s="21">
        <v>4</v>
      </c>
      <c r="BL8" s="46">
        <f t="shared" si="10"/>
        <v>2</v>
      </c>
      <c r="BM8" s="46">
        <f t="shared" si="42"/>
        <v>2</v>
      </c>
      <c r="BN8" s="46">
        <f t="shared" si="43"/>
        <v>14.5</v>
      </c>
      <c r="BO8" s="46">
        <f t="shared" si="44"/>
        <v>14.5</v>
      </c>
      <c r="BP8" s="6">
        <v>10</v>
      </c>
      <c r="BQ8" s="25">
        <v>7</v>
      </c>
      <c r="BR8" s="46">
        <f t="shared" si="11"/>
        <v>-3</v>
      </c>
      <c r="BS8" s="46">
        <f t="shared" si="45"/>
        <v>3</v>
      </c>
      <c r="BT8" s="46">
        <f t="shared" si="46"/>
        <v>18</v>
      </c>
      <c r="BU8" s="46">
        <f t="shared" si="47"/>
        <v>-18</v>
      </c>
    </row>
    <row r="9" spans="2:73" x14ac:dyDescent="0.2">
      <c r="B9" s="6">
        <v>4</v>
      </c>
      <c r="C9" s="24">
        <v>1</v>
      </c>
      <c r="D9" s="46">
        <f t="shared" si="0"/>
        <v>-3</v>
      </c>
      <c r="E9" s="46">
        <f t="shared" si="12"/>
        <v>3</v>
      </c>
      <c r="F9" s="46">
        <f t="shared" si="13"/>
        <v>19.5</v>
      </c>
      <c r="G9" s="46">
        <f t="shared" si="14"/>
        <v>-19.5</v>
      </c>
      <c r="H9" s="6">
        <v>3</v>
      </c>
      <c r="I9" s="21">
        <v>2</v>
      </c>
      <c r="J9" s="46">
        <f t="shared" si="1"/>
        <v>-1</v>
      </c>
      <c r="K9" s="46">
        <f t="shared" si="15"/>
        <v>1</v>
      </c>
      <c r="L9" s="46">
        <f t="shared" si="16"/>
        <v>10</v>
      </c>
      <c r="M9" s="46">
        <f t="shared" si="17"/>
        <v>-10</v>
      </c>
      <c r="N9" s="6">
        <v>3</v>
      </c>
      <c r="O9" s="21">
        <v>2</v>
      </c>
      <c r="P9" s="46">
        <f t="shared" si="2"/>
        <v>-1</v>
      </c>
      <c r="Q9" s="46">
        <f t="shared" si="18"/>
        <v>1</v>
      </c>
      <c r="R9" s="46">
        <f t="shared" si="19"/>
        <v>11.5</v>
      </c>
      <c r="S9" s="46">
        <f t="shared" si="20"/>
        <v>-11.5</v>
      </c>
      <c r="T9" s="6">
        <v>3</v>
      </c>
      <c r="U9" s="21">
        <v>2</v>
      </c>
      <c r="V9" s="46">
        <f t="shared" si="3"/>
        <v>-1</v>
      </c>
      <c r="W9" s="46">
        <f t="shared" si="21"/>
        <v>1</v>
      </c>
      <c r="X9" s="46">
        <f t="shared" si="22"/>
        <v>9.5</v>
      </c>
      <c r="Y9" s="46">
        <f t="shared" si="23"/>
        <v>-9.5</v>
      </c>
      <c r="Z9" s="6">
        <v>3</v>
      </c>
      <c r="AA9" s="21">
        <v>2</v>
      </c>
      <c r="AB9" s="46">
        <f t="shared" si="4"/>
        <v>-1</v>
      </c>
      <c r="AC9" s="46">
        <f t="shared" si="24"/>
        <v>1</v>
      </c>
      <c r="AD9" s="46">
        <f t="shared" si="25"/>
        <v>9.5</v>
      </c>
      <c r="AE9" s="46">
        <f t="shared" si="26"/>
        <v>-9.5</v>
      </c>
      <c r="AF9" s="6">
        <v>3</v>
      </c>
      <c r="AG9" s="21">
        <v>2</v>
      </c>
      <c r="AH9" s="46">
        <f t="shared" si="5"/>
        <v>-1</v>
      </c>
      <c r="AI9" s="46">
        <f t="shared" si="27"/>
        <v>1</v>
      </c>
      <c r="AJ9" s="46">
        <f t="shared" si="28"/>
        <v>9.5</v>
      </c>
      <c r="AK9" s="46">
        <f t="shared" si="29"/>
        <v>-9.5</v>
      </c>
      <c r="AL9" s="6">
        <v>3</v>
      </c>
      <c r="AM9" s="21">
        <v>2</v>
      </c>
      <c r="AN9" s="46">
        <f t="shared" si="6"/>
        <v>-1</v>
      </c>
      <c r="AO9" s="46">
        <f t="shared" si="30"/>
        <v>1</v>
      </c>
      <c r="AP9" s="46">
        <f t="shared" si="31"/>
        <v>10</v>
      </c>
      <c r="AQ9" s="46">
        <f t="shared" si="32"/>
        <v>-10</v>
      </c>
      <c r="AR9" s="6">
        <v>3</v>
      </c>
      <c r="AS9" s="21">
        <v>2</v>
      </c>
      <c r="AT9" s="46">
        <f t="shared" si="7"/>
        <v>-1</v>
      </c>
      <c r="AU9" s="46">
        <f t="shared" si="33"/>
        <v>1</v>
      </c>
      <c r="AV9" s="46">
        <f t="shared" si="34"/>
        <v>10</v>
      </c>
      <c r="AW9" s="46">
        <f t="shared" si="35"/>
        <v>-10</v>
      </c>
      <c r="AX9" s="6">
        <v>3</v>
      </c>
      <c r="AY9" s="21">
        <v>1</v>
      </c>
      <c r="AZ9" s="46">
        <f t="shared" si="8"/>
        <v>-2</v>
      </c>
      <c r="BA9" s="46">
        <f t="shared" si="36"/>
        <v>2</v>
      </c>
      <c r="BB9" s="46">
        <f t="shared" si="37"/>
        <v>16.5</v>
      </c>
      <c r="BC9" s="46">
        <f t="shared" si="38"/>
        <v>-16.5</v>
      </c>
      <c r="BD9" s="6">
        <v>3</v>
      </c>
      <c r="BE9" s="21">
        <v>2</v>
      </c>
      <c r="BF9" s="46">
        <f t="shared" si="9"/>
        <v>-1</v>
      </c>
      <c r="BG9" s="46">
        <f t="shared" si="39"/>
        <v>1</v>
      </c>
      <c r="BH9" s="46">
        <f t="shared" si="40"/>
        <v>7.5</v>
      </c>
      <c r="BI9" s="46">
        <f t="shared" si="41"/>
        <v>-7.5</v>
      </c>
      <c r="BJ9" s="6">
        <v>3</v>
      </c>
      <c r="BK9" s="21">
        <v>2</v>
      </c>
      <c r="BL9" s="46">
        <f t="shared" si="10"/>
        <v>-1</v>
      </c>
      <c r="BM9" s="46">
        <f t="shared" si="42"/>
        <v>1</v>
      </c>
      <c r="BN9" s="46">
        <f t="shared" si="43"/>
        <v>7.5</v>
      </c>
      <c r="BO9" s="46">
        <f t="shared" si="44"/>
        <v>-7.5</v>
      </c>
      <c r="BP9" s="6">
        <v>5</v>
      </c>
      <c r="BQ9" s="25">
        <v>8</v>
      </c>
      <c r="BR9" s="46">
        <f t="shared" si="11"/>
        <v>3</v>
      </c>
      <c r="BS9" s="46">
        <f t="shared" si="45"/>
        <v>3</v>
      </c>
      <c r="BT9" s="46">
        <f t="shared" si="46"/>
        <v>18</v>
      </c>
      <c r="BU9" s="46">
        <f t="shared" si="47"/>
        <v>18</v>
      </c>
    </row>
    <row r="10" spans="2:73" x14ac:dyDescent="0.2">
      <c r="B10" s="6">
        <v>3</v>
      </c>
      <c r="C10" s="24">
        <v>5</v>
      </c>
      <c r="D10" s="46">
        <f t="shared" si="0"/>
        <v>2</v>
      </c>
      <c r="E10" s="46">
        <f t="shared" si="12"/>
        <v>2</v>
      </c>
      <c r="F10" s="46">
        <f t="shared" si="13"/>
        <v>15</v>
      </c>
      <c r="G10" s="46">
        <f t="shared" si="14"/>
        <v>15</v>
      </c>
      <c r="H10" s="6">
        <v>4</v>
      </c>
      <c r="I10" s="21">
        <v>5</v>
      </c>
      <c r="J10" s="46">
        <f t="shared" si="1"/>
        <v>1</v>
      </c>
      <c r="K10" s="46">
        <f t="shared" si="15"/>
        <v>1</v>
      </c>
      <c r="L10" s="46">
        <f t="shared" si="16"/>
        <v>10</v>
      </c>
      <c r="M10" s="46">
        <f t="shared" si="17"/>
        <v>10</v>
      </c>
      <c r="N10" s="6">
        <v>3</v>
      </c>
      <c r="O10" s="21">
        <v>5</v>
      </c>
      <c r="P10" s="46">
        <f t="shared" si="2"/>
        <v>2</v>
      </c>
      <c r="Q10" s="46">
        <f t="shared" si="18"/>
        <v>2</v>
      </c>
      <c r="R10" s="46">
        <f t="shared" si="19"/>
        <v>17.5</v>
      </c>
      <c r="S10" s="46">
        <f t="shared" si="20"/>
        <v>17.5</v>
      </c>
      <c r="T10" s="6">
        <v>4</v>
      </c>
      <c r="U10" s="21">
        <v>5</v>
      </c>
      <c r="V10" s="46">
        <f t="shared" si="3"/>
        <v>1</v>
      </c>
      <c r="W10" s="46">
        <f t="shared" si="21"/>
        <v>1</v>
      </c>
      <c r="X10" s="46">
        <f t="shared" si="22"/>
        <v>9.5</v>
      </c>
      <c r="Y10" s="46">
        <f t="shared" si="23"/>
        <v>9.5</v>
      </c>
      <c r="Z10" s="6">
        <v>4</v>
      </c>
      <c r="AA10" s="21">
        <v>5</v>
      </c>
      <c r="AB10" s="46">
        <f t="shared" si="4"/>
        <v>1</v>
      </c>
      <c r="AC10" s="46">
        <f t="shared" si="24"/>
        <v>1</v>
      </c>
      <c r="AD10" s="46">
        <f t="shared" si="25"/>
        <v>9.5</v>
      </c>
      <c r="AE10" s="46">
        <f t="shared" si="26"/>
        <v>9.5</v>
      </c>
      <c r="AF10" s="6">
        <v>4</v>
      </c>
      <c r="AG10" s="21">
        <v>5</v>
      </c>
      <c r="AH10" s="46">
        <f t="shared" si="5"/>
        <v>1</v>
      </c>
      <c r="AI10" s="46">
        <f t="shared" si="27"/>
        <v>1</v>
      </c>
      <c r="AJ10" s="46">
        <f t="shared" si="28"/>
        <v>9.5</v>
      </c>
      <c r="AK10" s="46">
        <f t="shared" si="29"/>
        <v>9.5</v>
      </c>
      <c r="AL10" s="6">
        <v>4</v>
      </c>
      <c r="AM10" s="21">
        <v>5</v>
      </c>
      <c r="AN10" s="46">
        <f t="shared" si="6"/>
        <v>1</v>
      </c>
      <c r="AO10" s="46">
        <f t="shared" si="30"/>
        <v>1</v>
      </c>
      <c r="AP10" s="46">
        <f t="shared" si="31"/>
        <v>10</v>
      </c>
      <c r="AQ10" s="46">
        <f t="shared" si="32"/>
        <v>10</v>
      </c>
      <c r="AR10" s="6">
        <v>3</v>
      </c>
      <c r="AS10" s="21">
        <v>5</v>
      </c>
      <c r="AT10" s="46">
        <f t="shared" si="7"/>
        <v>2</v>
      </c>
      <c r="AU10" s="46">
        <f t="shared" si="33"/>
        <v>2</v>
      </c>
      <c r="AV10" s="46">
        <f t="shared" si="34"/>
        <v>16</v>
      </c>
      <c r="AW10" s="46">
        <f t="shared" si="35"/>
        <v>16</v>
      </c>
      <c r="AX10" s="6">
        <v>3</v>
      </c>
      <c r="AY10" s="21">
        <v>5</v>
      </c>
      <c r="AZ10" s="46">
        <f t="shared" si="8"/>
        <v>2</v>
      </c>
      <c r="BA10" s="46">
        <f t="shared" si="36"/>
        <v>2</v>
      </c>
      <c r="BB10" s="46">
        <f t="shared" si="37"/>
        <v>16.5</v>
      </c>
      <c r="BC10" s="46">
        <f t="shared" si="38"/>
        <v>16.5</v>
      </c>
      <c r="BD10" s="6">
        <v>3</v>
      </c>
      <c r="BE10" s="21">
        <v>5</v>
      </c>
      <c r="BF10" s="46">
        <f t="shared" si="9"/>
        <v>2</v>
      </c>
      <c r="BG10" s="46">
        <f t="shared" si="39"/>
        <v>2</v>
      </c>
      <c r="BH10" s="46">
        <f t="shared" si="40"/>
        <v>14.5</v>
      </c>
      <c r="BI10" s="46">
        <f t="shared" si="41"/>
        <v>14.5</v>
      </c>
      <c r="BJ10" s="6">
        <v>4</v>
      </c>
      <c r="BK10" s="21">
        <v>5</v>
      </c>
      <c r="BL10" s="46">
        <f t="shared" si="10"/>
        <v>1</v>
      </c>
      <c r="BM10" s="46">
        <f t="shared" si="42"/>
        <v>1</v>
      </c>
      <c r="BN10" s="46">
        <f t="shared" si="43"/>
        <v>7.5</v>
      </c>
      <c r="BO10" s="46">
        <f t="shared" si="44"/>
        <v>7.5</v>
      </c>
      <c r="BP10" s="6">
        <v>8</v>
      </c>
      <c r="BQ10" s="25">
        <v>9</v>
      </c>
      <c r="BR10" s="46">
        <f t="shared" si="11"/>
        <v>1</v>
      </c>
      <c r="BS10" s="46">
        <f t="shared" si="45"/>
        <v>1</v>
      </c>
      <c r="BT10" s="46">
        <f t="shared" si="46"/>
        <v>10</v>
      </c>
      <c r="BU10" s="46">
        <f t="shared" si="47"/>
        <v>10</v>
      </c>
    </row>
    <row r="11" spans="2:73" x14ac:dyDescent="0.2">
      <c r="B11" s="6">
        <v>5</v>
      </c>
      <c r="C11" s="24">
        <v>5</v>
      </c>
      <c r="D11" s="46">
        <f t="shared" si="0"/>
        <v>0</v>
      </c>
      <c r="E11" s="46">
        <f t="shared" si="12"/>
        <v>0</v>
      </c>
      <c r="F11" s="46">
        <f t="shared" si="13"/>
        <v>2.5</v>
      </c>
      <c r="G11" s="46">
        <f t="shared" si="14"/>
        <v>2.5</v>
      </c>
      <c r="H11" s="6">
        <v>4</v>
      </c>
      <c r="I11" s="21">
        <v>4</v>
      </c>
      <c r="J11" s="46">
        <f t="shared" si="1"/>
        <v>0</v>
      </c>
      <c r="K11" s="46">
        <f t="shared" si="15"/>
        <v>0</v>
      </c>
      <c r="L11" s="46">
        <f t="shared" si="16"/>
        <v>3</v>
      </c>
      <c r="M11" s="46">
        <f t="shared" si="17"/>
        <v>3</v>
      </c>
      <c r="N11" s="6">
        <v>5</v>
      </c>
      <c r="O11" s="21">
        <v>5</v>
      </c>
      <c r="P11" s="46">
        <f t="shared" si="2"/>
        <v>0</v>
      </c>
      <c r="Q11" s="46">
        <f t="shared" si="18"/>
        <v>0</v>
      </c>
      <c r="R11" s="46">
        <f t="shared" si="19"/>
        <v>4.5</v>
      </c>
      <c r="S11" s="46">
        <f t="shared" si="20"/>
        <v>4.5</v>
      </c>
      <c r="T11" s="6">
        <v>4</v>
      </c>
      <c r="U11" s="21">
        <v>5</v>
      </c>
      <c r="V11" s="46">
        <f t="shared" si="3"/>
        <v>1</v>
      </c>
      <c r="W11" s="46">
        <f t="shared" si="21"/>
        <v>1</v>
      </c>
      <c r="X11" s="46">
        <f t="shared" si="22"/>
        <v>9.5</v>
      </c>
      <c r="Y11" s="46">
        <f t="shared" si="23"/>
        <v>9.5</v>
      </c>
      <c r="Z11" s="6">
        <v>3</v>
      </c>
      <c r="AA11" s="21">
        <v>4</v>
      </c>
      <c r="AB11" s="46">
        <f t="shared" si="4"/>
        <v>1</v>
      </c>
      <c r="AC11" s="46">
        <f t="shared" si="24"/>
        <v>1</v>
      </c>
      <c r="AD11" s="46">
        <f t="shared" si="25"/>
        <v>9.5</v>
      </c>
      <c r="AE11" s="46">
        <f t="shared" si="26"/>
        <v>9.5</v>
      </c>
      <c r="AF11" s="6">
        <v>5</v>
      </c>
      <c r="AG11" s="21">
        <v>5</v>
      </c>
      <c r="AH11" s="46">
        <f t="shared" si="5"/>
        <v>0</v>
      </c>
      <c r="AI11" s="46">
        <f t="shared" si="27"/>
        <v>0</v>
      </c>
      <c r="AJ11" s="46">
        <f t="shared" si="28"/>
        <v>3</v>
      </c>
      <c r="AK11" s="46">
        <f t="shared" si="29"/>
        <v>3</v>
      </c>
      <c r="AL11" s="6">
        <v>5</v>
      </c>
      <c r="AM11" s="21">
        <v>4</v>
      </c>
      <c r="AN11" s="46">
        <f t="shared" si="6"/>
        <v>-1</v>
      </c>
      <c r="AO11" s="46">
        <f t="shared" si="30"/>
        <v>1</v>
      </c>
      <c r="AP11" s="46">
        <f t="shared" si="31"/>
        <v>10</v>
      </c>
      <c r="AQ11" s="46">
        <f t="shared" si="32"/>
        <v>-10</v>
      </c>
      <c r="AR11" s="6">
        <v>4</v>
      </c>
      <c r="AS11" s="21">
        <v>4</v>
      </c>
      <c r="AT11" s="46">
        <f t="shared" si="7"/>
        <v>0</v>
      </c>
      <c r="AU11" s="46">
        <f t="shared" si="33"/>
        <v>0</v>
      </c>
      <c r="AV11" s="46">
        <f t="shared" si="34"/>
        <v>3.5</v>
      </c>
      <c r="AW11" s="46">
        <f t="shared" si="35"/>
        <v>3.5</v>
      </c>
      <c r="AX11" s="6">
        <v>4</v>
      </c>
      <c r="AY11" s="21">
        <v>5</v>
      </c>
      <c r="AZ11" s="46">
        <f t="shared" si="8"/>
        <v>1</v>
      </c>
      <c r="BA11" s="46">
        <f t="shared" si="36"/>
        <v>1</v>
      </c>
      <c r="BB11" s="46">
        <f t="shared" si="37"/>
        <v>10</v>
      </c>
      <c r="BC11" s="46">
        <f t="shared" si="38"/>
        <v>10</v>
      </c>
      <c r="BD11" s="6">
        <v>4</v>
      </c>
      <c r="BE11" s="21">
        <v>4</v>
      </c>
      <c r="BF11" s="46">
        <f t="shared" si="9"/>
        <v>0</v>
      </c>
      <c r="BG11" s="46">
        <f t="shared" si="39"/>
        <v>0</v>
      </c>
      <c r="BH11" s="46">
        <f t="shared" si="40"/>
        <v>2</v>
      </c>
      <c r="BI11" s="46">
        <f t="shared" si="41"/>
        <v>2</v>
      </c>
      <c r="BJ11" s="6">
        <v>5</v>
      </c>
      <c r="BK11" s="21">
        <v>5</v>
      </c>
      <c r="BL11" s="46">
        <f t="shared" si="10"/>
        <v>0</v>
      </c>
      <c r="BM11" s="46">
        <f t="shared" si="42"/>
        <v>0</v>
      </c>
      <c r="BN11" s="46">
        <f t="shared" si="43"/>
        <v>2</v>
      </c>
      <c r="BO11" s="46">
        <f t="shared" si="44"/>
        <v>2</v>
      </c>
      <c r="BP11" s="6">
        <v>8</v>
      </c>
      <c r="BQ11" s="25">
        <v>8</v>
      </c>
      <c r="BR11" s="46">
        <f t="shared" si="11"/>
        <v>0</v>
      </c>
      <c r="BS11" s="46">
        <f t="shared" si="45"/>
        <v>0</v>
      </c>
      <c r="BT11" s="46">
        <f t="shared" si="46"/>
        <v>4</v>
      </c>
      <c r="BU11" s="46">
        <f t="shared" si="47"/>
        <v>4</v>
      </c>
    </row>
    <row r="12" spans="2:73" x14ac:dyDescent="0.2">
      <c r="B12" s="6">
        <v>3</v>
      </c>
      <c r="C12" s="24">
        <v>1</v>
      </c>
      <c r="D12" s="46">
        <f t="shared" si="0"/>
        <v>-2</v>
      </c>
      <c r="E12" s="46">
        <f t="shared" si="12"/>
        <v>2</v>
      </c>
      <c r="F12" s="46">
        <f t="shared" si="13"/>
        <v>15</v>
      </c>
      <c r="G12" s="46">
        <f t="shared" si="14"/>
        <v>-15</v>
      </c>
      <c r="H12" s="6">
        <v>3</v>
      </c>
      <c r="I12" s="21">
        <v>1</v>
      </c>
      <c r="J12" s="46">
        <f t="shared" si="1"/>
        <v>-2</v>
      </c>
      <c r="K12" s="46">
        <f t="shared" si="15"/>
        <v>2</v>
      </c>
      <c r="L12" s="46">
        <f t="shared" si="16"/>
        <v>17</v>
      </c>
      <c r="M12" s="46">
        <f t="shared" si="17"/>
        <v>-17</v>
      </c>
      <c r="N12" s="6">
        <v>3</v>
      </c>
      <c r="O12" s="21">
        <v>1</v>
      </c>
      <c r="P12" s="46">
        <f t="shared" si="2"/>
        <v>-2</v>
      </c>
      <c r="Q12" s="46">
        <f t="shared" si="18"/>
        <v>2</v>
      </c>
      <c r="R12" s="46">
        <f t="shared" si="19"/>
        <v>17.5</v>
      </c>
      <c r="S12" s="46">
        <f t="shared" si="20"/>
        <v>-17.5</v>
      </c>
      <c r="T12" s="6">
        <v>3</v>
      </c>
      <c r="U12" s="21">
        <v>1</v>
      </c>
      <c r="V12" s="46">
        <f t="shared" si="3"/>
        <v>-2</v>
      </c>
      <c r="W12" s="46">
        <f t="shared" si="21"/>
        <v>2</v>
      </c>
      <c r="X12" s="46">
        <f t="shared" si="22"/>
        <v>17</v>
      </c>
      <c r="Y12" s="46">
        <f t="shared" si="23"/>
        <v>-17</v>
      </c>
      <c r="Z12" s="6">
        <v>4</v>
      </c>
      <c r="AA12" s="21">
        <v>1</v>
      </c>
      <c r="AB12" s="46">
        <f t="shared" si="4"/>
        <v>-3</v>
      </c>
      <c r="AC12" s="46">
        <f t="shared" si="24"/>
        <v>3</v>
      </c>
      <c r="AD12" s="46">
        <f t="shared" si="25"/>
        <v>22</v>
      </c>
      <c r="AE12" s="46">
        <f t="shared" si="26"/>
        <v>-22</v>
      </c>
      <c r="AF12" s="6">
        <v>4</v>
      </c>
      <c r="AG12" s="21">
        <v>1</v>
      </c>
      <c r="AH12" s="46">
        <f t="shared" si="5"/>
        <v>-3</v>
      </c>
      <c r="AI12" s="46">
        <f t="shared" si="27"/>
        <v>3</v>
      </c>
      <c r="AJ12" s="46">
        <f t="shared" si="28"/>
        <v>21</v>
      </c>
      <c r="AK12" s="46">
        <f t="shared" si="29"/>
        <v>-21</v>
      </c>
      <c r="AL12" s="6">
        <v>4</v>
      </c>
      <c r="AM12" s="21">
        <v>1</v>
      </c>
      <c r="AN12" s="46">
        <f t="shared" si="6"/>
        <v>-3</v>
      </c>
      <c r="AO12" s="46">
        <f t="shared" si="30"/>
        <v>3</v>
      </c>
      <c r="AP12" s="46">
        <f t="shared" si="31"/>
        <v>21.5</v>
      </c>
      <c r="AQ12" s="46">
        <f t="shared" si="32"/>
        <v>-21.5</v>
      </c>
      <c r="AR12" s="6">
        <v>4</v>
      </c>
      <c r="AS12" s="21">
        <v>1</v>
      </c>
      <c r="AT12" s="46">
        <f t="shared" si="7"/>
        <v>-3</v>
      </c>
      <c r="AU12" s="46">
        <f t="shared" si="33"/>
        <v>3</v>
      </c>
      <c r="AV12" s="46">
        <f t="shared" si="34"/>
        <v>20.5</v>
      </c>
      <c r="AW12" s="46">
        <f t="shared" si="35"/>
        <v>-20.5</v>
      </c>
      <c r="AX12" s="6">
        <v>4</v>
      </c>
      <c r="AY12" s="21">
        <v>1</v>
      </c>
      <c r="AZ12" s="46">
        <f t="shared" si="8"/>
        <v>-3</v>
      </c>
      <c r="BA12" s="46">
        <f t="shared" si="36"/>
        <v>3</v>
      </c>
      <c r="BB12" s="46">
        <f t="shared" si="37"/>
        <v>21</v>
      </c>
      <c r="BC12" s="46">
        <f t="shared" si="38"/>
        <v>-21</v>
      </c>
      <c r="BD12" s="6">
        <v>4</v>
      </c>
      <c r="BE12" s="21">
        <v>1</v>
      </c>
      <c r="BF12" s="46">
        <f t="shared" si="9"/>
        <v>-3</v>
      </c>
      <c r="BG12" s="46">
        <f t="shared" si="39"/>
        <v>3</v>
      </c>
      <c r="BH12" s="46">
        <f t="shared" si="40"/>
        <v>19.5</v>
      </c>
      <c r="BI12" s="46">
        <f t="shared" si="41"/>
        <v>-19.5</v>
      </c>
      <c r="BJ12" s="6">
        <v>3</v>
      </c>
      <c r="BK12" s="21">
        <v>1</v>
      </c>
      <c r="BL12" s="46">
        <f t="shared" si="10"/>
        <v>-2</v>
      </c>
      <c r="BM12" s="46">
        <f t="shared" si="42"/>
        <v>2</v>
      </c>
      <c r="BN12" s="46">
        <f t="shared" si="43"/>
        <v>14.5</v>
      </c>
      <c r="BO12" s="46">
        <f t="shared" si="44"/>
        <v>-14.5</v>
      </c>
      <c r="BP12" s="6">
        <v>8</v>
      </c>
      <c r="BQ12" s="25">
        <v>10</v>
      </c>
      <c r="BR12" s="46">
        <f t="shared" si="11"/>
        <v>2</v>
      </c>
      <c r="BS12" s="46">
        <f t="shared" si="45"/>
        <v>2</v>
      </c>
      <c r="BT12" s="46">
        <f t="shared" si="46"/>
        <v>14</v>
      </c>
      <c r="BU12" s="46">
        <f t="shared" si="47"/>
        <v>14</v>
      </c>
    </row>
    <row r="13" spans="2:73" x14ac:dyDescent="0.2">
      <c r="B13" s="6">
        <v>3</v>
      </c>
      <c r="C13" s="24">
        <v>5</v>
      </c>
      <c r="D13" s="46">
        <f t="shared" si="0"/>
        <v>2</v>
      </c>
      <c r="E13" s="46">
        <f t="shared" si="12"/>
        <v>2</v>
      </c>
      <c r="F13" s="46">
        <f t="shared" si="13"/>
        <v>15</v>
      </c>
      <c r="G13" s="46">
        <f t="shared" si="14"/>
        <v>15</v>
      </c>
      <c r="H13" s="6">
        <v>4</v>
      </c>
      <c r="I13" s="21">
        <v>4</v>
      </c>
      <c r="J13" s="46">
        <f t="shared" si="1"/>
        <v>0</v>
      </c>
      <c r="K13" s="46">
        <f t="shared" si="15"/>
        <v>0</v>
      </c>
      <c r="L13" s="46">
        <f t="shared" si="16"/>
        <v>3</v>
      </c>
      <c r="M13" s="46">
        <f t="shared" si="17"/>
        <v>3</v>
      </c>
      <c r="N13" s="6">
        <v>5</v>
      </c>
      <c r="O13" s="21">
        <v>5</v>
      </c>
      <c r="P13" s="46">
        <f t="shared" si="2"/>
        <v>0</v>
      </c>
      <c r="Q13" s="46">
        <f t="shared" si="18"/>
        <v>0</v>
      </c>
      <c r="R13" s="46">
        <f t="shared" si="19"/>
        <v>4.5</v>
      </c>
      <c r="S13" s="46">
        <f t="shared" si="20"/>
        <v>4.5</v>
      </c>
      <c r="T13" s="6">
        <v>5</v>
      </c>
      <c r="U13" s="21">
        <v>5</v>
      </c>
      <c r="V13" s="46">
        <f t="shared" si="3"/>
        <v>0</v>
      </c>
      <c r="W13" s="46">
        <f t="shared" si="21"/>
        <v>0</v>
      </c>
      <c r="X13" s="46">
        <f t="shared" si="22"/>
        <v>3</v>
      </c>
      <c r="Y13" s="46">
        <f t="shared" si="23"/>
        <v>3</v>
      </c>
      <c r="Z13" s="6">
        <v>5</v>
      </c>
      <c r="AA13" s="21">
        <v>5</v>
      </c>
      <c r="AB13" s="46">
        <f t="shared" si="4"/>
        <v>0</v>
      </c>
      <c r="AC13" s="46">
        <f t="shared" si="24"/>
        <v>0</v>
      </c>
      <c r="AD13" s="46">
        <f t="shared" si="25"/>
        <v>2.5</v>
      </c>
      <c r="AE13" s="46">
        <f t="shared" si="26"/>
        <v>2.5</v>
      </c>
      <c r="AF13" s="6">
        <v>5</v>
      </c>
      <c r="AG13" s="21">
        <v>5</v>
      </c>
      <c r="AH13" s="46">
        <f t="shared" si="5"/>
        <v>0</v>
      </c>
      <c r="AI13" s="46">
        <f t="shared" si="27"/>
        <v>0</v>
      </c>
      <c r="AJ13" s="46">
        <f t="shared" si="28"/>
        <v>3</v>
      </c>
      <c r="AK13" s="46">
        <f t="shared" si="29"/>
        <v>3</v>
      </c>
      <c r="AL13" s="6">
        <v>4</v>
      </c>
      <c r="AM13" s="21">
        <v>5</v>
      </c>
      <c r="AN13" s="46">
        <f t="shared" si="6"/>
        <v>1</v>
      </c>
      <c r="AO13" s="46">
        <f t="shared" si="30"/>
        <v>1</v>
      </c>
      <c r="AP13" s="46">
        <f t="shared" si="31"/>
        <v>10</v>
      </c>
      <c r="AQ13" s="46">
        <f t="shared" si="32"/>
        <v>10</v>
      </c>
      <c r="AR13" s="6">
        <v>4</v>
      </c>
      <c r="AS13" s="21">
        <v>5</v>
      </c>
      <c r="AT13" s="46">
        <f t="shared" si="7"/>
        <v>1</v>
      </c>
      <c r="AU13" s="46">
        <f t="shared" si="33"/>
        <v>1</v>
      </c>
      <c r="AV13" s="46">
        <f t="shared" si="34"/>
        <v>10</v>
      </c>
      <c r="AW13" s="46">
        <f t="shared" si="35"/>
        <v>10</v>
      </c>
      <c r="AX13" s="6">
        <v>3</v>
      </c>
      <c r="AY13" s="21">
        <v>4</v>
      </c>
      <c r="AZ13" s="46">
        <f t="shared" si="8"/>
        <v>1</v>
      </c>
      <c r="BA13" s="46">
        <f t="shared" si="36"/>
        <v>1</v>
      </c>
      <c r="BB13" s="46">
        <f t="shared" si="37"/>
        <v>10</v>
      </c>
      <c r="BC13" s="46">
        <f t="shared" si="38"/>
        <v>10</v>
      </c>
      <c r="BD13" s="6">
        <v>2</v>
      </c>
      <c r="BE13" s="21">
        <v>4</v>
      </c>
      <c r="BF13" s="46">
        <f t="shared" si="9"/>
        <v>2</v>
      </c>
      <c r="BG13" s="46">
        <f t="shared" si="39"/>
        <v>2</v>
      </c>
      <c r="BH13" s="46">
        <f t="shared" si="40"/>
        <v>14.5</v>
      </c>
      <c r="BI13" s="46">
        <f t="shared" si="41"/>
        <v>14.5</v>
      </c>
      <c r="BJ13" s="6">
        <v>2</v>
      </c>
      <c r="BK13" s="21">
        <v>5</v>
      </c>
      <c r="BL13" s="46">
        <f t="shared" si="10"/>
        <v>3</v>
      </c>
      <c r="BM13" s="46">
        <f t="shared" si="42"/>
        <v>3</v>
      </c>
      <c r="BN13" s="46">
        <f t="shared" si="43"/>
        <v>19.5</v>
      </c>
      <c r="BO13" s="46">
        <f t="shared" si="44"/>
        <v>19.5</v>
      </c>
      <c r="BP13" s="6">
        <v>5</v>
      </c>
      <c r="BQ13" s="25">
        <v>9</v>
      </c>
      <c r="BR13" s="46">
        <f t="shared" si="11"/>
        <v>4</v>
      </c>
      <c r="BS13" s="46">
        <f t="shared" si="45"/>
        <v>4</v>
      </c>
      <c r="BT13" s="46">
        <f t="shared" si="46"/>
        <v>21</v>
      </c>
      <c r="BU13" s="46">
        <f t="shared" si="47"/>
        <v>21</v>
      </c>
    </row>
    <row r="14" spans="2:73" x14ac:dyDescent="0.2">
      <c r="B14" s="6">
        <v>1</v>
      </c>
      <c r="C14" s="24">
        <v>5</v>
      </c>
      <c r="D14" s="46">
        <f t="shared" si="0"/>
        <v>4</v>
      </c>
      <c r="E14" s="46">
        <f t="shared" si="12"/>
        <v>4</v>
      </c>
      <c r="F14" s="46">
        <f t="shared" si="13"/>
        <v>21.5</v>
      </c>
      <c r="G14" s="46">
        <f t="shared" si="14"/>
        <v>21.5</v>
      </c>
      <c r="H14" s="6">
        <v>1</v>
      </c>
      <c r="I14" s="21">
        <v>5</v>
      </c>
      <c r="J14" s="46">
        <f t="shared" si="1"/>
        <v>4</v>
      </c>
      <c r="K14" s="46">
        <f t="shared" si="15"/>
        <v>4</v>
      </c>
      <c r="L14" s="46">
        <f t="shared" si="16"/>
        <v>22</v>
      </c>
      <c r="M14" s="46">
        <f t="shared" si="17"/>
        <v>22</v>
      </c>
      <c r="N14" s="6">
        <v>2</v>
      </c>
      <c r="O14" s="21">
        <v>5</v>
      </c>
      <c r="P14" s="46">
        <f t="shared" si="2"/>
        <v>3</v>
      </c>
      <c r="Q14" s="46">
        <f t="shared" si="18"/>
        <v>3</v>
      </c>
      <c r="R14" s="46">
        <f t="shared" si="19"/>
        <v>21.5</v>
      </c>
      <c r="S14" s="46">
        <f t="shared" si="20"/>
        <v>21.5</v>
      </c>
      <c r="T14" s="6">
        <v>2</v>
      </c>
      <c r="U14" s="21">
        <v>5</v>
      </c>
      <c r="V14" s="46">
        <f t="shared" si="3"/>
        <v>3</v>
      </c>
      <c r="W14" s="46">
        <f t="shared" si="21"/>
        <v>3</v>
      </c>
      <c r="X14" s="46">
        <f t="shared" si="22"/>
        <v>21.5</v>
      </c>
      <c r="Y14" s="46">
        <f t="shared" si="23"/>
        <v>21.5</v>
      </c>
      <c r="Z14" s="6">
        <v>2</v>
      </c>
      <c r="AA14" s="21">
        <v>4</v>
      </c>
      <c r="AB14" s="46">
        <f t="shared" si="4"/>
        <v>2</v>
      </c>
      <c r="AC14" s="46">
        <f t="shared" si="24"/>
        <v>2</v>
      </c>
      <c r="AD14" s="46">
        <f t="shared" si="25"/>
        <v>18</v>
      </c>
      <c r="AE14" s="46">
        <f t="shared" si="26"/>
        <v>18</v>
      </c>
      <c r="AF14" s="6">
        <v>2</v>
      </c>
      <c r="AG14" s="21">
        <v>5</v>
      </c>
      <c r="AH14" s="46">
        <f t="shared" si="5"/>
        <v>3</v>
      </c>
      <c r="AI14" s="46">
        <f t="shared" si="27"/>
        <v>3</v>
      </c>
      <c r="AJ14" s="46">
        <f t="shared" si="28"/>
        <v>21</v>
      </c>
      <c r="AK14" s="46">
        <f t="shared" si="29"/>
        <v>21</v>
      </c>
      <c r="AL14" s="6">
        <v>3</v>
      </c>
      <c r="AM14" s="21">
        <v>5</v>
      </c>
      <c r="AN14" s="46">
        <f t="shared" si="6"/>
        <v>2</v>
      </c>
      <c r="AO14" s="46">
        <f t="shared" si="30"/>
        <v>2</v>
      </c>
      <c r="AP14" s="46">
        <f t="shared" si="31"/>
        <v>18</v>
      </c>
      <c r="AQ14" s="46">
        <f t="shared" si="32"/>
        <v>18</v>
      </c>
      <c r="AR14" s="6">
        <v>2</v>
      </c>
      <c r="AS14" s="21">
        <v>5</v>
      </c>
      <c r="AT14" s="46">
        <f t="shared" si="7"/>
        <v>3</v>
      </c>
      <c r="AU14" s="46">
        <f t="shared" si="33"/>
        <v>3</v>
      </c>
      <c r="AV14" s="46">
        <f t="shared" si="34"/>
        <v>20.5</v>
      </c>
      <c r="AW14" s="46">
        <f t="shared" si="35"/>
        <v>20.5</v>
      </c>
      <c r="AX14" s="6">
        <v>1</v>
      </c>
      <c r="AY14" s="21">
        <v>4</v>
      </c>
      <c r="AZ14" s="46">
        <f t="shared" si="8"/>
        <v>3</v>
      </c>
      <c r="BA14" s="46">
        <f t="shared" si="36"/>
        <v>3</v>
      </c>
      <c r="BB14" s="46">
        <f t="shared" si="37"/>
        <v>21</v>
      </c>
      <c r="BC14" s="46">
        <f t="shared" si="38"/>
        <v>21</v>
      </c>
      <c r="BD14" s="6">
        <v>1</v>
      </c>
      <c r="BE14" s="21">
        <v>4</v>
      </c>
      <c r="BF14" s="46">
        <f t="shared" si="9"/>
        <v>3</v>
      </c>
      <c r="BG14" s="46">
        <f t="shared" si="39"/>
        <v>3</v>
      </c>
      <c r="BH14" s="46">
        <f t="shared" si="40"/>
        <v>19.5</v>
      </c>
      <c r="BI14" s="46">
        <f t="shared" si="41"/>
        <v>19.5</v>
      </c>
      <c r="BJ14" s="6">
        <v>1</v>
      </c>
      <c r="BK14" s="21">
        <v>5</v>
      </c>
      <c r="BL14" s="46">
        <f t="shared" si="10"/>
        <v>4</v>
      </c>
      <c r="BM14" s="46">
        <f t="shared" si="42"/>
        <v>4</v>
      </c>
      <c r="BN14" s="46">
        <f t="shared" si="43"/>
        <v>22</v>
      </c>
      <c r="BO14" s="46">
        <f t="shared" si="44"/>
        <v>22</v>
      </c>
      <c r="BP14" s="6">
        <v>6</v>
      </c>
      <c r="BQ14" s="25">
        <v>6</v>
      </c>
      <c r="BR14" s="46">
        <f t="shared" si="11"/>
        <v>0</v>
      </c>
      <c r="BS14" s="46">
        <f t="shared" si="45"/>
        <v>0</v>
      </c>
      <c r="BT14" s="46">
        <f t="shared" si="46"/>
        <v>4</v>
      </c>
      <c r="BU14" s="46">
        <f t="shared" si="47"/>
        <v>4</v>
      </c>
    </row>
    <row r="15" spans="2:73" x14ac:dyDescent="0.2">
      <c r="B15" s="6">
        <v>3</v>
      </c>
      <c r="C15" s="24">
        <v>5</v>
      </c>
      <c r="D15" s="46">
        <f t="shared" si="0"/>
        <v>2</v>
      </c>
      <c r="E15" s="46">
        <f t="shared" si="12"/>
        <v>2</v>
      </c>
      <c r="F15" s="46">
        <f t="shared" si="13"/>
        <v>15</v>
      </c>
      <c r="G15" s="46">
        <f t="shared" si="14"/>
        <v>15</v>
      </c>
      <c r="H15" s="6">
        <v>1</v>
      </c>
      <c r="I15" s="21">
        <v>3</v>
      </c>
      <c r="J15" s="46">
        <f t="shared" si="1"/>
        <v>2</v>
      </c>
      <c r="K15" s="46">
        <f t="shared" si="15"/>
        <v>2</v>
      </c>
      <c r="L15" s="46">
        <f t="shared" si="16"/>
        <v>17</v>
      </c>
      <c r="M15" s="46">
        <f t="shared" si="17"/>
        <v>17</v>
      </c>
      <c r="N15" s="6">
        <v>1</v>
      </c>
      <c r="O15" s="21">
        <v>3</v>
      </c>
      <c r="P15" s="46">
        <f t="shared" si="2"/>
        <v>2</v>
      </c>
      <c r="Q15" s="46">
        <f t="shared" si="18"/>
        <v>2</v>
      </c>
      <c r="R15" s="46">
        <f t="shared" si="19"/>
        <v>17.5</v>
      </c>
      <c r="S15" s="46">
        <f t="shared" si="20"/>
        <v>17.5</v>
      </c>
      <c r="T15" s="6">
        <v>1</v>
      </c>
      <c r="U15" s="21">
        <v>4</v>
      </c>
      <c r="V15" s="46">
        <f t="shared" si="3"/>
        <v>3</v>
      </c>
      <c r="W15" s="46">
        <f t="shared" si="21"/>
        <v>3</v>
      </c>
      <c r="X15" s="46">
        <f t="shared" si="22"/>
        <v>21.5</v>
      </c>
      <c r="Y15" s="46">
        <f t="shared" si="23"/>
        <v>21.5</v>
      </c>
      <c r="Z15" s="6">
        <v>1</v>
      </c>
      <c r="AA15" s="21">
        <v>3</v>
      </c>
      <c r="AB15" s="46">
        <f t="shared" si="4"/>
        <v>2</v>
      </c>
      <c r="AC15" s="46">
        <f t="shared" si="24"/>
        <v>2</v>
      </c>
      <c r="AD15" s="46">
        <f t="shared" si="25"/>
        <v>18</v>
      </c>
      <c r="AE15" s="46">
        <f t="shared" si="26"/>
        <v>18</v>
      </c>
      <c r="AF15" s="6">
        <v>2</v>
      </c>
      <c r="AG15" s="21">
        <v>5</v>
      </c>
      <c r="AH15" s="46">
        <f t="shared" si="5"/>
        <v>3</v>
      </c>
      <c r="AI15" s="46">
        <f t="shared" si="27"/>
        <v>3</v>
      </c>
      <c r="AJ15" s="46">
        <f t="shared" si="28"/>
        <v>21</v>
      </c>
      <c r="AK15" s="46">
        <f t="shared" si="29"/>
        <v>21</v>
      </c>
      <c r="AL15" s="6">
        <v>2</v>
      </c>
      <c r="AM15" s="21">
        <v>4</v>
      </c>
      <c r="AN15" s="46">
        <f t="shared" si="6"/>
        <v>2</v>
      </c>
      <c r="AO15" s="46">
        <f t="shared" si="30"/>
        <v>2</v>
      </c>
      <c r="AP15" s="46">
        <f t="shared" si="31"/>
        <v>18</v>
      </c>
      <c r="AQ15" s="46">
        <f t="shared" si="32"/>
        <v>18</v>
      </c>
      <c r="AR15" s="6">
        <v>2</v>
      </c>
      <c r="AS15" s="21">
        <v>4</v>
      </c>
      <c r="AT15" s="46">
        <f t="shared" si="7"/>
        <v>2</v>
      </c>
      <c r="AU15" s="46">
        <f t="shared" si="33"/>
        <v>2</v>
      </c>
      <c r="AV15" s="46">
        <f t="shared" si="34"/>
        <v>16</v>
      </c>
      <c r="AW15" s="46">
        <f t="shared" si="35"/>
        <v>16</v>
      </c>
      <c r="AX15" s="6">
        <v>1</v>
      </c>
      <c r="AY15" s="21">
        <v>1</v>
      </c>
      <c r="AZ15" s="46">
        <f t="shared" si="8"/>
        <v>0</v>
      </c>
      <c r="BA15" s="46">
        <f t="shared" si="36"/>
        <v>0</v>
      </c>
      <c r="BB15" s="46">
        <f t="shared" si="37"/>
        <v>3.5</v>
      </c>
      <c r="BC15" s="46">
        <f t="shared" si="38"/>
        <v>3.5</v>
      </c>
      <c r="BD15" s="6">
        <v>1</v>
      </c>
      <c r="BE15" s="21">
        <v>1</v>
      </c>
      <c r="BF15" s="46">
        <f t="shared" si="9"/>
        <v>0</v>
      </c>
      <c r="BG15" s="46">
        <f t="shared" si="39"/>
        <v>0</v>
      </c>
      <c r="BH15" s="46">
        <f t="shared" si="40"/>
        <v>2</v>
      </c>
      <c r="BI15" s="46">
        <f t="shared" si="41"/>
        <v>2</v>
      </c>
      <c r="BJ15" s="6">
        <v>3</v>
      </c>
      <c r="BK15" s="21">
        <v>5</v>
      </c>
      <c r="BL15" s="46">
        <f t="shared" si="10"/>
        <v>2</v>
      </c>
      <c r="BM15" s="46">
        <f t="shared" si="42"/>
        <v>2</v>
      </c>
      <c r="BN15" s="46">
        <f t="shared" si="43"/>
        <v>14.5</v>
      </c>
      <c r="BO15" s="46">
        <f t="shared" si="44"/>
        <v>14.5</v>
      </c>
      <c r="BP15" s="6">
        <v>5</v>
      </c>
      <c r="BQ15" s="25">
        <v>8</v>
      </c>
      <c r="BR15" s="46">
        <f t="shared" si="11"/>
        <v>3</v>
      </c>
      <c r="BS15" s="46">
        <f t="shared" si="45"/>
        <v>3</v>
      </c>
      <c r="BT15" s="46">
        <f t="shared" si="46"/>
        <v>18</v>
      </c>
      <c r="BU15" s="46">
        <f t="shared" si="47"/>
        <v>18</v>
      </c>
    </row>
    <row r="16" spans="2:73" x14ac:dyDescent="0.2">
      <c r="B16" s="6">
        <v>3</v>
      </c>
      <c r="C16" s="24">
        <v>1</v>
      </c>
      <c r="D16" s="46">
        <f t="shared" si="0"/>
        <v>-2</v>
      </c>
      <c r="E16" s="46">
        <f t="shared" si="12"/>
        <v>2</v>
      </c>
      <c r="F16" s="46">
        <f t="shared" si="13"/>
        <v>15</v>
      </c>
      <c r="G16" s="46">
        <f t="shared" si="14"/>
        <v>-15</v>
      </c>
      <c r="H16" s="6">
        <v>4</v>
      </c>
      <c r="I16" s="21">
        <v>2</v>
      </c>
      <c r="J16" s="46">
        <f t="shared" si="1"/>
        <v>-2</v>
      </c>
      <c r="K16" s="46">
        <f t="shared" si="15"/>
        <v>2</v>
      </c>
      <c r="L16" s="46">
        <f t="shared" si="16"/>
        <v>17</v>
      </c>
      <c r="M16" s="46">
        <f t="shared" si="17"/>
        <v>-17</v>
      </c>
      <c r="N16" s="6">
        <v>2</v>
      </c>
      <c r="O16" s="21">
        <v>2</v>
      </c>
      <c r="P16" s="46">
        <f t="shared" si="2"/>
        <v>0</v>
      </c>
      <c r="Q16" s="46">
        <f t="shared" si="18"/>
        <v>0</v>
      </c>
      <c r="R16" s="46">
        <f t="shared" si="19"/>
        <v>4.5</v>
      </c>
      <c r="S16" s="46">
        <f t="shared" si="20"/>
        <v>4.5</v>
      </c>
      <c r="T16" s="6">
        <v>2</v>
      </c>
      <c r="U16" s="21">
        <v>2</v>
      </c>
      <c r="V16" s="46">
        <f t="shared" si="3"/>
        <v>0</v>
      </c>
      <c r="W16" s="46">
        <f t="shared" si="21"/>
        <v>0</v>
      </c>
      <c r="X16" s="46">
        <f t="shared" si="22"/>
        <v>3</v>
      </c>
      <c r="Y16" s="46">
        <f t="shared" si="23"/>
        <v>3</v>
      </c>
      <c r="Z16" s="6">
        <v>2</v>
      </c>
      <c r="AA16" s="21">
        <v>2</v>
      </c>
      <c r="AB16" s="46">
        <f t="shared" si="4"/>
        <v>0</v>
      </c>
      <c r="AC16" s="46">
        <f t="shared" si="24"/>
        <v>0</v>
      </c>
      <c r="AD16" s="46">
        <f t="shared" si="25"/>
        <v>2.5</v>
      </c>
      <c r="AE16" s="46">
        <f t="shared" si="26"/>
        <v>2.5</v>
      </c>
      <c r="AF16" s="6">
        <v>2</v>
      </c>
      <c r="AG16" s="21">
        <v>2</v>
      </c>
      <c r="AH16" s="46">
        <f t="shared" si="5"/>
        <v>0</v>
      </c>
      <c r="AI16" s="46">
        <f t="shared" si="27"/>
        <v>0</v>
      </c>
      <c r="AJ16" s="46">
        <f t="shared" si="28"/>
        <v>3</v>
      </c>
      <c r="AK16" s="46">
        <f t="shared" si="29"/>
        <v>3</v>
      </c>
      <c r="AL16" s="6">
        <v>2</v>
      </c>
      <c r="AM16" s="21">
        <v>2</v>
      </c>
      <c r="AN16" s="46">
        <f t="shared" si="6"/>
        <v>0</v>
      </c>
      <c r="AO16" s="46">
        <f t="shared" si="30"/>
        <v>0</v>
      </c>
      <c r="AP16" s="46">
        <f t="shared" si="31"/>
        <v>2.5</v>
      </c>
      <c r="AQ16" s="46">
        <f t="shared" si="32"/>
        <v>2.5</v>
      </c>
      <c r="AR16" s="6">
        <v>2</v>
      </c>
      <c r="AS16" s="21">
        <v>2</v>
      </c>
      <c r="AT16" s="46">
        <f t="shared" si="7"/>
        <v>0</v>
      </c>
      <c r="AU16" s="46">
        <f t="shared" si="33"/>
        <v>0</v>
      </c>
      <c r="AV16" s="46">
        <f t="shared" si="34"/>
        <v>3.5</v>
      </c>
      <c r="AW16" s="46">
        <f t="shared" si="35"/>
        <v>3.5</v>
      </c>
      <c r="AX16" s="6">
        <v>1</v>
      </c>
      <c r="AY16" s="21">
        <v>1</v>
      </c>
      <c r="AZ16" s="46">
        <f t="shared" si="8"/>
        <v>0</v>
      </c>
      <c r="BA16" s="46">
        <f t="shared" si="36"/>
        <v>0</v>
      </c>
      <c r="BB16" s="46">
        <f t="shared" si="37"/>
        <v>3.5</v>
      </c>
      <c r="BC16" s="46">
        <f t="shared" si="38"/>
        <v>3.5</v>
      </c>
      <c r="BD16" s="6">
        <v>1</v>
      </c>
      <c r="BE16" s="21">
        <v>2</v>
      </c>
      <c r="BF16" s="46">
        <f t="shared" si="9"/>
        <v>1</v>
      </c>
      <c r="BG16" s="46">
        <f t="shared" si="39"/>
        <v>1</v>
      </c>
      <c r="BH16" s="46">
        <f t="shared" si="40"/>
        <v>7.5</v>
      </c>
      <c r="BI16" s="46">
        <f t="shared" si="41"/>
        <v>7.5</v>
      </c>
      <c r="BJ16" s="6">
        <v>1</v>
      </c>
      <c r="BK16" s="21">
        <v>2</v>
      </c>
      <c r="BL16" s="46">
        <f t="shared" si="10"/>
        <v>1</v>
      </c>
      <c r="BM16" s="46">
        <f t="shared" si="42"/>
        <v>1</v>
      </c>
      <c r="BN16" s="46">
        <f t="shared" si="43"/>
        <v>7.5</v>
      </c>
      <c r="BO16" s="46">
        <f t="shared" si="44"/>
        <v>7.5</v>
      </c>
      <c r="BP16" s="6">
        <v>9</v>
      </c>
      <c r="BQ16" s="25">
        <v>9</v>
      </c>
      <c r="BR16" s="46">
        <f t="shared" si="11"/>
        <v>0</v>
      </c>
      <c r="BS16" s="46">
        <f t="shared" si="45"/>
        <v>0</v>
      </c>
      <c r="BT16" s="46">
        <f t="shared" si="46"/>
        <v>4</v>
      </c>
      <c r="BU16" s="46">
        <f t="shared" si="47"/>
        <v>4</v>
      </c>
    </row>
    <row r="17" spans="1:73" x14ac:dyDescent="0.2">
      <c r="B17" s="6">
        <v>4</v>
      </c>
      <c r="C17" s="24">
        <v>3</v>
      </c>
      <c r="D17" s="46">
        <f t="shared" si="0"/>
        <v>-1</v>
      </c>
      <c r="E17" s="46">
        <f t="shared" si="12"/>
        <v>1</v>
      </c>
      <c r="F17" s="46">
        <f t="shared" si="13"/>
        <v>8</v>
      </c>
      <c r="G17" s="46">
        <f t="shared" si="14"/>
        <v>-8</v>
      </c>
      <c r="H17" s="6">
        <v>2</v>
      </c>
      <c r="I17" s="21">
        <v>3</v>
      </c>
      <c r="J17" s="46">
        <f t="shared" si="1"/>
        <v>1</v>
      </c>
      <c r="K17" s="46">
        <f t="shared" si="15"/>
        <v>1</v>
      </c>
      <c r="L17" s="46">
        <f t="shared" si="16"/>
        <v>10</v>
      </c>
      <c r="M17" s="46">
        <f t="shared" si="17"/>
        <v>10</v>
      </c>
      <c r="N17" s="6">
        <v>4</v>
      </c>
      <c r="O17" s="21">
        <v>3</v>
      </c>
      <c r="P17" s="46">
        <f t="shared" si="2"/>
        <v>-1</v>
      </c>
      <c r="Q17" s="46">
        <f t="shared" si="18"/>
        <v>1</v>
      </c>
      <c r="R17" s="46">
        <f t="shared" si="19"/>
        <v>11.5</v>
      </c>
      <c r="S17" s="46">
        <f t="shared" si="20"/>
        <v>-11.5</v>
      </c>
      <c r="T17" s="6">
        <v>4</v>
      </c>
      <c r="U17" s="21">
        <v>3</v>
      </c>
      <c r="V17" s="46">
        <f t="shared" si="3"/>
        <v>-1</v>
      </c>
      <c r="W17" s="46">
        <f t="shared" si="21"/>
        <v>1</v>
      </c>
      <c r="X17" s="46">
        <f t="shared" si="22"/>
        <v>9.5</v>
      </c>
      <c r="Y17" s="46">
        <f t="shared" si="23"/>
        <v>-9.5</v>
      </c>
      <c r="Z17" s="6">
        <v>4</v>
      </c>
      <c r="AA17" s="21">
        <v>3</v>
      </c>
      <c r="AB17" s="46">
        <f t="shared" si="4"/>
        <v>-1</v>
      </c>
      <c r="AC17" s="46">
        <f t="shared" si="24"/>
        <v>1</v>
      </c>
      <c r="AD17" s="46">
        <f t="shared" si="25"/>
        <v>9.5</v>
      </c>
      <c r="AE17" s="46">
        <f t="shared" si="26"/>
        <v>-9.5</v>
      </c>
      <c r="AF17" s="6">
        <v>4</v>
      </c>
      <c r="AG17" s="21">
        <v>3</v>
      </c>
      <c r="AH17" s="46">
        <f t="shared" si="5"/>
        <v>-1</v>
      </c>
      <c r="AI17" s="46">
        <f t="shared" si="27"/>
        <v>1</v>
      </c>
      <c r="AJ17" s="46">
        <f t="shared" si="28"/>
        <v>9.5</v>
      </c>
      <c r="AK17" s="46">
        <f t="shared" si="29"/>
        <v>-9.5</v>
      </c>
      <c r="AL17" s="6">
        <v>4</v>
      </c>
      <c r="AM17" s="21">
        <v>4</v>
      </c>
      <c r="AN17" s="46">
        <f t="shared" si="6"/>
        <v>0</v>
      </c>
      <c r="AO17" s="46">
        <f t="shared" si="30"/>
        <v>0</v>
      </c>
      <c r="AP17" s="46">
        <f t="shared" si="31"/>
        <v>2.5</v>
      </c>
      <c r="AQ17" s="46">
        <f t="shared" si="32"/>
        <v>2.5</v>
      </c>
      <c r="AR17" s="6">
        <v>4</v>
      </c>
      <c r="AS17" s="21">
        <v>4</v>
      </c>
      <c r="AT17" s="46">
        <f t="shared" si="7"/>
        <v>0</v>
      </c>
      <c r="AU17" s="46">
        <f t="shared" si="33"/>
        <v>0</v>
      </c>
      <c r="AV17" s="46">
        <f t="shared" si="34"/>
        <v>3.5</v>
      </c>
      <c r="AW17" s="46">
        <f t="shared" si="35"/>
        <v>3.5</v>
      </c>
      <c r="AX17" s="6">
        <v>4</v>
      </c>
      <c r="AY17" s="21">
        <v>3</v>
      </c>
      <c r="AZ17" s="46">
        <f t="shared" si="8"/>
        <v>-1</v>
      </c>
      <c r="BA17" s="46">
        <f t="shared" si="36"/>
        <v>1</v>
      </c>
      <c r="BB17" s="46">
        <f t="shared" si="37"/>
        <v>10</v>
      </c>
      <c r="BC17" s="46">
        <f t="shared" si="38"/>
        <v>-10</v>
      </c>
      <c r="BD17" s="6">
        <v>4</v>
      </c>
      <c r="BE17" s="21">
        <v>2</v>
      </c>
      <c r="BF17" s="46">
        <f t="shared" si="9"/>
        <v>-2</v>
      </c>
      <c r="BG17" s="46">
        <f t="shared" si="39"/>
        <v>2</v>
      </c>
      <c r="BH17" s="46">
        <f t="shared" si="40"/>
        <v>14.5</v>
      </c>
      <c r="BI17" s="46">
        <f t="shared" si="41"/>
        <v>-14.5</v>
      </c>
      <c r="BJ17" s="6">
        <v>4</v>
      </c>
      <c r="BK17" s="21">
        <v>3</v>
      </c>
      <c r="BL17" s="46">
        <f t="shared" si="10"/>
        <v>-1</v>
      </c>
      <c r="BM17" s="46">
        <f t="shared" si="42"/>
        <v>1</v>
      </c>
      <c r="BN17" s="46">
        <f t="shared" si="43"/>
        <v>7.5</v>
      </c>
      <c r="BO17" s="46">
        <f t="shared" si="44"/>
        <v>-7.5</v>
      </c>
      <c r="BP17" s="6">
        <v>6</v>
      </c>
      <c r="BQ17" s="25">
        <v>8</v>
      </c>
      <c r="BR17" s="46">
        <f t="shared" si="11"/>
        <v>2</v>
      </c>
      <c r="BS17" s="46">
        <f t="shared" si="45"/>
        <v>2</v>
      </c>
      <c r="BT17" s="46">
        <f t="shared" si="46"/>
        <v>14</v>
      </c>
      <c r="BU17" s="46">
        <f t="shared" si="47"/>
        <v>14</v>
      </c>
    </row>
    <row r="18" spans="1:73" x14ac:dyDescent="0.2">
      <c r="B18" s="6">
        <v>4</v>
      </c>
      <c r="C18" s="24">
        <v>5</v>
      </c>
      <c r="D18" s="46">
        <f t="shared" si="0"/>
        <v>1</v>
      </c>
      <c r="E18" s="46">
        <f t="shared" si="12"/>
        <v>1</v>
      </c>
      <c r="F18" s="46">
        <f t="shared" si="13"/>
        <v>8</v>
      </c>
      <c r="G18" s="46">
        <f t="shared" si="14"/>
        <v>8</v>
      </c>
      <c r="H18" s="6">
        <v>4</v>
      </c>
      <c r="I18" s="21">
        <v>3</v>
      </c>
      <c r="J18" s="46">
        <f t="shared" si="1"/>
        <v>-1</v>
      </c>
      <c r="K18" s="46">
        <f t="shared" si="15"/>
        <v>1</v>
      </c>
      <c r="L18" s="46">
        <f t="shared" si="16"/>
        <v>10</v>
      </c>
      <c r="M18" s="46">
        <f t="shared" si="17"/>
        <v>-10</v>
      </c>
      <c r="N18" s="6">
        <v>3</v>
      </c>
      <c r="O18" s="21">
        <v>5</v>
      </c>
      <c r="P18" s="46">
        <f t="shared" si="2"/>
        <v>2</v>
      </c>
      <c r="Q18" s="46">
        <f t="shared" si="18"/>
        <v>2</v>
      </c>
      <c r="R18" s="46">
        <f t="shared" si="19"/>
        <v>17.5</v>
      </c>
      <c r="S18" s="46">
        <f t="shared" si="20"/>
        <v>17.5</v>
      </c>
      <c r="T18" s="6">
        <v>3</v>
      </c>
      <c r="U18" s="21">
        <v>5</v>
      </c>
      <c r="V18" s="46">
        <f t="shared" si="3"/>
        <v>2</v>
      </c>
      <c r="W18" s="46">
        <f t="shared" si="21"/>
        <v>2</v>
      </c>
      <c r="X18" s="46">
        <f t="shared" si="22"/>
        <v>17</v>
      </c>
      <c r="Y18" s="46">
        <f t="shared" si="23"/>
        <v>17</v>
      </c>
      <c r="Z18" s="6">
        <v>4</v>
      </c>
      <c r="AA18" s="21">
        <v>5</v>
      </c>
      <c r="AB18" s="46">
        <f t="shared" si="4"/>
        <v>1</v>
      </c>
      <c r="AC18" s="46">
        <f t="shared" si="24"/>
        <v>1</v>
      </c>
      <c r="AD18" s="46">
        <f t="shared" si="25"/>
        <v>9.5</v>
      </c>
      <c r="AE18" s="46">
        <f t="shared" si="26"/>
        <v>9.5</v>
      </c>
      <c r="AF18" s="6">
        <v>3</v>
      </c>
      <c r="AG18" s="21">
        <v>5</v>
      </c>
      <c r="AH18" s="46">
        <f t="shared" si="5"/>
        <v>2</v>
      </c>
      <c r="AI18" s="46">
        <f t="shared" si="27"/>
        <v>2</v>
      </c>
      <c r="AJ18" s="46">
        <f t="shared" si="28"/>
        <v>16.5</v>
      </c>
      <c r="AK18" s="46">
        <f t="shared" si="29"/>
        <v>16.5</v>
      </c>
      <c r="AL18" s="6">
        <v>3</v>
      </c>
      <c r="AM18" s="21">
        <v>5</v>
      </c>
      <c r="AN18" s="46">
        <f t="shared" si="6"/>
        <v>2</v>
      </c>
      <c r="AO18" s="46">
        <f t="shared" si="30"/>
        <v>2</v>
      </c>
      <c r="AP18" s="46">
        <f t="shared" si="31"/>
        <v>18</v>
      </c>
      <c r="AQ18" s="46">
        <f t="shared" si="32"/>
        <v>18</v>
      </c>
      <c r="AR18" s="6">
        <v>4</v>
      </c>
      <c r="AS18" s="21">
        <v>5</v>
      </c>
      <c r="AT18" s="46">
        <f t="shared" si="7"/>
        <v>1</v>
      </c>
      <c r="AU18" s="46">
        <f t="shared" si="33"/>
        <v>1</v>
      </c>
      <c r="AV18" s="46">
        <f t="shared" si="34"/>
        <v>10</v>
      </c>
      <c r="AW18" s="46">
        <f t="shared" si="35"/>
        <v>10</v>
      </c>
      <c r="AX18" s="6">
        <v>1</v>
      </c>
      <c r="AY18" s="21">
        <v>3</v>
      </c>
      <c r="AZ18" s="46">
        <f t="shared" si="8"/>
        <v>2</v>
      </c>
      <c r="BA18" s="46">
        <f t="shared" si="36"/>
        <v>2</v>
      </c>
      <c r="BB18" s="46">
        <f t="shared" si="37"/>
        <v>16.5</v>
      </c>
      <c r="BC18" s="46">
        <f t="shared" si="38"/>
        <v>16.5</v>
      </c>
      <c r="BD18" s="6">
        <v>1</v>
      </c>
      <c r="BE18" s="21">
        <v>5</v>
      </c>
      <c r="BF18" s="46">
        <f t="shared" si="9"/>
        <v>4</v>
      </c>
      <c r="BG18" s="46">
        <f t="shared" si="39"/>
        <v>4</v>
      </c>
      <c r="BH18" s="46">
        <f t="shared" si="40"/>
        <v>22</v>
      </c>
      <c r="BI18" s="46">
        <f t="shared" si="41"/>
        <v>22</v>
      </c>
      <c r="BJ18" s="6">
        <v>3</v>
      </c>
      <c r="BK18" s="21">
        <v>5</v>
      </c>
      <c r="BL18" s="46">
        <f t="shared" si="10"/>
        <v>2</v>
      </c>
      <c r="BM18" s="46">
        <f t="shared" si="42"/>
        <v>2</v>
      </c>
      <c r="BN18" s="46">
        <f t="shared" si="43"/>
        <v>14.5</v>
      </c>
      <c r="BO18" s="46">
        <f t="shared" si="44"/>
        <v>14.5</v>
      </c>
      <c r="BP18" s="6">
        <v>6</v>
      </c>
      <c r="BQ18" s="25">
        <v>7</v>
      </c>
      <c r="BR18" s="46">
        <f t="shared" si="11"/>
        <v>1</v>
      </c>
      <c r="BS18" s="46">
        <f t="shared" si="45"/>
        <v>1</v>
      </c>
      <c r="BT18" s="46">
        <f t="shared" si="46"/>
        <v>10</v>
      </c>
      <c r="BU18" s="46">
        <f t="shared" si="47"/>
        <v>10</v>
      </c>
    </row>
    <row r="19" spans="1:73" x14ac:dyDescent="0.2">
      <c r="B19" s="6">
        <v>4</v>
      </c>
      <c r="C19" s="24">
        <v>3</v>
      </c>
      <c r="D19" s="46">
        <f t="shared" si="0"/>
        <v>-1</v>
      </c>
      <c r="E19" s="46">
        <f t="shared" si="12"/>
        <v>1</v>
      </c>
      <c r="F19" s="46">
        <f t="shared" si="13"/>
        <v>8</v>
      </c>
      <c r="G19" s="46">
        <f t="shared" si="14"/>
        <v>-8</v>
      </c>
      <c r="H19" s="6">
        <v>3</v>
      </c>
      <c r="I19" s="21">
        <v>4</v>
      </c>
      <c r="J19" s="46">
        <f t="shared" si="1"/>
        <v>1</v>
      </c>
      <c r="K19" s="46">
        <f t="shared" si="15"/>
        <v>1</v>
      </c>
      <c r="L19" s="46">
        <f t="shared" si="16"/>
        <v>10</v>
      </c>
      <c r="M19" s="46">
        <f t="shared" si="17"/>
        <v>10</v>
      </c>
      <c r="N19" s="6">
        <v>4</v>
      </c>
      <c r="O19" s="21">
        <v>5</v>
      </c>
      <c r="P19" s="46">
        <f t="shared" si="2"/>
        <v>1</v>
      </c>
      <c r="Q19" s="46">
        <f t="shared" si="18"/>
        <v>1</v>
      </c>
      <c r="R19" s="46">
        <f t="shared" si="19"/>
        <v>11.5</v>
      </c>
      <c r="S19" s="46">
        <f t="shared" si="20"/>
        <v>11.5</v>
      </c>
      <c r="T19" s="6">
        <v>3</v>
      </c>
      <c r="U19" s="21">
        <v>5</v>
      </c>
      <c r="V19" s="46">
        <f t="shared" si="3"/>
        <v>2</v>
      </c>
      <c r="W19" s="46">
        <f t="shared" si="21"/>
        <v>2</v>
      </c>
      <c r="X19" s="46">
        <f t="shared" si="22"/>
        <v>17</v>
      </c>
      <c r="Y19" s="46">
        <f t="shared" si="23"/>
        <v>17</v>
      </c>
      <c r="Z19" s="6">
        <v>2</v>
      </c>
      <c r="AA19" s="21">
        <v>4</v>
      </c>
      <c r="AB19" s="46">
        <f t="shared" si="4"/>
        <v>2</v>
      </c>
      <c r="AC19" s="46">
        <f t="shared" si="24"/>
        <v>2</v>
      </c>
      <c r="AD19" s="46">
        <f t="shared" si="25"/>
        <v>18</v>
      </c>
      <c r="AE19" s="46">
        <f t="shared" si="26"/>
        <v>18</v>
      </c>
      <c r="AF19" s="6">
        <v>2</v>
      </c>
      <c r="AG19" s="21">
        <v>4</v>
      </c>
      <c r="AH19" s="46">
        <f t="shared" si="5"/>
        <v>2</v>
      </c>
      <c r="AI19" s="46">
        <f t="shared" si="27"/>
        <v>2</v>
      </c>
      <c r="AJ19" s="46">
        <f t="shared" si="28"/>
        <v>16.5</v>
      </c>
      <c r="AK19" s="46">
        <f t="shared" si="29"/>
        <v>16.5</v>
      </c>
      <c r="AL19" s="6">
        <v>5</v>
      </c>
      <c r="AM19" s="21">
        <v>5</v>
      </c>
      <c r="AN19" s="46">
        <f t="shared" si="6"/>
        <v>0</v>
      </c>
      <c r="AO19" s="46">
        <f t="shared" si="30"/>
        <v>0</v>
      </c>
      <c r="AP19" s="46">
        <f t="shared" si="31"/>
        <v>2.5</v>
      </c>
      <c r="AQ19" s="46">
        <f t="shared" si="32"/>
        <v>2.5</v>
      </c>
      <c r="AR19" s="6">
        <v>2</v>
      </c>
      <c r="AS19" s="21">
        <v>2</v>
      </c>
      <c r="AT19" s="46">
        <f t="shared" si="7"/>
        <v>0</v>
      </c>
      <c r="AU19" s="46">
        <f t="shared" si="33"/>
        <v>0</v>
      </c>
      <c r="AV19" s="46">
        <f t="shared" si="34"/>
        <v>3.5</v>
      </c>
      <c r="AW19" s="46">
        <f t="shared" si="35"/>
        <v>3.5</v>
      </c>
      <c r="AX19" s="6">
        <v>4</v>
      </c>
      <c r="AY19" s="21">
        <v>5</v>
      </c>
      <c r="AZ19" s="46">
        <f t="shared" si="8"/>
        <v>1</v>
      </c>
      <c r="BA19" s="46">
        <f t="shared" si="36"/>
        <v>1</v>
      </c>
      <c r="BB19" s="46">
        <f t="shared" si="37"/>
        <v>10</v>
      </c>
      <c r="BC19" s="46">
        <f t="shared" si="38"/>
        <v>10</v>
      </c>
      <c r="BD19" s="6">
        <v>3</v>
      </c>
      <c r="BE19" s="21">
        <v>5</v>
      </c>
      <c r="BF19" s="46">
        <f t="shared" si="9"/>
        <v>2</v>
      </c>
      <c r="BG19" s="46">
        <f t="shared" si="39"/>
        <v>2</v>
      </c>
      <c r="BH19" s="46">
        <f t="shared" si="40"/>
        <v>14.5</v>
      </c>
      <c r="BI19" s="46">
        <f t="shared" si="41"/>
        <v>14.5</v>
      </c>
      <c r="BJ19" s="6">
        <v>5</v>
      </c>
      <c r="BK19" s="21">
        <v>4</v>
      </c>
      <c r="BL19" s="46">
        <f t="shared" si="10"/>
        <v>-1</v>
      </c>
      <c r="BM19" s="46">
        <f t="shared" si="42"/>
        <v>1</v>
      </c>
      <c r="BN19" s="46">
        <f t="shared" si="43"/>
        <v>7.5</v>
      </c>
      <c r="BO19" s="46">
        <f t="shared" si="44"/>
        <v>-7.5</v>
      </c>
      <c r="BP19" s="6">
        <v>8</v>
      </c>
      <c r="BQ19" s="25">
        <v>9</v>
      </c>
      <c r="BR19" s="46">
        <f t="shared" si="11"/>
        <v>1</v>
      </c>
      <c r="BS19" s="46">
        <f t="shared" si="45"/>
        <v>1</v>
      </c>
      <c r="BT19" s="46">
        <f t="shared" si="46"/>
        <v>10</v>
      </c>
      <c r="BU19" s="46">
        <f t="shared" si="47"/>
        <v>10</v>
      </c>
    </row>
    <row r="20" spans="1:73" x14ac:dyDescent="0.2">
      <c r="B20" s="6">
        <v>5</v>
      </c>
      <c r="C20" s="24">
        <v>5</v>
      </c>
      <c r="D20" s="46">
        <f t="shared" si="0"/>
        <v>0</v>
      </c>
      <c r="E20" s="46">
        <f t="shared" si="12"/>
        <v>0</v>
      </c>
      <c r="F20" s="46">
        <f t="shared" si="13"/>
        <v>2.5</v>
      </c>
      <c r="G20" s="46">
        <f t="shared" si="14"/>
        <v>2.5</v>
      </c>
      <c r="H20" s="6">
        <v>5</v>
      </c>
      <c r="I20" s="21">
        <v>5</v>
      </c>
      <c r="J20" s="46">
        <f t="shared" si="1"/>
        <v>0</v>
      </c>
      <c r="K20" s="46">
        <f t="shared" si="15"/>
        <v>0</v>
      </c>
      <c r="L20" s="46">
        <f t="shared" si="16"/>
        <v>3</v>
      </c>
      <c r="M20" s="46">
        <f t="shared" si="17"/>
        <v>3</v>
      </c>
      <c r="N20" s="6">
        <v>5</v>
      </c>
      <c r="O20" s="21">
        <v>5</v>
      </c>
      <c r="P20" s="46">
        <f t="shared" si="2"/>
        <v>0</v>
      </c>
      <c r="Q20" s="46">
        <f t="shared" si="18"/>
        <v>0</v>
      </c>
      <c r="R20" s="46">
        <f t="shared" si="19"/>
        <v>4.5</v>
      </c>
      <c r="S20" s="46">
        <f t="shared" si="20"/>
        <v>4.5</v>
      </c>
      <c r="T20" s="6">
        <v>5</v>
      </c>
      <c r="U20" s="21">
        <v>5</v>
      </c>
      <c r="V20" s="46">
        <f t="shared" si="3"/>
        <v>0</v>
      </c>
      <c r="W20" s="46">
        <f t="shared" si="21"/>
        <v>0</v>
      </c>
      <c r="X20" s="46">
        <f t="shared" si="22"/>
        <v>3</v>
      </c>
      <c r="Y20" s="46">
        <f t="shared" si="23"/>
        <v>3</v>
      </c>
      <c r="Z20" s="6">
        <v>4</v>
      </c>
      <c r="AA20" s="21">
        <v>5</v>
      </c>
      <c r="AB20" s="46">
        <f t="shared" si="4"/>
        <v>1</v>
      </c>
      <c r="AC20" s="46">
        <f t="shared" si="24"/>
        <v>1</v>
      </c>
      <c r="AD20" s="46">
        <f t="shared" si="25"/>
        <v>9.5</v>
      </c>
      <c r="AE20" s="46">
        <f t="shared" si="26"/>
        <v>9.5</v>
      </c>
      <c r="AF20" s="6">
        <v>5</v>
      </c>
      <c r="AG20" s="21">
        <v>5</v>
      </c>
      <c r="AH20" s="46">
        <f t="shared" si="5"/>
        <v>0</v>
      </c>
      <c r="AI20" s="46">
        <f t="shared" si="27"/>
        <v>0</v>
      </c>
      <c r="AJ20" s="46">
        <f t="shared" si="28"/>
        <v>3</v>
      </c>
      <c r="AK20" s="46">
        <f t="shared" si="29"/>
        <v>3</v>
      </c>
      <c r="AL20" s="6">
        <v>4</v>
      </c>
      <c r="AM20" s="21">
        <v>5</v>
      </c>
      <c r="AN20" s="46">
        <f t="shared" si="6"/>
        <v>1</v>
      </c>
      <c r="AO20" s="46">
        <f t="shared" si="30"/>
        <v>1</v>
      </c>
      <c r="AP20" s="46">
        <f t="shared" si="31"/>
        <v>10</v>
      </c>
      <c r="AQ20" s="46">
        <f t="shared" si="32"/>
        <v>10</v>
      </c>
      <c r="AR20" s="6">
        <v>5</v>
      </c>
      <c r="AS20" s="21">
        <v>3</v>
      </c>
      <c r="AT20" s="46">
        <f t="shared" si="7"/>
        <v>-2</v>
      </c>
      <c r="AU20" s="46">
        <f t="shared" si="33"/>
        <v>2</v>
      </c>
      <c r="AV20" s="46">
        <f t="shared" si="34"/>
        <v>16</v>
      </c>
      <c r="AW20" s="46">
        <f t="shared" si="35"/>
        <v>-16</v>
      </c>
      <c r="AX20" s="6">
        <v>1</v>
      </c>
      <c r="AY20" s="21">
        <v>4</v>
      </c>
      <c r="AZ20" s="46">
        <f t="shared" si="8"/>
        <v>3</v>
      </c>
      <c r="BA20" s="46">
        <f t="shared" si="36"/>
        <v>3</v>
      </c>
      <c r="BB20" s="46">
        <f t="shared" si="37"/>
        <v>21</v>
      </c>
      <c r="BC20" s="46">
        <f t="shared" si="38"/>
        <v>21</v>
      </c>
      <c r="BD20" s="6">
        <v>1</v>
      </c>
      <c r="BE20" s="21">
        <v>4</v>
      </c>
      <c r="BF20" s="46">
        <f t="shared" si="9"/>
        <v>3</v>
      </c>
      <c r="BG20" s="46">
        <f t="shared" si="39"/>
        <v>3</v>
      </c>
      <c r="BH20" s="46">
        <f t="shared" si="40"/>
        <v>19.5</v>
      </c>
      <c r="BI20" s="46">
        <f t="shared" si="41"/>
        <v>19.5</v>
      </c>
      <c r="BJ20" s="6">
        <v>4</v>
      </c>
      <c r="BK20" s="21">
        <v>5</v>
      </c>
      <c r="BL20" s="46">
        <f t="shared" si="10"/>
        <v>1</v>
      </c>
      <c r="BM20" s="46">
        <f t="shared" si="42"/>
        <v>1</v>
      </c>
      <c r="BN20" s="46">
        <f t="shared" si="43"/>
        <v>7.5</v>
      </c>
      <c r="BO20" s="46">
        <f t="shared" si="44"/>
        <v>7.5</v>
      </c>
      <c r="BP20" s="6">
        <v>10</v>
      </c>
      <c r="BQ20" s="25">
        <v>9</v>
      </c>
      <c r="BR20" s="46">
        <f t="shared" si="11"/>
        <v>-1</v>
      </c>
      <c r="BS20" s="46">
        <f t="shared" si="45"/>
        <v>1</v>
      </c>
      <c r="BT20" s="46">
        <f t="shared" si="46"/>
        <v>10</v>
      </c>
      <c r="BU20" s="46">
        <f t="shared" si="47"/>
        <v>-10</v>
      </c>
    </row>
    <row r="21" spans="1:73" x14ac:dyDescent="0.2">
      <c r="B21" s="6">
        <v>5</v>
      </c>
      <c r="C21" s="24">
        <v>5</v>
      </c>
      <c r="D21" s="46">
        <f t="shared" si="0"/>
        <v>0</v>
      </c>
      <c r="E21" s="46">
        <f t="shared" si="12"/>
        <v>0</v>
      </c>
      <c r="F21" s="46">
        <f t="shared" si="13"/>
        <v>2.5</v>
      </c>
      <c r="G21" s="46">
        <f t="shared" si="14"/>
        <v>2.5</v>
      </c>
      <c r="H21" s="6">
        <v>3</v>
      </c>
      <c r="I21" s="21">
        <v>5</v>
      </c>
      <c r="J21" s="46">
        <f t="shared" si="1"/>
        <v>2</v>
      </c>
      <c r="K21" s="46">
        <f t="shared" si="15"/>
        <v>2</v>
      </c>
      <c r="L21" s="46">
        <f t="shared" si="16"/>
        <v>17</v>
      </c>
      <c r="M21" s="46">
        <f t="shared" si="17"/>
        <v>17</v>
      </c>
      <c r="N21" s="6">
        <v>4</v>
      </c>
      <c r="O21" s="21">
        <v>4</v>
      </c>
      <c r="P21" s="46">
        <f t="shared" si="2"/>
        <v>0</v>
      </c>
      <c r="Q21" s="46">
        <f t="shared" si="18"/>
        <v>0</v>
      </c>
      <c r="R21" s="46">
        <f t="shared" si="19"/>
        <v>4.5</v>
      </c>
      <c r="S21" s="46">
        <f t="shared" si="20"/>
        <v>4.5</v>
      </c>
      <c r="T21" s="6">
        <v>5</v>
      </c>
      <c r="U21" s="21">
        <v>4</v>
      </c>
      <c r="V21" s="46">
        <f t="shared" si="3"/>
        <v>-1</v>
      </c>
      <c r="W21" s="46">
        <f t="shared" si="21"/>
        <v>1</v>
      </c>
      <c r="X21" s="46">
        <f t="shared" si="22"/>
        <v>9.5</v>
      </c>
      <c r="Y21" s="46">
        <f t="shared" si="23"/>
        <v>-9.5</v>
      </c>
      <c r="Z21" s="6">
        <v>3</v>
      </c>
      <c r="AA21" s="21">
        <v>5</v>
      </c>
      <c r="AB21" s="46">
        <f t="shared" si="4"/>
        <v>2</v>
      </c>
      <c r="AC21" s="46">
        <f t="shared" si="24"/>
        <v>2</v>
      </c>
      <c r="AD21" s="46">
        <f t="shared" si="25"/>
        <v>18</v>
      </c>
      <c r="AE21" s="46">
        <f t="shared" si="26"/>
        <v>18</v>
      </c>
      <c r="AF21" s="6">
        <v>4</v>
      </c>
      <c r="AG21" s="21">
        <v>5</v>
      </c>
      <c r="AH21" s="46">
        <f t="shared" si="5"/>
        <v>1</v>
      </c>
      <c r="AI21" s="46">
        <f t="shared" si="27"/>
        <v>1</v>
      </c>
      <c r="AJ21" s="46">
        <f t="shared" si="28"/>
        <v>9.5</v>
      </c>
      <c r="AK21" s="46">
        <f t="shared" si="29"/>
        <v>9.5</v>
      </c>
      <c r="AL21" s="6">
        <v>4</v>
      </c>
      <c r="AM21" s="21">
        <v>5</v>
      </c>
      <c r="AN21" s="46">
        <f t="shared" si="6"/>
        <v>1</v>
      </c>
      <c r="AO21" s="46">
        <f t="shared" si="30"/>
        <v>1</v>
      </c>
      <c r="AP21" s="46">
        <f t="shared" si="31"/>
        <v>10</v>
      </c>
      <c r="AQ21" s="46">
        <f t="shared" si="32"/>
        <v>10</v>
      </c>
      <c r="AR21" s="6">
        <v>4</v>
      </c>
      <c r="AS21" s="21">
        <v>5</v>
      </c>
      <c r="AT21" s="46">
        <f t="shared" si="7"/>
        <v>1</v>
      </c>
      <c r="AU21" s="46">
        <f t="shared" si="33"/>
        <v>1</v>
      </c>
      <c r="AV21" s="46">
        <f t="shared" si="34"/>
        <v>10</v>
      </c>
      <c r="AW21" s="46">
        <f t="shared" si="35"/>
        <v>10</v>
      </c>
      <c r="AX21" s="6">
        <v>3</v>
      </c>
      <c r="AY21" s="21">
        <v>4</v>
      </c>
      <c r="AZ21" s="46">
        <f t="shared" si="8"/>
        <v>1</v>
      </c>
      <c r="BA21" s="46">
        <f t="shared" si="36"/>
        <v>1</v>
      </c>
      <c r="BB21" s="46">
        <f t="shared" si="37"/>
        <v>10</v>
      </c>
      <c r="BC21" s="46">
        <f t="shared" si="38"/>
        <v>10</v>
      </c>
      <c r="BD21" s="6">
        <v>3</v>
      </c>
      <c r="BE21" s="21">
        <v>5</v>
      </c>
      <c r="BF21" s="46">
        <f t="shared" si="9"/>
        <v>2</v>
      </c>
      <c r="BG21" s="46">
        <f t="shared" si="39"/>
        <v>2</v>
      </c>
      <c r="BH21" s="46">
        <f t="shared" si="40"/>
        <v>14.5</v>
      </c>
      <c r="BI21" s="46">
        <f t="shared" si="41"/>
        <v>14.5</v>
      </c>
      <c r="BJ21" s="6">
        <v>3</v>
      </c>
      <c r="BK21" s="21">
        <v>5</v>
      </c>
      <c r="BL21" s="46">
        <f t="shared" si="10"/>
        <v>2</v>
      </c>
      <c r="BM21" s="46">
        <f t="shared" si="42"/>
        <v>2</v>
      </c>
      <c r="BN21" s="46">
        <f t="shared" si="43"/>
        <v>14.5</v>
      </c>
      <c r="BO21" s="46">
        <f t="shared" si="44"/>
        <v>14.5</v>
      </c>
      <c r="BP21" s="6">
        <v>10</v>
      </c>
      <c r="BQ21" s="25">
        <v>10</v>
      </c>
      <c r="BR21" s="46">
        <f t="shared" si="11"/>
        <v>0</v>
      </c>
      <c r="BS21" s="46">
        <f t="shared" si="45"/>
        <v>0</v>
      </c>
      <c r="BT21" s="46">
        <f t="shared" si="46"/>
        <v>4</v>
      </c>
      <c r="BU21" s="46">
        <f t="shared" si="47"/>
        <v>4</v>
      </c>
    </row>
    <row r="22" spans="1:73" x14ac:dyDescent="0.2">
      <c r="B22" s="6">
        <v>2</v>
      </c>
      <c r="C22" s="24">
        <v>3</v>
      </c>
      <c r="D22" s="46">
        <f t="shared" si="0"/>
        <v>1</v>
      </c>
      <c r="E22" s="46">
        <f t="shared" si="12"/>
        <v>1</v>
      </c>
      <c r="F22" s="46">
        <f t="shared" si="13"/>
        <v>8</v>
      </c>
      <c r="G22" s="46">
        <f t="shared" si="14"/>
        <v>8</v>
      </c>
      <c r="H22" s="6">
        <v>2</v>
      </c>
      <c r="I22" s="21">
        <v>3</v>
      </c>
      <c r="J22" s="46">
        <f t="shared" si="1"/>
        <v>1</v>
      </c>
      <c r="K22" s="46">
        <f t="shared" si="15"/>
        <v>1</v>
      </c>
      <c r="L22" s="46">
        <f t="shared" si="16"/>
        <v>10</v>
      </c>
      <c r="M22" s="46">
        <f t="shared" si="17"/>
        <v>10</v>
      </c>
      <c r="N22" s="6">
        <v>3</v>
      </c>
      <c r="O22" s="21">
        <v>3</v>
      </c>
      <c r="P22" s="46">
        <f t="shared" si="2"/>
        <v>0</v>
      </c>
      <c r="Q22" s="46">
        <f t="shared" si="18"/>
        <v>0</v>
      </c>
      <c r="R22" s="46">
        <f t="shared" si="19"/>
        <v>4.5</v>
      </c>
      <c r="S22" s="46">
        <f t="shared" si="20"/>
        <v>4.5</v>
      </c>
      <c r="T22" s="6">
        <v>2</v>
      </c>
      <c r="U22" s="21">
        <v>4</v>
      </c>
      <c r="V22" s="46">
        <f t="shared" si="3"/>
        <v>2</v>
      </c>
      <c r="W22" s="46">
        <f t="shared" si="21"/>
        <v>2</v>
      </c>
      <c r="X22" s="46">
        <f t="shared" si="22"/>
        <v>17</v>
      </c>
      <c r="Y22" s="46">
        <f t="shared" si="23"/>
        <v>17</v>
      </c>
      <c r="Z22" s="6">
        <v>2</v>
      </c>
      <c r="AA22" s="21">
        <v>3</v>
      </c>
      <c r="AB22" s="46">
        <f t="shared" si="4"/>
        <v>1</v>
      </c>
      <c r="AC22" s="46">
        <f t="shared" si="24"/>
        <v>1</v>
      </c>
      <c r="AD22" s="46">
        <f t="shared" si="25"/>
        <v>9.5</v>
      </c>
      <c r="AE22" s="46">
        <f t="shared" si="26"/>
        <v>9.5</v>
      </c>
      <c r="AF22" s="6">
        <v>2</v>
      </c>
      <c r="AG22" s="21">
        <v>3</v>
      </c>
      <c r="AH22" s="46">
        <f t="shared" si="5"/>
        <v>1</v>
      </c>
      <c r="AI22" s="46">
        <f t="shared" si="27"/>
        <v>1</v>
      </c>
      <c r="AJ22" s="46">
        <f t="shared" si="28"/>
        <v>9.5</v>
      </c>
      <c r="AK22" s="46">
        <f t="shared" si="29"/>
        <v>9.5</v>
      </c>
      <c r="AL22" s="6">
        <v>1</v>
      </c>
      <c r="AM22" s="21">
        <v>4</v>
      </c>
      <c r="AN22" s="46">
        <f t="shared" si="6"/>
        <v>3</v>
      </c>
      <c r="AO22" s="46">
        <f t="shared" si="30"/>
        <v>3</v>
      </c>
      <c r="AP22" s="46">
        <f t="shared" si="31"/>
        <v>21.5</v>
      </c>
      <c r="AQ22" s="46">
        <f t="shared" si="32"/>
        <v>21.5</v>
      </c>
      <c r="AR22" s="6">
        <v>1</v>
      </c>
      <c r="AS22" s="21">
        <v>3</v>
      </c>
      <c r="AT22" s="46">
        <f t="shared" si="7"/>
        <v>2</v>
      </c>
      <c r="AU22" s="46">
        <f t="shared" si="33"/>
        <v>2</v>
      </c>
      <c r="AV22" s="46">
        <f t="shared" si="34"/>
        <v>16</v>
      </c>
      <c r="AW22" s="46">
        <f t="shared" si="35"/>
        <v>16</v>
      </c>
      <c r="AX22" s="6">
        <v>1</v>
      </c>
      <c r="AY22" s="21">
        <v>3</v>
      </c>
      <c r="AZ22" s="46">
        <f t="shared" si="8"/>
        <v>2</v>
      </c>
      <c r="BA22" s="46">
        <f t="shared" si="36"/>
        <v>2</v>
      </c>
      <c r="BB22" s="46">
        <f t="shared" si="37"/>
        <v>16.5</v>
      </c>
      <c r="BC22" s="46">
        <f t="shared" si="38"/>
        <v>16.5</v>
      </c>
      <c r="BD22" s="6">
        <v>1</v>
      </c>
      <c r="BE22" s="21">
        <v>3</v>
      </c>
      <c r="BF22" s="46">
        <f t="shared" si="9"/>
        <v>2</v>
      </c>
      <c r="BG22" s="46">
        <f t="shared" si="39"/>
        <v>2</v>
      </c>
      <c r="BH22" s="46">
        <f t="shared" si="40"/>
        <v>14.5</v>
      </c>
      <c r="BI22" s="46">
        <f t="shared" si="41"/>
        <v>14.5</v>
      </c>
      <c r="BJ22" s="6">
        <v>1</v>
      </c>
      <c r="BK22" s="21">
        <v>3</v>
      </c>
      <c r="BL22" s="46">
        <f t="shared" si="10"/>
        <v>2</v>
      </c>
      <c r="BM22" s="46">
        <f t="shared" si="42"/>
        <v>2</v>
      </c>
      <c r="BN22" s="46">
        <f t="shared" si="43"/>
        <v>14.5</v>
      </c>
      <c r="BO22" s="46">
        <f t="shared" si="44"/>
        <v>14.5</v>
      </c>
      <c r="BP22" s="6">
        <v>8</v>
      </c>
      <c r="BQ22" s="25">
        <v>8</v>
      </c>
      <c r="BR22" s="46">
        <f t="shared" si="11"/>
        <v>0</v>
      </c>
      <c r="BS22" s="46">
        <f t="shared" si="45"/>
        <v>0</v>
      </c>
      <c r="BT22" s="46">
        <f t="shared" si="46"/>
        <v>4</v>
      </c>
      <c r="BU22" s="46">
        <f t="shared" si="47"/>
        <v>4</v>
      </c>
    </row>
    <row r="23" spans="1:73" ht="17" thickBot="1" x14ac:dyDescent="0.25">
      <c r="B23" s="6">
        <v>3</v>
      </c>
      <c r="C23" s="27">
        <v>1</v>
      </c>
      <c r="D23" s="46">
        <f t="shared" si="0"/>
        <v>-2</v>
      </c>
      <c r="E23" s="46">
        <f t="shared" si="12"/>
        <v>2</v>
      </c>
      <c r="F23" s="46">
        <f t="shared" si="13"/>
        <v>15</v>
      </c>
      <c r="G23" s="46">
        <f t="shared" si="14"/>
        <v>-15</v>
      </c>
      <c r="H23" s="6">
        <v>3</v>
      </c>
      <c r="I23" s="28">
        <v>1</v>
      </c>
      <c r="J23" s="46">
        <f t="shared" si="1"/>
        <v>-2</v>
      </c>
      <c r="K23" s="46">
        <f t="shared" si="15"/>
        <v>2</v>
      </c>
      <c r="L23" s="46">
        <f t="shared" si="16"/>
        <v>17</v>
      </c>
      <c r="M23" s="46">
        <f t="shared" si="17"/>
        <v>-17</v>
      </c>
      <c r="N23" s="6">
        <v>3</v>
      </c>
      <c r="O23" s="28">
        <v>1</v>
      </c>
      <c r="P23" s="46">
        <f t="shared" si="2"/>
        <v>-2</v>
      </c>
      <c r="Q23" s="46">
        <f t="shared" si="18"/>
        <v>2</v>
      </c>
      <c r="R23" s="46">
        <f t="shared" si="19"/>
        <v>17.5</v>
      </c>
      <c r="S23" s="46">
        <f t="shared" si="20"/>
        <v>-17.5</v>
      </c>
      <c r="T23" s="6">
        <v>3</v>
      </c>
      <c r="U23" s="28">
        <v>1</v>
      </c>
      <c r="V23" s="46">
        <f t="shared" si="3"/>
        <v>-2</v>
      </c>
      <c r="W23" s="46">
        <f t="shared" si="21"/>
        <v>2</v>
      </c>
      <c r="X23" s="46">
        <f t="shared" si="22"/>
        <v>17</v>
      </c>
      <c r="Y23" s="46">
        <f t="shared" si="23"/>
        <v>-17</v>
      </c>
      <c r="Z23" s="6">
        <v>3</v>
      </c>
      <c r="AA23" s="28">
        <v>1</v>
      </c>
      <c r="AB23" s="46">
        <f t="shared" si="4"/>
        <v>-2</v>
      </c>
      <c r="AC23" s="46">
        <f t="shared" si="24"/>
        <v>2</v>
      </c>
      <c r="AD23" s="46">
        <f t="shared" si="25"/>
        <v>18</v>
      </c>
      <c r="AE23" s="46">
        <f t="shared" si="26"/>
        <v>-18</v>
      </c>
      <c r="AF23" s="6">
        <v>3</v>
      </c>
      <c r="AG23" s="28">
        <v>1</v>
      </c>
      <c r="AH23" s="46">
        <f t="shared" si="5"/>
        <v>-2</v>
      </c>
      <c r="AI23" s="46">
        <f t="shared" si="27"/>
        <v>2</v>
      </c>
      <c r="AJ23" s="46">
        <f t="shared" si="28"/>
        <v>16.5</v>
      </c>
      <c r="AK23" s="46">
        <f t="shared" si="29"/>
        <v>-16.5</v>
      </c>
      <c r="AL23" s="6">
        <v>2</v>
      </c>
      <c r="AM23" s="28">
        <v>1</v>
      </c>
      <c r="AN23" s="46">
        <f t="shared" si="6"/>
        <v>-1</v>
      </c>
      <c r="AO23" s="46">
        <f t="shared" si="30"/>
        <v>1</v>
      </c>
      <c r="AP23" s="46">
        <f t="shared" si="31"/>
        <v>10</v>
      </c>
      <c r="AQ23" s="46">
        <f t="shared" si="32"/>
        <v>-10</v>
      </c>
      <c r="AR23" s="6">
        <v>4</v>
      </c>
      <c r="AS23" s="28">
        <v>1</v>
      </c>
      <c r="AT23" s="46">
        <f t="shared" si="7"/>
        <v>-3</v>
      </c>
      <c r="AU23" s="46">
        <f t="shared" si="33"/>
        <v>3</v>
      </c>
      <c r="AV23" s="46">
        <f t="shared" si="34"/>
        <v>20.5</v>
      </c>
      <c r="AW23" s="46">
        <f t="shared" si="35"/>
        <v>-20.5</v>
      </c>
      <c r="AX23" s="6">
        <v>3</v>
      </c>
      <c r="AY23" s="28">
        <v>1</v>
      </c>
      <c r="AZ23" s="46">
        <f t="shared" si="8"/>
        <v>-2</v>
      </c>
      <c r="BA23" s="46">
        <f t="shared" si="36"/>
        <v>2</v>
      </c>
      <c r="BB23" s="46">
        <f t="shared" si="37"/>
        <v>16.5</v>
      </c>
      <c r="BC23" s="46">
        <f t="shared" si="38"/>
        <v>-16.5</v>
      </c>
      <c r="BD23" s="6">
        <v>4</v>
      </c>
      <c r="BE23" s="28">
        <v>1</v>
      </c>
      <c r="BF23" s="46">
        <f t="shared" si="9"/>
        <v>-3</v>
      </c>
      <c r="BG23" s="46">
        <f t="shared" si="39"/>
        <v>3</v>
      </c>
      <c r="BH23" s="46">
        <f t="shared" si="40"/>
        <v>19.5</v>
      </c>
      <c r="BI23" s="46">
        <f t="shared" si="41"/>
        <v>-19.5</v>
      </c>
      <c r="BJ23" s="6">
        <v>2</v>
      </c>
      <c r="BK23" s="28">
        <v>1</v>
      </c>
      <c r="BL23" s="46">
        <f t="shared" si="10"/>
        <v>-1</v>
      </c>
      <c r="BM23" s="46">
        <f t="shared" si="42"/>
        <v>1</v>
      </c>
      <c r="BN23" s="46">
        <f t="shared" si="43"/>
        <v>7.5</v>
      </c>
      <c r="BO23" s="46">
        <f t="shared" si="44"/>
        <v>-7.5</v>
      </c>
      <c r="BP23" s="6">
        <v>7</v>
      </c>
      <c r="BQ23" s="29">
        <v>10</v>
      </c>
      <c r="BR23" s="46">
        <f t="shared" si="11"/>
        <v>3</v>
      </c>
      <c r="BS23" s="46">
        <f t="shared" si="45"/>
        <v>3</v>
      </c>
      <c r="BT23" s="46">
        <f t="shared" si="46"/>
        <v>18</v>
      </c>
      <c r="BU23" s="46">
        <f t="shared" si="47"/>
        <v>18</v>
      </c>
    </row>
    <row r="27" spans="1:73" x14ac:dyDescent="0.2">
      <c r="A27" t="s">
        <v>122</v>
      </c>
      <c r="B27" s="47"/>
      <c r="C27" s="49">
        <v>0.29210000000000003</v>
      </c>
      <c r="H27" s="60"/>
      <c r="I27" s="49">
        <v>0.1474</v>
      </c>
      <c r="N27" s="61"/>
      <c r="O27" s="49">
        <v>0.1016</v>
      </c>
      <c r="T27" s="61"/>
      <c r="U27" s="49">
        <v>7.0599999999999996E-2</v>
      </c>
      <c r="Z27" s="61"/>
      <c r="AA27" s="49">
        <v>5.6599999999999998E-2</v>
      </c>
      <c r="AF27" s="60"/>
      <c r="AG27" s="49">
        <v>0.1045</v>
      </c>
      <c r="AL27" s="61"/>
      <c r="AM27" s="49">
        <v>2.12E-2</v>
      </c>
      <c r="AR27" s="60"/>
      <c r="AS27" s="49">
        <v>0.30659999999999998</v>
      </c>
      <c r="AX27" s="60"/>
      <c r="AY27" s="49">
        <v>0.2341</v>
      </c>
      <c r="BD27" s="60"/>
      <c r="BE27" s="49">
        <v>0.1447</v>
      </c>
      <c r="BJ27" s="61"/>
      <c r="BK27" s="49">
        <v>7.4000000000000003E-3</v>
      </c>
      <c r="BP27" s="61"/>
      <c r="BQ27" s="49">
        <v>0.2238</v>
      </c>
    </row>
    <row r="28" spans="1:73" x14ac:dyDescent="0.2">
      <c r="A28" s="48" t="s">
        <v>102</v>
      </c>
      <c r="B28" s="47"/>
      <c r="C28" s="49" t="s">
        <v>114</v>
      </c>
      <c r="I28" s="49" t="s">
        <v>114</v>
      </c>
      <c r="O28" s="49" t="s">
        <v>114</v>
      </c>
      <c r="U28" s="49" t="s">
        <v>114</v>
      </c>
      <c r="AA28" s="49" t="s">
        <v>114</v>
      </c>
      <c r="AG28" s="49" t="s">
        <v>114</v>
      </c>
      <c r="AM28" s="49" t="s">
        <v>114</v>
      </c>
      <c r="AS28" s="49" t="s">
        <v>114</v>
      </c>
      <c r="AY28" s="49" t="s">
        <v>114</v>
      </c>
      <c r="BE28" s="49" t="s">
        <v>114</v>
      </c>
      <c r="BK28" s="49" t="s">
        <v>114</v>
      </c>
      <c r="BQ28" s="49" t="s">
        <v>114</v>
      </c>
    </row>
    <row r="29" spans="1:73" x14ac:dyDescent="0.2">
      <c r="A29" s="48" t="s">
        <v>113</v>
      </c>
      <c r="B29" s="47"/>
      <c r="C29" s="49" t="s">
        <v>108</v>
      </c>
      <c r="I29" s="49" t="s">
        <v>108</v>
      </c>
      <c r="O29" s="49" t="s">
        <v>108</v>
      </c>
      <c r="U29" s="49" t="s">
        <v>108</v>
      </c>
      <c r="AA29" s="49" t="s">
        <v>108</v>
      </c>
      <c r="AG29" s="49" t="s">
        <v>108</v>
      </c>
      <c r="AM29" s="49" t="s">
        <v>110</v>
      </c>
      <c r="AS29" s="49" t="s">
        <v>108</v>
      </c>
      <c r="AY29" s="49" t="s">
        <v>108</v>
      </c>
      <c r="BE29" s="49" t="s">
        <v>108</v>
      </c>
      <c r="BK29" s="49" t="s">
        <v>112</v>
      </c>
      <c r="BQ29" s="49" t="s">
        <v>108</v>
      </c>
    </row>
    <row r="30" spans="1:73" x14ac:dyDescent="0.2">
      <c r="A30" s="48" t="s">
        <v>107</v>
      </c>
      <c r="B30" s="47"/>
      <c r="C30" s="49" t="s">
        <v>24</v>
      </c>
      <c r="I30" s="49" t="s">
        <v>24</v>
      </c>
      <c r="O30" s="49" t="s">
        <v>24</v>
      </c>
      <c r="U30" s="49" t="s">
        <v>24</v>
      </c>
      <c r="AA30" s="49" t="s">
        <v>24</v>
      </c>
      <c r="AG30" s="49" t="s">
        <v>24</v>
      </c>
      <c r="AM30" s="49" t="s">
        <v>38</v>
      </c>
      <c r="AS30" s="49" t="s">
        <v>24</v>
      </c>
      <c r="AY30" s="49" t="s">
        <v>24</v>
      </c>
      <c r="BE30" s="49" t="s">
        <v>24</v>
      </c>
      <c r="BK30" s="49" t="s">
        <v>38</v>
      </c>
      <c r="BQ30" s="49" t="s">
        <v>24</v>
      </c>
    </row>
    <row r="31" spans="1:73" x14ac:dyDescent="0.2">
      <c r="A31" s="48" t="s">
        <v>115</v>
      </c>
      <c r="B31" s="47"/>
      <c r="C31" s="49" t="s">
        <v>128</v>
      </c>
      <c r="I31" s="49" t="s">
        <v>128</v>
      </c>
      <c r="O31" s="49" t="s">
        <v>128</v>
      </c>
      <c r="U31" s="49" t="s">
        <v>128</v>
      </c>
      <c r="AA31" s="49" t="s">
        <v>128</v>
      </c>
      <c r="AG31" s="49" t="s">
        <v>128</v>
      </c>
      <c r="AM31" s="49" t="s">
        <v>128</v>
      </c>
      <c r="AS31" s="49" t="s">
        <v>128</v>
      </c>
      <c r="AY31" s="49" t="s">
        <v>128</v>
      </c>
      <c r="BE31" s="49" t="s">
        <v>128</v>
      </c>
      <c r="BK31" s="49" t="s">
        <v>128</v>
      </c>
      <c r="BQ31" s="49" t="s">
        <v>128</v>
      </c>
    </row>
    <row r="32" spans="1:73" x14ac:dyDescent="0.2">
      <c r="A32" s="48" t="s">
        <v>123</v>
      </c>
      <c r="B32" s="47"/>
      <c r="C32" s="49" t="s">
        <v>130</v>
      </c>
      <c r="I32" s="49" t="s">
        <v>129</v>
      </c>
      <c r="O32" s="49" t="s">
        <v>131</v>
      </c>
      <c r="U32" s="49" t="s">
        <v>132</v>
      </c>
      <c r="AA32" s="49" t="s">
        <v>133</v>
      </c>
      <c r="AG32" s="49" t="s">
        <v>134</v>
      </c>
      <c r="AM32" s="49" t="s">
        <v>135</v>
      </c>
      <c r="AS32" s="49" t="s">
        <v>136</v>
      </c>
      <c r="AY32" s="49" t="s">
        <v>137</v>
      </c>
      <c r="BE32" s="49" t="s">
        <v>138</v>
      </c>
      <c r="BK32" s="49" t="s">
        <v>139</v>
      </c>
      <c r="BQ32" s="49" t="s">
        <v>140</v>
      </c>
    </row>
    <row r="33" spans="1:69" x14ac:dyDescent="0.2">
      <c r="A33" s="48" t="s">
        <v>124</v>
      </c>
      <c r="B33" s="47"/>
      <c r="C33" s="49">
        <v>50</v>
      </c>
      <c r="I33" s="49">
        <v>61</v>
      </c>
      <c r="O33" s="49">
        <v>53</v>
      </c>
      <c r="U33" s="49">
        <v>78</v>
      </c>
      <c r="AA33" s="49">
        <v>85</v>
      </c>
      <c r="AG33" s="49">
        <v>71</v>
      </c>
      <c r="AM33" s="49">
        <v>100</v>
      </c>
      <c r="AS33" s="49">
        <v>42</v>
      </c>
      <c r="AY33" s="49">
        <v>48</v>
      </c>
      <c r="BE33" s="49">
        <v>74</v>
      </c>
      <c r="BK33" s="49">
        <v>129</v>
      </c>
      <c r="BQ33" s="49">
        <v>45</v>
      </c>
    </row>
    <row r="34" spans="1:69" x14ac:dyDescent="0.2">
      <c r="A34" s="48" t="s">
        <v>125</v>
      </c>
      <c r="C34" s="49">
        <v>22</v>
      </c>
      <c r="I34" s="49">
        <v>22</v>
      </c>
      <c r="O34" s="49">
        <v>22</v>
      </c>
      <c r="U34" s="49">
        <v>22</v>
      </c>
      <c r="AA34" s="49">
        <v>22</v>
      </c>
      <c r="AG34" s="49">
        <v>22</v>
      </c>
      <c r="AM34" s="49">
        <v>22</v>
      </c>
      <c r="AS34" s="49">
        <v>22</v>
      </c>
      <c r="AY34" s="49">
        <v>22</v>
      </c>
      <c r="BE34" s="49">
        <v>22</v>
      </c>
      <c r="BK34" s="49">
        <v>22</v>
      </c>
      <c r="BQ34" s="49">
        <v>22</v>
      </c>
    </row>
    <row r="35" spans="1:69" x14ac:dyDescent="0.2">
      <c r="A35" s="48" t="s">
        <v>126</v>
      </c>
      <c r="C35" s="49">
        <v>4</v>
      </c>
      <c r="I35" s="49">
        <v>5</v>
      </c>
      <c r="O35" s="49">
        <v>8</v>
      </c>
      <c r="U35" s="49">
        <v>5</v>
      </c>
      <c r="AA35" s="49">
        <v>4</v>
      </c>
      <c r="AG35" s="49">
        <v>5</v>
      </c>
      <c r="AM35" s="49">
        <v>4</v>
      </c>
      <c r="AS35" s="49">
        <v>6</v>
      </c>
      <c r="AY35" s="49">
        <v>6</v>
      </c>
      <c r="BE35" s="49">
        <v>3</v>
      </c>
      <c r="BK35" s="49">
        <v>3</v>
      </c>
      <c r="BQ35" s="49">
        <v>7</v>
      </c>
    </row>
    <row r="36" spans="1:69" x14ac:dyDescent="0.2">
      <c r="A36" s="48" t="s">
        <v>127</v>
      </c>
    </row>
    <row r="43" spans="1:69" x14ac:dyDescent="0.2">
      <c r="B43" s="49"/>
      <c r="C43" s="47"/>
      <c r="H43" s="47"/>
      <c r="I43" s="47"/>
    </row>
    <row r="44" spans="1:69" x14ac:dyDescent="0.2">
      <c r="A44" s="48"/>
      <c r="B44" s="49"/>
      <c r="C44" s="47"/>
      <c r="H44" s="47"/>
      <c r="I44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Pre course</vt:lpstr>
      <vt:lpstr>Post course</vt:lpstr>
      <vt:lpstr>Demographic</vt:lpstr>
      <vt:lpstr>P values</vt:lpstr>
      <vt:lpstr>Wilcoxon signed rank test</vt:lpstr>
      <vt:lpstr>Data set RB version</vt:lpstr>
      <vt:lpstr>Sheet1</vt:lpstr>
      <vt:lpstr>New data set 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Yew Ern Au</dc:creator>
  <cp:lastModifiedBy>Ravanth Baskaran</cp:lastModifiedBy>
  <dcterms:created xsi:type="dcterms:W3CDTF">2025-07-10T15:32:32Z</dcterms:created>
  <dcterms:modified xsi:type="dcterms:W3CDTF">2025-11-20T10:25:34Z</dcterms:modified>
</cp:coreProperties>
</file>