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anea\Dropbox\work\projects\FSANZ\SEJ\deliverables\"/>
    </mc:Choice>
  </mc:AlternateContent>
  <xr:revisionPtr revIDLastSave="2" documentId="13_ncr:1_{405DA888-E032-4CD7-B2CD-E073E2540061}" xr6:coauthVersionLast="47" xr6:coauthVersionMax="47" xr10:uidLastSave="{546F00D8-0C10-4891-842A-0616A67427C3}"/>
  <bookViews>
    <workbookView xWindow="6420" yWindow="-120" windowWidth="12825" windowHeight="15435" tabRatio="1000" firstSheet="1" activeTab="7" xr2:uid="{03FA021E-0C88-4895-B47F-8B073903C9B4}"/>
  </bookViews>
  <sheets>
    <sheet name="Non-typhoidal Salmonella sp" sheetId="2" r:id="rId1"/>
    <sheet name="Campylobacter spp." sheetId="4" r:id="rId2"/>
    <sheet name="Listeria monocytogenes" sheetId="5" r:id="rId3"/>
    <sheet name="Toxoplasmosis gondii" sheetId="6" r:id="rId4"/>
    <sheet name="STEC" sheetId="7" r:id="rId5"/>
    <sheet name="Yersinia spp." sheetId="8" r:id="rId6"/>
    <sheet name="Vibrio spp." sheetId="9" r:id="rId7"/>
    <sheet name="Bacillus cereus" sheetId="10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9" l="1"/>
  <c r="F28" i="10"/>
  <c r="F27" i="10"/>
  <c r="F26" i="10"/>
  <c r="F25" i="10"/>
  <c r="F24" i="10"/>
  <c r="F23" i="10"/>
  <c r="F21" i="10"/>
  <c r="F20" i="10"/>
  <c r="F19" i="10"/>
  <c r="F18" i="10"/>
  <c r="F17" i="10"/>
  <c r="F16" i="10"/>
  <c r="F15" i="10"/>
  <c r="F14" i="10"/>
  <c r="F13" i="10"/>
  <c r="F12" i="10"/>
  <c r="F11" i="10"/>
  <c r="F9" i="10"/>
  <c r="F8" i="10"/>
  <c r="F7" i="10"/>
  <c r="F6" i="10"/>
  <c r="F5" i="10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F6" i="9"/>
  <c r="F5" i="9"/>
  <c r="F28" i="8"/>
  <c r="F27" i="8"/>
  <c r="F26" i="8"/>
  <c r="F25" i="8"/>
  <c r="F24" i="8"/>
  <c r="F23" i="8"/>
  <c r="F21" i="8"/>
  <c r="F20" i="8"/>
  <c r="F19" i="8"/>
  <c r="F18" i="8"/>
  <c r="F17" i="8"/>
  <c r="F16" i="8"/>
  <c r="F15" i="8"/>
  <c r="F14" i="8"/>
  <c r="F13" i="8"/>
  <c r="F12" i="8"/>
  <c r="F11" i="8"/>
  <c r="F9" i="8"/>
  <c r="F8" i="8"/>
  <c r="F7" i="8"/>
  <c r="F6" i="8"/>
  <c r="F5" i="8"/>
  <c r="F28" i="7"/>
  <c r="F27" i="7"/>
  <c r="F26" i="7"/>
  <c r="F25" i="7"/>
  <c r="F24" i="7"/>
  <c r="F23" i="7"/>
  <c r="F21" i="7"/>
  <c r="F20" i="7"/>
  <c r="F19" i="7"/>
  <c r="F18" i="7"/>
  <c r="F17" i="7"/>
  <c r="F16" i="7"/>
  <c r="F15" i="7"/>
  <c r="F14" i="7"/>
  <c r="F13" i="7"/>
  <c r="F12" i="7"/>
  <c r="F11" i="7"/>
  <c r="F10" i="7"/>
  <c r="F9" i="7"/>
  <c r="F8" i="7"/>
  <c r="F7" i="7"/>
  <c r="F6" i="7"/>
  <c r="F5" i="7"/>
  <c r="F28" i="6"/>
  <c r="F27" i="6"/>
  <c r="F26" i="6"/>
  <c r="F25" i="6"/>
  <c r="F24" i="6"/>
  <c r="F23" i="6"/>
  <c r="F21" i="6"/>
  <c r="F20" i="6"/>
  <c r="F19" i="6"/>
  <c r="F18" i="6"/>
  <c r="F17" i="6"/>
  <c r="F16" i="6"/>
  <c r="F15" i="6"/>
  <c r="F14" i="6"/>
  <c r="F13" i="6"/>
  <c r="F12" i="6"/>
  <c r="F11" i="6"/>
  <c r="F9" i="6"/>
  <c r="F8" i="6"/>
  <c r="F7" i="6"/>
  <c r="F6" i="6"/>
  <c r="F5" i="6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9" i="5"/>
  <c r="F8" i="5"/>
  <c r="F7" i="5"/>
  <c r="F6" i="5"/>
  <c r="F5" i="5"/>
  <c r="F28" i="4"/>
  <c r="F27" i="4"/>
  <c r="F26" i="4"/>
  <c r="F25" i="4"/>
  <c r="F24" i="4"/>
  <c r="F23" i="4"/>
  <c r="F21" i="4"/>
  <c r="F20" i="4"/>
  <c r="F19" i="4"/>
  <c r="F18" i="4"/>
  <c r="F17" i="4"/>
  <c r="F16" i="4"/>
  <c r="F15" i="4"/>
  <c r="F14" i="4"/>
  <c r="F13" i="4"/>
  <c r="F12" i="4"/>
  <c r="F11" i="4"/>
  <c r="F9" i="4"/>
  <c r="F8" i="4"/>
  <c r="F7" i="4"/>
  <c r="F6" i="4"/>
  <c r="F5" i="4"/>
  <c r="F5" i="2"/>
  <c r="F6" i="2"/>
  <c r="F7" i="2"/>
  <c r="F8" i="2"/>
  <c r="F9" i="2"/>
  <c r="F11" i="2"/>
  <c r="F12" i="2"/>
  <c r="F13" i="2"/>
  <c r="F14" i="2"/>
  <c r="F15" i="2"/>
  <c r="F16" i="2"/>
  <c r="F17" i="2"/>
  <c r="F18" i="2"/>
  <c r="F19" i="2"/>
  <c r="F20" i="2"/>
  <c r="F21" i="2"/>
  <c r="F23" i="2"/>
  <c r="F24" i="2"/>
  <c r="F25" i="2"/>
  <c r="F26" i="2"/>
  <c r="F27" i="2"/>
  <c r="F28" i="2"/>
  <c r="F22" i="2"/>
  <c r="F10" i="2" l="1"/>
  <c r="F22" i="4"/>
  <c r="F22" i="6"/>
  <c r="F10" i="6"/>
  <c r="F22" i="7"/>
  <c r="F22" i="8"/>
  <c r="F22" i="10"/>
  <c r="F10" i="10"/>
  <c r="D29" i="10"/>
  <c r="D29" i="8"/>
  <c r="D29" i="6"/>
  <c r="D29" i="5"/>
  <c r="D29" i="7"/>
  <c r="D29" i="4"/>
  <c r="F10" i="4"/>
  <c r="D29" i="2"/>
  <c r="F10" i="8"/>
  <c r="F10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041C0230-1821-42D2-A695-88EC262D4BF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EC4567BA-605E-4D33-9CFC-3E12F86B94E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CCFB43D6-F65C-470D-AE56-E52307AACF04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680C7B51-17E1-4556-88D4-00A80E915F09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48F938B4-CAFB-41C0-B1E0-4D576B5F0EA6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40C540F1-7E33-4D0A-82E4-B4D04B0E663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C96536D0-1286-42CD-89E2-416149666168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046BCAF0-D1C4-4DA3-9073-98564318670F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2F1BFAE2-15ED-4C23-9341-126852B2B8AF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BBF04981-1521-4554-BC8D-9F3E41CBD85F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455E2608-259C-4BBE-86FE-781B40F6E471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331479F1-D4C6-44E4-B6F1-FBC93323B90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72922D65-E39F-416F-BEBE-C73FEA869D16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12B216D8-647C-4DEA-ABF5-C58AD08A887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0B7DE8F5-2CA3-4ED4-B35C-F947889622DD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A0586149-D4DB-486F-B72B-1791E2FB626E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5CFD1B36-1962-4AC0-A4D4-36162DCDB5B2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43D66D9C-8832-4584-A121-17CF23826F8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C45C3B14-906A-4DFB-98B3-510C051208E9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71398944-F493-4DC1-9725-7EFB963B4DF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388C1A8D-AE51-47CB-ABE7-FF98F04A3D70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A467965D-B9F9-4AF7-AED0-EC860D4E115D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F08699ED-F64D-496C-9A1A-E26F65F52840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769092C7-7970-4216-A87A-7C79B0EF162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DD2E77C1-B778-4DB3-A833-C9BECA00734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0F092B7E-7911-40B7-8B12-E007748EF02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71C99529-463B-40A2-B171-A9080711A0D9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FEC89E1C-62E2-4D7F-BE6C-7BE4E13F402D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74974073-C66B-4949-9872-0CE93D1E0E2A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0F852E94-51C3-4964-8475-C29C5FE3EA92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51345441-C86F-43F3-993A-FAAB740ADC0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13CDEEAD-43F9-4C3C-A927-F45A65DECC1C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D5252000-B865-45E6-9538-8D02E686E66E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C4E15D77-E2BE-481A-9922-87D6EA5175C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B02DD162-5F6C-46AA-9093-0D2FA2EBC07A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8396CDED-BEE9-4046-B222-4DE297CB1AC4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E1D3A029-CC32-4D6D-B504-CF5EA4872C32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0146910F-0AE2-4760-AFB5-53195D97E9E2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747AA2DA-7BAC-403B-AF50-805BECCD93D6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F6AFC122-83C2-4868-919C-45E6600D898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FA0A2D3A-7319-465D-81F5-4A2B8A1BF98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89F9C495-8D40-47C4-BC80-F2A64EE190E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BBB9F885-902D-47E5-BEFF-FF6F023F5570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3C4BFB64-C2FA-4849-AC16-9D2317846B4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4C50227F-921D-4F55-83B8-26927A36C85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21C979BE-5B26-48B5-8734-80F38EFDD4CC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A11DF0CC-2EB4-4A39-BE62-906326BDD8D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9305B803-708E-4DE2-B132-80FF725D0CBD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3B5E3186-8FBA-4604-819D-B055E08F5CDF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98092E52-1F2E-4CC5-B2DC-DBCA7007B6A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F8FEB283-46F0-4008-8FE9-E235D4B6BE5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73551408-19CA-4D2B-94D3-E6B370E8683E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F5CBC1F5-1650-4B8E-9427-38DA199675D8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427B164F-8DC4-43F4-AEB3-40A201F57AFA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DB00C024-ED5A-4FF6-B5EA-A2302C05BE41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EC7CB78B-7259-4033-80BF-6CFF31B0BA81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80A017C2-4017-4DA9-A964-A4C5BB3932AE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F2403482-CCBC-4CC4-904E-10098391021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DB2ADEED-E640-4CD1-A373-978E2C23CA11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8E6D6DC4-AE87-4FD4-8DD4-80153F83AFAA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DD2E5671-CD40-4AF2-962D-40F8493750AF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487DC424-2E73-48DD-84EF-01210090D4D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DF4A22CC-64D3-4A09-9818-2E8CFF948A7C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51EB1D01-4932-429A-9D0F-6588339F9098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E1287BEA-6B34-4364-87E5-41C2877B5E2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B9194D6C-A5E4-4DAE-AC70-F3CDEA6441AC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68EF75CD-2D65-4C5E-A4C5-8C03C3C5BB1E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7DF4B88B-14E3-4447-88FB-A36BCBB910F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AEBF2D90-9B29-4A2F-A833-BF4C815AC6D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D4C8E8EB-7694-40E1-8D7E-298B222F2612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8DCACCA7-0415-4114-A91B-117BC3083C46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52128AFA-77AE-4003-B425-946F7AD2A1B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sharedStrings.xml><?xml version="1.0" encoding="utf-8"?>
<sst xmlns="http://schemas.openxmlformats.org/spreadsheetml/2006/main" count="464" uniqueCount="239">
  <si>
    <r>
      <t xml:space="preserve">Hazard: Non-typhoidal </t>
    </r>
    <r>
      <rPr>
        <b/>
        <i/>
        <sz val="11"/>
        <color theme="1"/>
        <rFont val="Calibri"/>
        <family val="2"/>
        <scheme val="minor"/>
      </rPr>
      <t>Salmonella</t>
    </r>
    <r>
      <rPr>
        <b/>
        <sz val="11"/>
        <color theme="1"/>
        <rFont val="Calibri"/>
        <family val="2"/>
        <scheme val="minor"/>
      </rPr>
      <t xml:space="preserve"> spp.</t>
    </r>
  </si>
  <si>
    <t>Commodity/Food</t>
  </si>
  <si>
    <t>lower bound</t>
  </si>
  <si>
    <t>upper bound</t>
  </si>
  <si>
    <t>best estimate</t>
  </si>
  <si>
    <t>Validation</t>
  </si>
  <si>
    <t>(5th percentile)</t>
  </si>
  <si>
    <t>(95th percentile)</t>
  </si>
  <si>
    <t>(50th percentile)</t>
  </si>
  <si>
    <t>QID</t>
  </si>
  <si>
    <t>Beef</t>
  </si>
  <si>
    <t>NtS1</t>
  </si>
  <si>
    <t>Lamb</t>
  </si>
  <si>
    <t>NtS2</t>
  </si>
  <si>
    <t>Pork</t>
  </si>
  <si>
    <t>NtS3</t>
  </si>
  <si>
    <t>Poultry</t>
  </si>
  <si>
    <t>NtS4</t>
  </si>
  <si>
    <t>Eggs</t>
  </si>
  <si>
    <t>NtS5</t>
  </si>
  <si>
    <t>Dairy</t>
  </si>
  <si>
    <t>NtS6</t>
  </si>
  <si>
    <t>Milk and cream</t>
  </si>
  <si>
    <t>NtS6_1</t>
  </si>
  <si>
    <t>Fresh uncured cheese</t>
  </si>
  <si>
    <t>NtS6_2</t>
  </si>
  <si>
    <t>Brined cheese</t>
  </si>
  <si>
    <t>NtS6_3</t>
  </si>
  <si>
    <t>Soft-ripened cheese</t>
  </si>
  <si>
    <t>NtS6_4</t>
  </si>
  <si>
    <t>Firm-ripened cheese</t>
  </si>
  <si>
    <t>NtS6_5</t>
  </si>
  <si>
    <t>Finfish</t>
  </si>
  <si>
    <t>NtS7</t>
  </si>
  <si>
    <t>Crustaceans</t>
  </si>
  <si>
    <t>NtS8</t>
  </si>
  <si>
    <t>Molluscs</t>
  </si>
  <si>
    <t>NtS9</t>
  </si>
  <si>
    <t>Fruit</t>
  </si>
  <si>
    <t>NtS10</t>
  </si>
  <si>
    <t>Grains and seeds</t>
  </si>
  <si>
    <t>NtS11</t>
  </si>
  <si>
    <t>Nuts</t>
  </si>
  <si>
    <t>NtS12</t>
  </si>
  <si>
    <t>Vegetables</t>
  </si>
  <si>
    <t>NtS13</t>
  </si>
  <si>
    <t>Fungi</t>
  </si>
  <si>
    <t>NtS13_1</t>
  </si>
  <si>
    <t>Leafy vegetables and herbs</t>
  </si>
  <si>
    <t>NtS13_2</t>
  </si>
  <si>
    <t>Root vegetables</t>
  </si>
  <si>
    <t>NtS13_3</t>
  </si>
  <si>
    <t>Sprouts</t>
  </si>
  <si>
    <t>NtS13_4</t>
  </si>
  <si>
    <t>Vine-stalk</t>
  </si>
  <si>
    <t>NtS13_5</t>
  </si>
  <si>
    <t>Other (dried herbs)</t>
  </si>
  <si>
    <t>NtS14</t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</si>
  <si>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Campylobacter</t>
    </r>
    <r>
      <rPr>
        <b/>
        <sz val="11"/>
        <color theme="1"/>
        <rFont val="Calibri"/>
        <family val="2"/>
        <scheme val="minor"/>
      </rPr>
      <t xml:space="preserve"> spp.</t>
    </r>
  </si>
  <si>
    <t>C1</t>
  </si>
  <si>
    <t>C2</t>
  </si>
  <si>
    <t>C3</t>
  </si>
  <si>
    <t>C4</t>
  </si>
  <si>
    <t>C5</t>
  </si>
  <si>
    <t>C6</t>
  </si>
  <si>
    <t>C61</t>
  </si>
  <si>
    <t>C62</t>
  </si>
  <si>
    <t>C63</t>
  </si>
  <si>
    <t>C64</t>
  </si>
  <si>
    <t>C65</t>
  </si>
  <si>
    <t>C7</t>
  </si>
  <si>
    <t>C8</t>
  </si>
  <si>
    <t>C9</t>
  </si>
  <si>
    <t>C10</t>
  </si>
  <si>
    <t>C11</t>
  </si>
  <si>
    <t>C12</t>
  </si>
  <si>
    <t>C13</t>
  </si>
  <si>
    <t>C131</t>
  </si>
  <si>
    <t>C132</t>
  </si>
  <si>
    <t>C133</t>
  </si>
  <si>
    <t>C134</t>
  </si>
  <si>
    <t>C135</t>
  </si>
  <si>
    <t>Other (seafood)</t>
  </si>
  <si>
    <t>C14</t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</si>
  <si>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Listeria monocytogenes</t>
    </r>
  </si>
  <si>
    <t>Lm1</t>
  </si>
  <si>
    <t>Lm2</t>
  </si>
  <si>
    <t>Lm3</t>
  </si>
  <si>
    <t>Lm4</t>
  </si>
  <si>
    <t>Lm5</t>
  </si>
  <si>
    <t>Lm6</t>
  </si>
  <si>
    <t>Lm6_1</t>
  </si>
  <si>
    <t>Lm6_2</t>
  </si>
  <si>
    <t>Lm6_3</t>
  </si>
  <si>
    <t>Lm6_4</t>
  </si>
  <si>
    <t>Lm6_5</t>
  </si>
  <si>
    <t>Lm7</t>
  </si>
  <si>
    <t>Lm8</t>
  </si>
  <si>
    <t>Lm9</t>
  </si>
  <si>
    <t>Lm10</t>
  </si>
  <si>
    <t>Lm11</t>
  </si>
  <si>
    <t>Lm12</t>
  </si>
  <si>
    <t>Lm13</t>
  </si>
  <si>
    <t>Lm13_1</t>
  </si>
  <si>
    <t>Lm13_2</t>
  </si>
  <si>
    <t>Lm13_3</t>
  </si>
  <si>
    <t>Lm13_4</t>
  </si>
  <si>
    <t>Lm13_5</t>
  </si>
  <si>
    <t>Other</t>
  </si>
  <si>
    <t>Lm14</t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</si>
  <si>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Toxoplasmosis gondii</t>
    </r>
  </si>
  <si>
    <t>Tg1</t>
  </si>
  <si>
    <t>Tg2</t>
  </si>
  <si>
    <t>Tg3</t>
  </si>
  <si>
    <t>Tg4</t>
  </si>
  <si>
    <t>Tg5</t>
  </si>
  <si>
    <t>Tg6</t>
  </si>
  <si>
    <t>Tg6_1</t>
  </si>
  <si>
    <t>Tg6_2</t>
  </si>
  <si>
    <t>Tg6_3</t>
  </si>
  <si>
    <t>Tg6_4</t>
  </si>
  <si>
    <t>Tg6_5</t>
  </si>
  <si>
    <t>Tg7</t>
  </si>
  <si>
    <t>Tg8</t>
  </si>
  <si>
    <t>Tg9</t>
  </si>
  <si>
    <t>Tg10</t>
  </si>
  <si>
    <t>Tg11</t>
  </si>
  <si>
    <t>Tg12</t>
  </si>
  <si>
    <t>Tg13</t>
  </si>
  <si>
    <t>Tg13_1</t>
  </si>
  <si>
    <t>Tg13_2</t>
  </si>
  <si>
    <t>Tg13_3</t>
  </si>
  <si>
    <t>Tg13_4</t>
  </si>
  <si>
    <t>Tg13_5</t>
  </si>
  <si>
    <t>Other (kangaroo, game, goat, etc)</t>
  </si>
  <si>
    <t>Tg14</t>
  </si>
  <si>
    <r>
      <t xml:space="preserve">Hazard: Shiga-toxin producing </t>
    </r>
    <r>
      <rPr>
        <b/>
        <i/>
        <sz val="11"/>
        <color theme="1"/>
        <rFont val="Calibri"/>
        <family val="2"/>
        <scheme val="minor"/>
      </rPr>
      <t>Esherichia coli</t>
    </r>
  </si>
  <si>
    <t>STEC1</t>
  </si>
  <si>
    <t>STEC2</t>
  </si>
  <si>
    <t>STEC3</t>
  </si>
  <si>
    <t>STEC4</t>
  </si>
  <si>
    <t>STEC5</t>
  </si>
  <si>
    <t>STEC6</t>
  </si>
  <si>
    <t>STEC6_1</t>
  </si>
  <si>
    <t>STEC6_2</t>
  </si>
  <si>
    <t>STEC6_3</t>
  </si>
  <si>
    <t>STEC6_4</t>
  </si>
  <si>
    <t>STEC6_5</t>
  </si>
  <si>
    <t>STEC7</t>
  </si>
  <si>
    <t>STEC8</t>
  </si>
  <si>
    <t>STEC9</t>
  </si>
  <si>
    <t>STEC10</t>
  </si>
  <si>
    <t>STEC11</t>
  </si>
  <si>
    <t>STEC12</t>
  </si>
  <si>
    <t>STEC13</t>
  </si>
  <si>
    <t>STEC13_1</t>
  </si>
  <si>
    <t>STEC13_2</t>
  </si>
  <si>
    <t>STEC13_3</t>
  </si>
  <si>
    <t>STEC13_4</t>
  </si>
  <si>
    <t>STEC13_5</t>
  </si>
  <si>
    <t>STEC14</t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</si>
  <si>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Yersinia</t>
    </r>
    <r>
      <rPr>
        <b/>
        <sz val="11"/>
        <color theme="1"/>
        <rFont val="Calibri"/>
        <family val="2"/>
        <scheme val="minor"/>
      </rPr>
      <t xml:space="preserve"> spp.</t>
    </r>
  </si>
  <si>
    <t>Y1</t>
  </si>
  <si>
    <t>Y2</t>
  </si>
  <si>
    <t>Y3</t>
  </si>
  <si>
    <t>Y4</t>
  </si>
  <si>
    <t>Y5</t>
  </si>
  <si>
    <t>Y6</t>
  </si>
  <si>
    <t>Y6_1</t>
  </si>
  <si>
    <t>Y6_2</t>
  </si>
  <si>
    <t>Y6_3</t>
  </si>
  <si>
    <t>Y6_4</t>
  </si>
  <si>
    <t>Y6_5</t>
  </si>
  <si>
    <t>Finfish/seafood</t>
  </si>
  <si>
    <t>Y7</t>
  </si>
  <si>
    <t>Y8</t>
  </si>
  <si>
    <t>Y9</t>
  </si>
  <si>
    <t>Y10</t>
  </si>
  <si>
    <t>Y11</t>
  </si>
  <si>
    <t>Y12</t>
  </si>
  <si>
    <t>Y13</t>
  </si>
  <si>
    <t>Y13_1</t>
  </si>
  <si>
    <t>Y13_2</t>
  </si>
  <si>
    <t>Y13_3</t>
  </si>
  <si>
    <t>Y13_4</t>
  </si>
  <si>
    <t>Y13_5</t>
  </si>
  <si>
    <t>Other (tofu)</t>
  </si>
  <si>
    <t>Y14</t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</si>
  <si>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Vibrio</t>
    </r>
    <r>
      <rPr>
        <b/>
        <sz val="11"/>
        <color theme="1"/>
        <rFont val="Calibri"/>
        <family val="2"/>
        <scheme val="minor"/>
      </rPr>
      <t xml:space="preserve"> spp.</t>
    </r>
  </si>
  <si>
    <t>V1</t>
  </si>
  <si>
    <t>V2</t>
  </si>
  <si>
    <t>V3</t>
  </si>
  <si>
    <t>V4</t>
  </si>
  <si>
    <t>V5</t>
  </si>
  <si>
    <t>V6</t>
  </si>
  <si>
    <t>V6_1</t>
  </si>
  <si>
    <t>V6_2</t>
  </si>
  <si>
    <t>V6_3</t>
  </si>
  <si>
    <t>V6_4</t>
  </si>
  <si>
    <t>V6_5</t>
  </si>
  <si>
    <t>V7</t>
  </si>
  <si>
    <t>V8</t>
  </si>
  <si>
    <t>V9</t>
  </si>
  <si>
    <t>V10</t>
  </si>
  <si>
    <t>V11</t>
  </si>
  <si>
    <t>V12</t>
  </si>
  <si>
    <t>V13</t>
  </si>
  <si>
    <t>V13_1</t>
  </si>
  <si>
    <t>V13_2</t>
  </si>
  <si>
    <t>V13_3</t>
  </si>
  <si>
    <t>V13_4</t>
  </si>
  <si>
    <t>V13_5</t>
  </si>
  <si>
    <t>V14</t>
  </si>
  <si>
    <t>Hazard: Bacillus cereus</t>
  </si>
  <si>
    <t>BC1</t>
  </si>
  <si>
    <t>BC2</t>
  </si>
  <si>
    <t>BC3</t>
  </si>
  <si>
    <t>BC4</t>
  </si>
  <si>
    <t>BC5</t>
  </si>
  <si>
    <t>BC6</t>
  </si>
  <si>
    <t>BC6_1</t>
  </si>
  <si>
    <t>BC6_2</t>
  </si>
  <si>
    <t>BC6_3</t>
  </si>
  <si>
    <t>BC6_4</t>
  </si>
  <si>
    <t>BC6_5</t>
  </si>
  <si>
    <t>BC7</t>
  </si>
  <si>
    <t>BC8</t>
  </si>
  <si>
    <t>BC9</t>
  </si>
  <si>
    <t>BC10</t>
  </si>
  <si>
    <t>BC11</t>
  </si>
  <si>
    <t>BC12</t>
  </si>
  <si>
    <t>BC13</t>
  </si>
  <si>
    <t>BC13_1</t>
  </si>
  <si>
    <t>BC13_2</t>
  </si>
  <si>
    <t>BC13_3</t>
  </si>
  <si>
    <t>BC13_4</t>
  </si>
  <si>
    <t>BC13_5</t>
  </si>
  <si>
    <t>Other (beancurd/tofu)</t>
  </si>
  <si>
    <t>BC14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</si>
</sst>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Wingdings 2"/>
      <family val="1"/>
      <charset val="2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lightUp">
        <fgColor theme="8" tint="0.79998168889431442"/>
        <bgColor theme="4" tint="0.59996337778862885"/>
      </patternFill>
    </fill>
    <fill>
      <patternFill patternType="solid">
        <fgColor theme="1"/>
        <bgColor indexed="64"/>
      </patternFill>
    </fill>
    <fill>
      <patternFill patternType="lightUp">
        <fgColor theme="8" tint="0.79998168889431442"/>
        <bgColor theme="1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2" xfId="0" quotePrefix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2" fillId="2" borderId="4" xfId="0" quotePrefix="1" applyFont="1" applyFill="1" applyBorder="1" applyAlignment="1">
      <alignment horizontal="left" vertical="center" wrapText="1"/>
    </xf>
    <xf numFmtId="0" fontId="0" fillId="0" borderId="0" xfId="0" quotePrefix="1"/>
    <xf numFmtId="0" fontId="0" fillId="4" borderId="3" xfId="0" applyFill="1" applyBorder="1" applyAlignment="1">
      <alignment horizontal="center"/>
    </xf>
    <xf numFmtId="0" fontId="7" fillId="0" borderId="0" xfId="0" applyFont="1"/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right"/>
    </xf>
    <xf numFmtId="0" fontId="2" fillId="6" borderId="3" xfId="0" quotePrefix="1" applyFont="1" applyFill="1" applyBorder="1" applyAlignment="1">
      <alignment horizontal="center" vertical="center" wrapText="1"/>
    </xf>
    <xf numFmtId="0" fontId="2" fillId="6" borderId="2" xfId="0" quotePrefix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0" fillId="7" borderId="2" xfId="0" applyFill="1" applyBorder="1" applyAlignment="1">
      <alignment horizontal="right"/>
    </xf>
    <xf numFmtId="0" fontId="2" fillId="6" borderId="5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8" borderId="2" xfId="0" quotePrefix="1" applyFont="1" applyFill="1" applyBorder="1" applyAlignment="1">
      <alignment horizontal="center" vertical="center" wrapText="1"/>
    </xf>
    <xf numFmtId="11" fontId="0" fillId="0" borderId="0" xfId="0" applyNumberFormat="1"/>
    <xf numFmtId="9" fontId="0" fillId="9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DD4D3-A5D5-4CD1-B787-EA307E73FAAF}">
  <dimension ref="A1:H29"/>
  <sheetViews>
    <sheetView showGridLines="0" topLeftCell="A2" zoomScale="90" zoomScaleNormal="90" workbookViewId="0">
      <selection activeCell="C5" sqref="C5:C28"/>
    </sheetView>
  </sheetViews>
  <sheetFormatPr defaultColWidth="8.7109375" defaultRowHeight="15"/>
  <cols>
    <col min="1" max="1" width="28.85546875" customWidth="1"/>
    <col min="2" max="3" width="13.28515625" customWidth="1"/>
    <col min="4" max="4" width="12.5703125" customWidth="1"/>
    <col min="6" max="6" width="22.140625" customWidth="1"/>
    <col min="7" max="7" width="6" customWidth="1"/>
    <col min="8" max="8" width="81.7109375" customWidth="1"/>
  </cols>
  <sheetData>
    <row r="1" spans="1:8">
      <c r="A1" s="1" t="s">
        <v>0</v>
      </c>
    </row>
    <row r="2" spans="1:8">
      <c r="G2" s="15"/>
    </row>
    <row r="3" spans="1:8" ht="30">
      <c r="A3" t="s">
        <v>1</v>
      </c>
      <c r="B3" s="6" t="s">
        <v>2</v>
      </c>
      <c r="C3" s="6" t="s">
        <v>3</v>
      </c>
      <c r="D3" s="6" t="s">
        <v>4</v>
      </c>
      <c r="E3" s="7"/>
      <c r="F3" s="1" t="s">
        <v>5</v>
      </c>
      <c r="H3" s="1"/>
    </row>
    <row r="4" spans="1:8" ht="30.6" customHeight="1">
      <c r="B4" s="8" t="s">
        <v>6</v>
      </c>
      <c r="C4" s="8" t="s">
        <v>7</v>
      </c>
      <c r="D4" s="8" t="s">
        <v>8</v>
      </c>
      <c r="E4" s="9" t="s">
        <v>9</v>
      </c>
    </row>
    <row r="5" spans="1:8">
      <c r="A5" s="10" t="s">
        <v>10</v>
      </c>
      <c r="B5">
        <v>0.69169999999999998</v>
      </c>
      <c r="C5">
        <v>13.71</v>
      </c>
      <c r="D5">
        <v>5.0730000000000004</v>
      </c>
      <c r="E5" t="s">
        <v>11</v>
      </c>
      <c r="F5" s="14" t="str">
        <f>IF(AND(ISBLANK($B5),ISBLANK($C5),ISBLANK($D5)), "Enter values", IF(AND($B5 = 0,$C5 = 0, $D5 = 0),"Not a contributor", IF(AND($D5&gt;$B5,$C5&gt;$D5),"Correct order","Check order/values")))</f>
        <v>Correct order</v>
      </c>
      <c r="G5" s="13"/>
      <c r="H5" s="11"/>
    </row>
    <row r="6" spans="1:8">
      <c r="A6" s="3" t="s">
        <v>12</v>
      </c>
      <c r="B6">
        <v>0.26550000000000001</v>
      </c>
      <c r="C6">
        <v>20.84</v>
      </c>
      <c r="D6">
        <v>3.9649999999999999</v>
      </c>
      <c r="E6" t="s">
        <v>13</v>
      </c>
      <c r="F6" s="14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3"/>
    </row>
    <row r="7" spans="1:8">
      <c r="A7" s="10" t="s">
        <v>14</v>
      </c>
      <c r="B7">
        <v>4.0200000000000001E-3</v>
      </c>
      <c r="C7">
        <v>23.76</v>
      </c>
      <c r="D7">
        <v>4.6909999999999998</v>
      </c>
      <c r="E7" t="s">
        <v>15</v>
      </c>
      <c r="F7" s="14" t="str">
        <f t="shared" si="0"/>
        <v>Correct order</v>
      </c>
      <c r="G7" s="13"/>
    </row>
    <row r="8" spans="1:8">
      <c r="A8" s="3" t="s">
        <v>16</v>
      </c>
      <c r="B8">
        <v>8.5359999999999996</v>
      </c>
      <c r="C8">
        <v>47.66</v>
      </c>
      <c r="D8">
        <v>22.48</v>
      </c>
      <c r="E8" t="s">
        <v>17</v>
      </c>
      <c r="F8" s="14" t="str">
        <f t="shared" si="0"/>
        <v>Correct order</v>
      </c>
    </row>
    <row r="9" spans="1:8">
      <c r="A9" s="10" t="s">
        <v>18</v>
      </c>
      <c r="B9">
        <v>3.5619999999999998</v>
      </c>
      <c r="C9">
        <v>52.3</v>
      </c>
      <c r="D9">
        <v>22.35</v>
      </c>
      <c r="E9" t="s">
        <v>19</v>
      </c>
      <c r="F9" s="14" t="str">
        <f t="shared" si="0"/>
        <v>Correct order</v>
      </c>
    </row>
    <row r="10" spans="1:8">
      <c r="A10" s="5" t="s">
        <v>20</v>
      </c>
      <c r="B10">
        <v>9.4960000000000003E-2</v>
      </c>
      <c r="C10">
        <v>16.489999999999998</v>
      </c>
      <c r="D10">
        <v>2.9780000000000002</v>
      </c>
      <c r="E10" t="s">
        <v>21</v>
      </c>
      <c r="F10" s="14" t="str">
        <f>IF(AND($D10&gt;$B10,$C10&gt;$D10),"Correct","Check order")</f>
        <v>Correct</v>
      </c>
      <c r="G10" s="13"/>
    </row>
    <row r="11" spans="1:8" hidden="1">
      <c r="A11" s="17" t="s">
        <v>22</v>
      </c>
      <c r="B11" s="17"/>
      <c r="C11" s="17"/>
      <c r="D11" s="17"/>
      <c r="E11" t="s">
        <v>23</v>
      </c>
      <c r="F11" s="14" t="str">
        <f t="shared" si="0"/>
        <v>Enter values</v>
      </c>
      <c r="G11" s="13"/>
    </row>
    <row r="12" spans="1:8" hidden="1">
      <c r="A12" s="17" t="s">
        <v>24</v>
      </c>
      <c r="B12" s="17"/>
      <c r="C12" s="17"/>
      <c r="D12" s="17"/>
      <c r="E12" t="s">
        <v>25</v>
      </c>
      <c r="F12" s="14" t="str">
        <f t="shared" si="0"/>
        <v>Enter values</v>
      </c>
    </row>
    <row r="13" spans="1:8" hidden="1">
      <c r="A13" s="17" t="s">
        <v>26</v>
      </c>
      <c r="B13" s="17"/>
      <c r="C13" s="17"/>
      <c r="D13" s="17"/>
      <c r="E13" t="s">
        <v>27</v>
      </c>
      <c r="F13" s="14" t="str">
        <f t="shared" si="0"/>
        <v>Enter values</v>
      </c>
    </row>
    <row r="14" spans="1:8" hidden="1">
      <c r="A14" s="17" t="s">
        <v>28</v>
      </c>
      <c r="B14" s="17"/>
      <c r="C14" s="17"/>
      <c r="D14" s="17"/>
      <c r="E14" t="s">
        <v>29</v>
      </c>
      <c r="F14" s="14" t="str">
        <f t="shared" si="0"/>
        <v>Enter values</v>
      </c>
    </row>
    <row r="15" spans="1:8" hidden="1">
      <c r="A15" s="17" t="s">
        <v>30</v>
      </c>
      <c r="B15" s="17"/>
      <c r="C15" s="17"/>
      <c r="D15" s="17"/>
      <c r="E15" t="s">
        <v>31</v>
      </c>
      <c r="F15" s="14" t="str">
        <f t="shared" si="0"/>
        <v>Enter values</v>
      </c>
    </row>
    <row r="16" spans="1:8">
      <c r="A16" s="10" t="s">
        <v>32</v>
      </c>
      <c r="B16">
        <v>2.2169999999999998E-3</v>
      </c>
      <c r="C16">
        <v>4.7110000000000003</v>
      </c>
      <c r="D16">
        <v>1.099</v>
      </c>
      <c r="E16" t="s">
        <v>33</v>
      </c>
      <c r="F16" s="14" t="str">
        <f t="shared" si="0"/>
        <v>Correct order</v>
      </c>
    </row>
    <row r="17" spans="1:7">
      <c r="A17" s="5" t="s">
        <v>34</v>
      </c>
      <c r="B17" s="27">
        <v>2.9799999999999998E-6</v>
      </c>
      <c r="C17">
        <v>4.4000000000000004</v>
      </c>
      <c r="D17">
        <v>0.24490000000000001</v>
      </c>
      <c r="E17" t="s">
        <v>35</v>
      </c>
      <c r="F17" s="14" t="str">
        <f t="shared" si="0"/>
        <v>Correct order</v>
      </c>
    </row>
    <row r="18" spans="1:7">
      <c r="A18" s="10" t="s">
        <v>36</v>
      </c>
      <c r="B18">
        <v>2.4629999999999999E-3</v>
      </c>
      <c r="C18">
        <v>5.3259999999999996</v>
      </c>
      <c r="D18">
        <v>1.5629999999999999</v>
      </c>
      <c r="E18" t="s">
        <v>37</v>
      </c>
      <c r="F18" s="14" t="str">
        <f t="shared" si="0"/>
        <v>Correct order</v>
      </c>
    </row>
    <row r="19" spans="1:7">
      <c r="A19" s="3" t="s">
        <v>38</v>
      </c>
      <c r="B19">
        <v>0.23139999999999999</v>
      </c>
      <c r="C19">
        <v>11.38</v>
      </c>
      <c r="D19">
        <v>4.3840000000000003</v>
      </c>
      <c r="E19" t="s">
        <v>39</v>
      </c>
      <c r="F19" s="14" t="str">
        <f t="shared" si="0"/>
        <v>Correct order</v>
      </c>
    </row>
    <row r="20" spans="1:7">
      <c r="A20" s="10" t="s">
        <v>40</v>
      </c>
      <c r="B20">
        <v>4.6589999999999999E-2</v>
      </c>
      <c r="C20">
        <v>25.15</v>
      </c>
      <c r="D20">
        <v>2.5859999999999999</v>
      </c>
      <c r="E20" t="s">
        <v>41</v>
      </c>
      <c r="F20" s="14" t="str">
        <f t="shared" si="0"/>
        <v>Correct order</v>
      </c>
    </row>
    <row r="21" spans="1:7">
      <c r="A21" s="3" t="s">
        <v>42</v>
      </c>
      <c r="B21">
        <v>8.899E-2</v>
      </c>
      <c r="C21">
        <v>9.2319999999999993</v>
      </c>
      <c r="D21">
        <v>2.899</v>
      </c>
      <c r="E21" t="s">
        <v>43</v>
      </c>
      <c r="F21" s="14" t="str">
        <f t="shared" si="0"/>
        <v>Correct order</v>
      </c>
    </row>
    <row r="22" spans="1:7">
      <c r="A22" s="12" t="s">
        <v>44</v>
      </c>
      <c r="B22">
        <v>2.89</v>
      </c>
      <c r="C22">
        <v>47.96</v>
      </c>
      <c r="D22">
        <v>19.98</v>
      </c>
      <c r="E22" t="s">
        <v>45</v>
      </c>
      <c r="F22" s="14" t="str">
        <f>IF(AND($D22&gt;$B22,$C22&gt;$D22),"Correct","Check order")</f>
        <v>Correct</v>
      </c>
    </row>
    <row r="23" spans="1:7" hidden="1">
      <c r="A23" s="17" t="s">
        <v>46</v>
      </c>
      <c r="B23" s="17"/>
      <c r="C23" s="17"/>
      <c r="D23" s="17"/>
      <c r="E23" t="s">
        <v>47</v>
      </c>
      <c r="F23" s="14" t="str">
        <f t="shared" si="0"/>
        <v>Enter values</v>
      </c>
      <c r="G23" s="13"/>
    </row>
    <row r="24" spans="1:7" hidden="1">
      <c r="A24" s="17" t="s">
        <v>48</v>
      </c>
      <c r="B24" s="17"/>
      <c r="C24" s="17"/>
      <c r="D24" s="17"/>
      <c r="E24" t="s">
        <v>49</v>
      </c>
      <c r="F24" s="14" t="str">
        <f t="shared" si="0"/>
        <v>Enter values</v>
      </c>
    </row>
    <row r="25" spans="1:7" hidden="1">
      <c r="A25" s="17" t="s">
        <v>50</v>
      </c>
      <c r="B25" s="17"/>
      <c r="C25" s="17"/>
      <c r="D25" s="17"/>
      <c r="E25" t="s">
        <v>51</v>
      </c>
      <c r="F25" s="14" t="str">
        <f t="shared" si="0"/>
        <v>Enter values</v>
      </c>
    </row>
    <row r="26" spans="1:7" hidden="1">
      <c r="A26" s="17" t="s">
        <v>52</v>
      </c>
      <c r="B26" s="17"/>
      <c r="C26" s="17"/>
      <c r="D26" s="17"/>
      <c r="E26" t="s">
        <v>53</v>
      </c>
      <c r="F26" s="14" t="str">
        <f t="shared" si="0"/>
        <v>Enter values</v>
      </c>
    </row>
    <row r="27" spans="1:7" hidden="1">
      <c r="A27" s="17" t="s">
        <v>54</v>
      </c>
      <c r="B27" s="17"/>
      <c r="C27" s="17"/>
      <c r="D27" s="17"/>
      <c r="E27" t="s">
        <v>55</v>
      </c>
      <c r="F27" s="14" t="str">
        <f t="shared" si="0"/>
        <v>Enter values</v>
      </c>
    </row>
    <row r="28" spans="1:7" ht="15.75" thickBot="1">
      <c r="A28" s="3" t="s">
        <v>56</v>
      </c>
      <c r="B28">
        <v>4.4429999999999997E-2</v>
      </c>
      <c r="C28">
        <v>4.8879999999999999</v>
      </c>
      <c r="D28">
        <v>2.1429999999999998</v>
      </c>
      <c r="E28" t="s">
        <v>57</v>
      </c>
      <c r="F28" s="16" t="str">
        <f t="shared" si="0"/>
        <v>Correct order</v>
      </c>
    </row>
    <row r="29" spans="1:7" ht="15.75" thickBot="1">
      <c r="D29" s="28">
        <f>SUM(D5:D10,D16:D22,D28)/100</f>
        <v>0.96435900000000008</v>
      </c>
    </row>
  </sheetData>
  <phoneticPr fontId="8" type="noConversion"/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8772D-9EEA-41B4-868A-6A99DF15ADDA}">
  <dimension ref="A1:H29"/>
  <sheetViews>
    <sheetView showGridLines="0" workbookViewId="0">
      <selection activeCell="C5" sqref="C5:C28"/>
    </sheetView>
  </sheetViews>
  <sheetFormatPr defaultColWidth="8.7109375" defaultRowHeight="1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>
      <c r="A1" s="1" t="s">
        <v>58</v>
      </c>
    </row>
    <row r="2" spans="1:8">
      <c r="G2" s="15"/>
    </row>
    <row r="3" spans="1:8" ht="30">
      <c r="A3" t="s">
        <v>1</v>
      </c>
      <c r="B3" s="6" t="s">
        <v>2</v>
      </c>
      <c r="C3" s="6" t="s">
        <v>3</v>
      </c>
      <c r="D3" s="6" t="s">
        <v>4</v>
      </c>
      <c r="E3" s="7"/>
      <c r="F3" s="1" t="s">
        <v>5</v>
      </c>
      <c r="H3" s="1"/>
    </row>
    <row r="4" spans="1:8" ht="30.6" customHeight="1">
      <c r="B4" s="8" t="s">
        <v>6</v>
      </c>
      <c r="C4" s="8" t="s">
        <v>7</v>
      </c>
      <c r="D4" s="8" t="s">
        <v>8</v>
      </c>
      <c r="E4" s="9" t="s">
        <v>9</v>
      </c>
    </row>
    <row r="5" spans="1:8">
      <c r="A5" s="10" t="s">
        <v>10</v>
      </c>
      <c r="B5">
        <v>1.127</v>
      </c>
      <c r="C5">
        <v>20.93</v>
      </c>
      <c r="D5">
        <v>5.4960000000000004</v>
      </c>
      <c r="E5" t="s">
        <v>59</v>
      </c>
      <c r="F5" s="14" t="str">
        <f>IF(AND(ISBLANK($B5),ISBLANK($C5),ISBLANK($D5)), "Enter values", IF(AND($B5 = 0,$C5 = 0, $D5 = 0),"Not a contributor", IF(AND($D5&gt;$B5,$C5&gt;$D5),"Correct order","Check order/values")))</f>
        <v>Correct order</v>
      </c>
      <c r="G5" s="13"/>
      <c r="H5" s="25"/>
    </row>
    <row r="6" spans="1:8">
      <c r="A6" s="3" t="s">
        <v>12</v>
      </c>
      <c r="B6">
        <v>0.15840000000000001</v>
      </c>
      <c r="C6">
        <v>18.05</v>
      </c>
      <c r="D6">
        <v>3.306</v>
      </c>
      <c r="E6" t="s">
        <v>60</v>
      </c>
      <c r="F6" s="14" t="str">
        <f>IF(AND(ISBLANK($B6),ISBLANK($C6),ISBLANK($D6)), "Enter values", IF(AND($B6 = 0,$C6 = 0, $D6 = 0),"Not a contributor", IF(AND($D6&gt;$B6,$C6&gt;$D6),"Correct order","Check order/values")))</f>
        <v>Correct order</v>
      </c>
      <c r="G6" s="13"/>
    </row>
    <row r="7" spans="1:8">
      <c r="A7" s="10" t="s">
        <v>14</v>
      </c>
      <c r="B7">
        <v>0.38269999999999998</v>
      </c>
      <c r="C7">
        <v>13.69</v>
      </c>
      <c r="D7">
        <v>3.2709999999999999</v>
      </c>
      <c r="E7" t="s">
        <v>61</v>
      </c>
      <c r="F7" s="14" t="str">
        <f>IF(AND(ISBLANK($B7),ISBLANK($C7),ISBLANK($D7)), "Enter values", IF(AND($B7 = 0,$C7 = 0, $D7 = 0),"Not a contributor", IF(AND($D7&gt;$B7,$C7&gt;$D7),"Correct order","Check order/values")))</f>
        <v>Correct order</v>
      </c>
      <c r="G7" s="13"/>
    </row>
    <row r="8" spans="1:8">
      <c r="A8" s="3" t="s">
        <v>16</v>
      </c>
      <c r="B8">
        <v>42.43</v>
      </c>
      <c r="C8">
        <v>94.09</v>
      </c>
      <c r="D8">
        <v>76.150000000000006</v>
      </c>
      <c r="E8" t="s">
        <v>62</v>
      </c>
      <c r="F8" s="14" t="str">
        <f>IF(AND(ISBLANK($B8),ISBLANK($C8),ISBLANK($D8)), "Enter values", IF(AND($B8 = 0,$C8 = 0, $D8 = 0),"Not a contributor", IF(AND($D8&gt;$B8,$C8&gt;$D8),"Correct order","Check order/values")))</f>
        <v>Correct order</v>
      </c>
    </row>
    <row r="9" spans="1:8">
      <c r="A9" s="10" t="s">
        <v>18</v>
      </c>
      <c r="B9" s="18"/>
      <c r="C9" s="18"/>
      <c r="D9" s="18"/>
      <c r="E9" t="s">
        <v>63</v>
      </c>
      <c r="F9" s="14" t="str">
        <f>IF(AND(ISBLANK($B9),ISBLANK($C9),ISBLANK($D9)), "Enter values", IF(AND($B9 = 0,$C9 = 0, $D9 = 0),"Not a contributor", IF(AND($D9&gt;$B9,$C9&gt;$D9),"Correct order","Check order/values")))</f>
        <v>Enter values</v>
      </c>
    </row>
    <row r="10" spans="1:8">
      <c r="A10" s="5" t="s">
        <v>20</v>
      </c>
      <c r="B10">
        <v>0.44319999999999998</v>
      </c>
      <c r="C10">
        <v>14.84</v>
      </c>
      <c r="D10">
        <v>5.17</v>
      </c>
      <c r="E10" t="s">
        <v>64</v>
      </c>
      <c r="F10" s="14" t="str">
        <f>IF(AND($D10&gt;$B10,$C10&gt;$D10),"Correct","Check order")</f>
        <v>Correct</v>
      </c>
      <c r="G10" s="13"/>
    </row>
    <row r="11" spans="1:8" hidden="1">
      <c r="A11" s="17" t="s">
        <v>22</v>
      </c>
      <c r="B11" s="17"/>
      <c r="C11" s="17"/>
      <c r="D11" s="17"/>
      <c r="E11" t="s">
        <v>65</v>
      </c>
      <c r="F11" s="14" t="str">
        <f t="shared" ref="F11:F21" si="0">IF(AND(ISBLANK($B11),ISBLANK($C11),ISBLANK($D11)), "Enter values", IF(AND($B11 = 0,$C11 = 0, $D11 = 0),"Not a contributor", IF(AND($D11&gt;$B11,$C11&gt;$D11),"Correct order","Check order/values")))</f>
        <v>Enter values</v>
      </c>
      <c r="G11" s="13"/>
    </row>
    <row r="12" spans="1:8" hidden="1">
      <c r="A12" s="17" t="s">
        <v>24</v>
      </c>
      <c r="B12" s="17"/>
      <c r="C12" s="17"/>
      <c r="D12" s="17"/>
      <c r="E12" t="s">
        <v>66</v>
      </c>
      <c r="F12" s="14" t="str">
        <f t="shared" si="0"/>
        <v>Enter values</v>
      </c>
    </row>
    <row r="13" spans="1:8" hidden="1">
      <c r="A13" s="17" t="s">
        <v>26</v>
      </c>
      <c r="B13" s="17"/>
      <c r="C13" s="17"/>
      <c r="D13" s="17"/>
      <c r="E13" t="s">
        <v>67</v>
      </c>
      <c r="F13" s="14" t="str">
        <f t="shared" si="0"/>
        <v>Enter values</v>
      </c>
    </row>
    <row r="14" spans="1:8" hidden="1">
      <c r="A14" s="17" t="s">
        <v>28</v>
      </c>
      <c r="B14" s="17"/>
      <c r="C14" s="17"/>
      <c r="D14" s="17"/>
      <c r="E14" t="s">
        <v>68</v>
      </c>
      <c r="F14" s="14" t="str">
        <f t="shared" si="0"/>
        <v>Enter values</v>
      </c>
    </row>
    <row r="15" spans="1:8" hidden="1">
      <c r="A15" s="17" t="s">
        <v>30</v>
      </c>
      <c r="B15" s="17"/>
      <c r="C15" s="17"/>
      <c r="D15" s="17"/>
      <c r="E15" t="s">
        <v>69</v>
      </c>
      <c r="F15" s="14" t="str">
        <f t="shared" si="0"/>
        <v>Enter values</v>
      </c>
    </row>
    <row r="16" spans="1:8">
      <c r="A16" s="10" t="s">
        <v>32</v>
      </c>
      <c r="B16" s="26"/>
      <c r="C16" s="26"/>
      <c r="D16" s="26"/>
      <c r="E16" t="s">
        <v>70</v>
      </c>
      <c r="F16" s="14" t="str">
        <f t="shared" si="0"/>
        <v>Enter values</v>
      </c>
    </row>
    <row r="17" spans="1:7">
      <c r="A17" s="5" t="s">
        <v>34</v>
      </c>
      <c r="B17" s="20"/>
      <c r="C17" s="20"/>
      <c r="D17" s="20"/>
      <c r="E17" t="s">
        <v>71</v>
      </c>
      <c r="F17" s="14" t="str">
        <f t="shared" si="0"/>
        <v>Enter values</v>
      </c>
    </row>
    <row r="18" spans="1:7">
      <c r="A18" s="10" t="s">
        <v>36</v>
      </c>
      <c r="B18" s="19"/>
      <c r="C18" s="19"/>
      <c r="D18" s="19"/>
      <c r="E18" t="s">
        <v>72</v>
      </c>
      <c r="F18" s="14" t="str">
        <f t="shared" si="0"/>
        <v>Enter values</v>
      </c>
    </row>
    <row r="19" spans="1:7">
      <c r="A19" s="3" t="s">
        <v>38</v>
      </c>
      <c r="B19" s="20"/>
      <c r="C19" s="20"/>
      <c r="D19" s="20"/>
      <c r="E19" t="s">
        <v>73</v>
      </c>
      <c r="F19" s="14" t="str">
        <f t="shared" si="0"/>
        <v>Enter values</v>
      </c>
    </row>
    <row r="20" spans="1:7">
      <c r="A20" s="10" t="s">
        <v>40</v>
      </c>
      <c r="B20" s="19"/>
      <c r="C20" s="19"/>
      <c r="D20" s="19"/>
      <c r="E20" t="s">
        <v>74</v>
      </c>
      <c r="F20" s="14" t="str">
        <f t="shared" si="0"/>
        <v>Enter values</v>
      </c>
    </row>
    <row r="21" spans="1:7">
      <c r="A21" s="3" t="s">
        <v>42</v>
      </c>
      <c r="B21" s="21"/>
      <c r="C21" s="21"/>
      <c r="D21" s="21"/>
      <c r="E21" t="s">
        <v>75</v>
      </c>
      <c r="F21" s="14" t="str">
        <f t="shared" si="0"/>
        <v>Enter values</v>
      </c>
    </row>
    <row r="22" spans="1:7">
      <c r="A22" s="12" t="s">
        <v>44</v>
      </c>
      <c r="B22">
        <v>0.35149999999999998</v>
      </c>
      <c r="C22">
        <v>13.54</v>
      </c>
      <c r="D22">
        <v>5.1630000000000003</v>
      </c>
      <c r="E22" t="s">
        <v>76</v>
      </c>
      <c r="F22" s="14" t="str">
        <f>IF(AND($D22&gt;$B22,$C22&gt;$D22),"Correct","Check order")</f>
        <v>Correct</v>
      </c>
    </row>
    <row r="23" spans="1:7" hidden="1">
      <c r="A23" s="17" t="s">
        <v>46</v>
      </c>
      <c r="B23" s="17"/>
      <c r="C23" s="17"/>
      <c r="D23" s="17"/>
      <c r="E23" t="s">
        <v>77</v>
      </c>
      <c r="F23" s="14" t="str">
        <f>IF(AND(ISBLANK($B23),ISBLANK($C23),ISBLANK($D23)), "Enter values", IF(AND($B23 = 0,$C23 = 0, $D23 = 0),"Not a contributor", IF(AND($D23&gt;$B23,$C23&gt;$D23),"Correct order","Check order/values")))</f>
        <v>Enter values</v>
      </c>
      <c r="G23" s="13"/>
    </row>
    <row r="24" spans="1:7" hidden="1">
      <c r="A24" s="17" t="s">
        <v>48</v>
      </c>
      <c r="B24" s="17"/>
      <c r="C24" s="17"/>
      <c r="D24" s="17"/>
      <c r="E24" t="s">
        <v>78</v>
      </c>
      <c r="F24" s="14" t="str">
        <f>IF(AND(ISBLANK($B24),ISBLANK($C24),ISBLANK($D24)), "Enter values", IF(AND($B24 = 0,$C24 = 0, $D24 = 0),"Not a contributor", IF(AND($D24&gt;$B24,$C24&gt;$D24),"Correct order","Check order/values")))</f>
        <v>Enter values</v>
      </c>
    </row>
    <row r="25" spans="1:7" hidden="1">
      <c r="A25" s="17" t="s">
        <v>50</v>
      </c>
      <c r="B25" s="17"/>
      <c r="C25" s="17"/>
      <c r="D25" s="17"/>
      <c r="E25" t="s">
        <v>79</v>
      </c>
      <c r="F25" s="14" t="str">
        <f>IF(AND(ISBLANK($B25),ISBLANK($C25),ISBLANK($D25)), "Enter values", IF(AND($B25 = 0,$C25 = 0, $D25 = 0),"Not a contributor", IF(AND($D25&gt;$B25,$C25&gt;$D25),"Correct order","Check order/values")))</f>
        <v>Enter values</v>
      </c>
    </row>
    <row r="26" spans="1:7" hidden="1">
      <c r="A26" s="17" t="s">
        <v>52</v>
      </c>
      <c r="B26" s="17"/>
      <c r="C26" s="17"/>
      <c r="D26" s="17"/>
      <c r="E26" t="s">
        <v>80</v>
      </c>
      <c r="F26" s="14" t="str">
        <f t="shared" ref="F26:F28" si="1">IF(AND(ISBLANK($B26),ISBLANK($C26),ISBLANK($D26)), "Enter values", IF(AND($B26 = 0,$C26 = 0, $D26 = 0),"Not a contributor", IF(AND($D26&gt;$B26,$C26&gt;$D26),"Correct order","Check order/values")))</f>
        <v>Enter values</v>
      </c>
    </row>
    <row r="27" spans="1:7" hidden="1">
      <c r="A27" s="17" t="s">
        <v>54</v>
      </c>
      <c r="B27" s="17"/>
      <c r="C27" s="17"/>
      <c r="D27" s="17"/>
      <c r="E27" t="s">
        <v>81</v>
      </c>
      <c r="F27" s="14" t="str">
        <f t="shared" si="1"/>
        <v>Enter values</v>
      </c>
    </row>
    <row r="28" spans="1:7" ht="15.75" thickBot="1">
      <c r="A28" s="3" t="s">
        <v>82</v>
      </c>
      <c r="B28">
        <v>1.333E-3</v>
      </c>
      <c r="C28">
        <v>19.04</v>
      </c>
      <c r="D28">
        <v>5.8290000000000002E-2</v>
      </c>
      <c r="E28" t="s">
        <v>83</v>
      </c>
      <c r="F28" s="16" t="str">
        <f t="shared" si="1"/>
        <v>Correct order</v>
      </c>
    </row>
    <row r="29" spans="1:7">
      <c r="D29" s="28">
        <f>SUM(D5:D10,D16:D22,D28)/100</f>
        <v>0.98614290000000016</v>
      </c>
    </row>
  </sheetData>
  <phoneticPr fontId="8" type="noConversion"/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07C9C-12BF-4D0D-9255-71FE515DB850}">
  <dimension ref="A1:H29"/>
  <sheetViews>
    <sheetView showGridLines="0" workbookViewId="0">
      <selection activeCell="B5" sqref="B5:D22"/>
    </sheetView>
  </sheetViews>
  <sheetFormatPr defaultColWidth="8.7109375" defaultRowHeight="1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>
      <c r="A1" s="1" t="s">
        <v>84</v>
      </c>
    </row>
    <row r="2" spans="1:8">
      <c r="G2" s="15"/>
    </row>
    <row r="3" spans="1:8" ht="30">
      <c r="A3" t="s">
        <v>1</v>
      </c>
      <c r="B3" s="6" t="s">
        <v>2</v>
      </c>
      <c r="C3" s="6" t="s">
        <v>3</v>
      </c>
      <c r="D3" s="6" t="s">
        <v>4</v>
      </c>
      <c r="E3" s="7"/>
      <c r="F3" s="1" t="s">
        <v>5</v>
      </c>
      <c r="H3" s="1"/>
    </row>
    <row r="4" spans="1:8" ht="30.6" customHeight="1">
      <c r="B4" s="8" t="s">
        <v>6</v>
      </c>
      <c r="C4" s="8" t="s">
        <v>7</v>
      </c>
      <c r="D4" s="8" t="s">
        <v>8</v>
      </c>
      <c r="E4" s="9" t="s">
        <v>9</v>
      </c>
    </row>
    <row r="5" spans="1:8">
      <c r="A5" s="10" t="s">
        <v>10</v>
      </c>
      <c r="B5">
        <v>0.22950000000000001</v>
      </c>
      <c r="C5">
        <v>17.2</v>
      </c>
      <c r="D5">
        <v>4.9210000000000003</v>
      </c>
      <c r="E5" t="s">
        <v>85</v>
      </c>
      <c r="F5" s="14" t="str">
        <f>IF(AND(ISBLANK($B5),ISBLANK($C5),ISBLANK($D5)), "Enter values", IF(AND($B5 = 0,$C5 = 0, $D5 = 0),"Not a contributor", IF(AND($D5&gt;$B5,$C5&gt;$D5),"Correct order","Check order/values")))</f>
        <v>Correct order</v>
      </c>
      <c r="G5" s="13"/>
      <c r="H5" s="25"/>
    </row>
    <row r="6" spans="1:8">
      <c r="A6" s="3" t="s">
        <v>12</v>
      </c>
      <c r="B6">
        <v>2.212E-3</v>
      </c>
      <c r="C6">
        <v>7.6719999999999997</v>
      </c>
      <c r="D6">
        <v>1.8340000000000001</v>
      </c>
      <c r="E6" t="s">
        <v>86</v>
      </c>
      <c r="F6" s="14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3"/>
    </row>
    <row r="7" spans="1:8">
      <c r="A7" s="10" t="s">
        <v>14</v>
      </c>
      <c r="B7">
        <v>0.7</v>
      </c>
      <c r="C7">
        <v>30.76</v>
      </c>
      <c r="D7">
        <v>10.32</v>
      </c>
      <c r="E7" t="s">
        <v>87</v>
      </c>
      <c r="F7" s="14" t="str">
        <f t="shared" si="0"/>
        <v>Correct order</v>
      </c>
      <c r="G7" s="13"/>
    </row>
    <row r="8" spans="1:8">
      <c r="A8" s="3" t="s">
        <v>16</v>
      </c>
      <c r="B8">
        <v>0.126</v>
      </c>
      <c r="C8">
        <v>23.81</v>
      </c>
      <c r="D8">
        <v>4.4669999999999996</v>
      </c>
      <c r="E8" t="s">
        <v>88</v>
      </c>
      <c r="F8" s="14" t="str">
        <f t="shared" si="0"/>
        <v>Correct order</v>
      </c>
    </row>
    <row r="9" spans="1:8">
      <c r="A9" s="10" t="s">
        <v>18</v>
      </c>
      <c r="B9" s="18"/>
      <c r="C9" s="18"/>
      <c r="D9" s="18"/>
      <c r="E9" t="s">
        <v>89</v>
      </c>
      <c r="F9" s="14" t="str">
        <f t="shared" si="0"/>
        <v>Enter values</v>
      </c>
    </row>
    <row r="10" spans="1:8">
      <c r="A10" s="5" t="s">
        <v>20</v>
      </c>
      <c r="B10">
        <v>5.7089999999999996</v>
      </c>
      <c r="C10">
        <v>43.69</v>
      </c>
      <c r="D10">
        <v>20.51</v>
      </c>
      <c r="E10" t="s">
        <v>90</v>
      </c>
      <c r="F10" s="14" t="str">
        <f>IF(AND($D10&gt;$B10,$C10&gt;$D10),"Correct","Check order")</f>
        <v>Correct</v>
      </c>
      <c r="G10" s="13"/>
    </row>
    <row r="11" spans="1:8" hidden="1">
      <c r="A11" s="17" t="s">
        <v>22</v>
      </c>
      <c r="B11" s="17"/>
      <c r="C11" s="17"/>
      <c r="D11" s="17"/>
      <c r="E11" t="s">
        <v>91</v>
      </c>
      <c r="F11" s="14" t="str">
        <f t="shared" si="0"/>
        <v>Enter values</v>
      </c>
      <c r="G11" s="13"/>
    </row>
    <row r="12" spans="1:8" hidden="1">
      <c r="A12" s="17" t="s">
        <v>24</v>
      </c>
      <c r="B12" s="17"/>
      <c r="C12" s="17"/>
      <c r="D12" s="17"/>
      <c r="E12" t="s">
        <v>92</v>
      </c>
      <c r="F12" s="14" t="str">
        <f t="shared" si="0"/>
        <v>Enter values</v>
      </c>
    </row>
    <row r="13" spans="1:8" hidden="1">
      <c r="A13" s="17" t="s">
        <v>26</v>
      </c>
      <c r="B13" s="17"/>
      <c r="C13" s="17"/>
      <c r="D13" s="17"/>
      <c r="E13" t="s">
        <v>93</v>
      </c>
      <c r="F13" s="14" t="str">
        <f t="shared" si="0"/>
        <v>Enter values</v>
      </c>
    </row>
    <row r="14" spans="1:8" hidden="1">
      <c r="A14" s="17" t="s">
        <v>28</v>
      </c>
      <c r="B14" s="17"/>
      <c r="C14" s="17"/>
      <c r="D14" s="17"/>
      <c r="E14" t="s">
        <v>94</v>
      </c>
      <c r="F14" s="14" t="str">
        <f t="shared" si="0"/>
        <v>Enter values</v>
      </c>
    </row>
    <row r="15" spans="1:8" hidden="1">
      <c r="A15" s="17" t="s">
        <v>30</v>
      </c>
      <c r="B15" s="17"/>
      <c r="C15" s="17"/>
      <c r="D15" s="17"/>
      <c r="E15" t="s">
        <v>95</v>
      </c>
      <c r="F15" s="14" t="str">
        <f t="shared" si="0"/>
        <v>Enter values</v>
      </c>
    </row>
    <row r="16" spans="1:8">
      <c r="A16" s="10" t="s">
        <v>32</v>
      </c>
      <c r="B16">
        <v>1.4319999999999999</v>
      </c>
      <c r="C16">
        <v>29.55</v>
      </c>
      <c r="D16">
        <v>8.06</v>
      </c>
      <c r="E16" t="s">
        <v>96</v>
      </c>
      <c r="F16" s="14" t="str">
        <f t="shared" si="0"/>
        <v>Correct order</v>
      </c>
    </row>
    <row r="17" spans="1:7">
      <c r="A17" s="5" t="s">
        <v>34</v>
      </c>
      <c r="B17">
        <v>0.17929999999999999</v>
      </c>
      <c r="C17">
        <v>12.69</v>
      </c>
      <c r="D17">
        <v>3.5470000000000002</v>
      </c>
      <c r="E17" t="s">
        <v>97</v>
      </c>
      <c r="F17" s="14" t="str">
        <f t="shared" si="0"/>
        <v>Correct order</v>
      </c>
    </row>
    <row r="18" spans="1:7">
      <c r="A18" s="10" t="s">
        <v>36</v>
      </c>
      <c r="B18">
        <v>3.4420000000000002E-3</v>
      </c>
      <c r="C18">
        <v>8.5709999999999997</v>
      </c>
      <c r="D18">
        <v>1.8720000000000001</v>
      </c>
      <c r="E18" t="s">
        <v>98</v>
      </c>
      <c r="F18" s="14" t="str">
        <f t="shared" si="0"/>
        <v>Correct order</v>
      </c>
    </row>
    <row r="19" spans="1:7">
      <c r="A19" s="3" t="s">
        <v>38</v>
      </c>
      <c r="B19">
        <v>1.6990000000000001</v>
      </c>
      <c r="C19">
        <v>24.84</v>
      </c>
      <c r="D19">
        <v>12</v>
      </c>
      <c r="E19" t="s">
        <v>99</v>
      </c>
      <c r="F19" s="14" t="str">
        <f t="shared" si="0"/>
        <v>Correct order</v>
      </c>
    </row>
    <row r="20" spans="1:7">
      <c r="A20" s="10" t="s">
        <v>40</v>
      </c>
      <c r="B20" s="19"/>
      <c r="C20" s="19"/>
      <c r="D20" s="19"/>
      <c r="E20" t="s">
        <v>100</v>
      </c>
      <c r="F20" s="14" t="str">
        <f t="shared" si="0"/>
        <v>Enter values</v>
      </c>
    </row>
    <row r="21" spans="1:7">
      <c r="A21" s="3" t="s">
        <v>42</v>
      </c>
      <c r="B21" s="21"/>
      <c r="C21" s="21"/>
      <c r="D21" s="21"/>
      <c r="E21" t="s">
        <v>101</v>
      </c>
      <c r="F21" s="14" t="str">
        <f t="shared" si="0"/>
        <v>Enter values</v>
      </c>
    </row>
    <row r="22" spans="1:7">
      <c r="A22" s="12" t="s">
        <v>44</v>
      </c>
      <c r="B22">
        <v>6.484</v>
      </c>
      <c r="C22">
        <v>42.48</v>
      </c>
      <c r="D22">
        <v>22.97</v>
      </c>
      <c r="E22" t="s">
        <v>102</v>
      </c>
      <c r="F22" s="14" t="str">
        <f>IF(AND($D22&gt;$B22,$C22&gt;$D22),"Correct","Check order")</f>
        <v>Correct</v>
      </c>
    </row>
    <row r="23" spans="1:7" hidden="1">
      <c r="A23" s="17" t="s">
        <v>46</v>
      </c>
      <c r="B23" s="17"/>
      <c r="C23" s="17"/>
      <c r="D23" s="17"/>
      <c r="E23" t="s">
        <v>103</v>
      </c>
      <c r="F23" s="14" t="str">
        <f t="shared" si="0"/>
        <v>Enter values</v>
      </c>
      <c r="G23" s="13"/>
    </row>
    <row r="24" spans="1:7" hidden="1">
      <c r="A24" s="17" t="s">
        <v>48</v>
      </c>
      <c r="B24" s="17"/>
      <c r="C24" s="17"/>
      <c r="D24" s="17"/>
      <c r="E24" t="s">
        <v>104</v>
      </c>
      <c r="F24" s="14" t="str">
        <f t="shared" si="0"/>
        <v>Enter values</v>
      </c>
    </row>
    <row r="25" spans="1:7" hidden="1">
      <c r="A25" s="17" t="s">
        <v>50</v>
      </c>
      <c r="B25" s="17"/>
      <c r="C25" s="17"/>
      <c r="D25" s="17"/>
      <c r="E25" t="s">
        <v>105</v>
      </c>
      <c r="F25" s="14" t="str">
        <f t="shared" si="0"/>
        <v>Enter values</v>
      </c>
    </row>
    <row r="26" spans="1:7" hidden="1">
      <c r="A26" s="17" t="s">
        <v>52</v>
      </c>
      <c r="B26" s="17"/>
      <c r="C26" s="17"/>
      <c r="D26" s="17"/>
      <c r="E26" t="s">
        <v>106</v>
      </c>
      <c r="F26" s="14" t="str">
        <f t="shared" si="0"/>
        <v>Enter values</v>
      </c>
    </row>
    <row r="27" spans="1:7" hidden="1">
      <c r="A27" s="17" t="s">
        <v>54</v>
      </c>
      <c r="B27" s="17"/>
      <c r="C27" s="17"/>
      <c r="D27" s="17"/>
      <c r="E27" t="s">
        <v>107</v>
      </c>
      <c r="F27" s="14" t="str">
        <f t="shared" si="0"/>
        <v>Enter values</v>
      </c>
    </row>
    <row r="28" spans="1:7" ht="15.75" thickBot="1">
      <c r="A28" s="3" t="s">
        <v>108</v>
      </c>
      <c r="B28" s="2"/>
      <c r="C28" s="2"/>
      <c r="D28" s="4"/>
      <c r="E28" t="s">
        <v>109</v>
      </c>
      <c r="F28" s="16" t="str">
        <f t="shared" si="0"/>
        <v>Enter values</v>
      </c>
    </row>
    <row r="29" spans="1:7" ht="15.75" thickBot="1">
      <c r="D29" s="28">
        <f>SUM(D5:D10,D16:D22,D28)/100</f>
        <v>0.90501000000000009</v>
      </c>
    </row>
  </sheetData>
  <phoneticPr fontId="8" type="noConversion"/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4BD6A-7876-4B6E-8558-5997E9A36D11}">
  <dimension ref="A1:H29"/>
  <sheetViews>
    <sheetView showGridLines="0" zoomScaleNormal="100" workbookViewId="0">
      <selection activeCell="B5" sqref="B5:D28"/>
    </sheetView>
  </sheetViews>
  <sheetFormatPr defaultColWidth="8.7109375" defaultRowHeight="15"/>
  <cols>
    <col min="1" max="1" width="31.2851562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>
      <c r="A1" s="1" t="s">
        <v>110</v>
      </c>
    </row>
    <row r="2" spans="1:8">
      <c r="G2" s="15"/>
    </row>
    <row r="3" spans="1:8" ht="30">
      <c r="A3" t="s">
        <v>1</v>
      </c>
      <c r="B3" s="6" t="s">
        <v>2</v>
      </c>
      <c r="C3" s="6" t="s">
        <v>3</v>
      </c>
      <c r="D3" s="6" t="s">
        <v>4</v>
      </c>
      <c r="E3" s="7"/>
      <c r="F3" s="1" t="s">
        <v>5</v>
      </c>
      <c r="H3" s="1"/>
    </row>
    <row r="4" spans="1:8" ht="30.6" customHeight="1">
      <c r="B4" s="8" t="s">
        <v>6</v>
      </c>
      <c r="C4" s="8" t="s">
        <v>7</v>
      </c>
      <c r="D4" s="8" t="s">
        <v>8</v>
      </c>
      <c r="E4" s="9" t="s">
        <v>9</v>
      </c>
    </row>
    <row r="5" spans="1:8">
      <c r="A5" s="10" t="s">
        <v>10</v>
      </c>
      <c r="B5">
        <v>0.75209999999999999</v>
      </c>
      <c r="C5">
        <v>56.24</v>
      </c>
      <c r="D5">
        <v>13.2</v>
      </c>
      <c r="E5" t="s">
        <v>111</v>
      </c>
      <c r="F5" s="14" t="str">
        <f>IF(AND(ISBLANK($B5),ISBLANK($C5),ISBLANK($D5)), "Enter values", IF(AND($B5 = 0,$C5 = 0, $D5 = 0),"Not a contributor", IF(AND($D5&gt;$B5,$C5&gt;$D5),"Correct order","Check order/values")))</f>
        <v>Correct order</v>
      </c>
      <c r="G5" s="13"/>
      <c r="H5" s="11"/>
    </row>
    <row r="6" spans="1:8">
      <c r="A6" s="3" t="s">
        <v>12</v>
      </c>
      <c r="B6">
        <v>0.85799999999999998</v>
      </c>
      <c r="C6">
        <v>73.709999999999994</v>
      </c>
      <c r="D6">
        <v>21.63</v>
      </c>
      <c r="E6" t="s">
        <v>112</v>
      </c>
      <c r="F6" s="14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3"/>
    </row>
    <row r="7" spans="1:8">
      <c r="A7" s="10" t="s">
        <v>14</v>
      </c>
      <c r="B7">
        <v>2.3439999999999999</v>
      </c>
      <c r="C7">
        <v>52.63</v>
      </c>
      <c r="D7">
        <v>19.47</v>
      </c>
      <c r="E7" t="s">
        <v>113</v>
      </c>
      <c r="F7" s="14" t="str">
        <f t="shared" si="0"/>
        <v>Correct order</v>
      </c>
      <c r="G7" s="13"/>
    </row>
    <row r="8" spans="1:8">
      <c r="A8" s="3" t="s">
        <v>16</v>
      </c>
      <c r="B8">
        <v>1</v>
      </c>
      <c r="C8">
        <v>12</v>
      </c>
      <c r="D8">
        <v>5</v>
      </c>
      <c r="E8" t="s">
        <v>114</v>
      </c>
      <c r="F8" s="14" t="str">
        <f t="shared" si="0"/>
        <v>Correct order</v>
      </c>
    </row>
    <row r="9" spans="1:8">
      <c r="A9" s="10" t="s">
        <v>18</v>
      </c>
      <c r="B9" s="18"/>
      <c r="C9" s="18"/>
      <c r="D9" s="18"/>
      <c r="E9" t="s">
        <v>115</v>
      </c>
      <c r="F9" s="14" t="str">
        <f t="shared" si="0"/>
        <v>Enter values</v>
      </c>
    </row>
    <row r="10" spans="1:8">
      <c r="A10" s="5" t="s">
        <v>20</v>
      </c>
      <c r="B10">
        <v>2.173E-3</v>
      </c>
      <c r="C10">
        <v>17.100000000000001</v>
      </c>
      <c r="D10">
        <v>3.5030000000000001</v>
      </c>
      <c r="E10" t="s">
        <v>116</v>
      </c>
      <c r="F10" s="14" t="str">
        <f>IF(AND($D10&gt;$B10,$C10&gt;$D10),"Correct","Check order")</f>
        <v>Correct</v>
      </c>
      <c r="G10" s="13"/>
    </row>
    <row r="11" spans="1:8" hidden="1">
      <c r="A11" s="17" t="s">
        <v>22</v>
      </c>
      <c r="B11" s="17"/>
      <c r="C11" s="17"/>
      <c r="D11" s="17"/>
      <c r="E11" t="s">
        <v>117</v>
      </c>
      <c r="F11" s="14" t="str">
        <f t="shared" si="0"/>
        <v>Enter values</v>
      </c>
      <c r="G11" s="13"/>
    </row>
    <row r="12" spans="1:8" hidden="1">
      <c r="A12" s="17" t="s">
        <v>24</v>
      </c>
      <c r="B12" s="17"/>
      <c r="C12" s="17"/>
      <c r="D12" s="17"/>
      <c r="E12" t="s">
        <v>118</v>
      </c>
      <c r="F12" s="14" t="str">
        <f t="shared" si="0"/>
        <v>Enter values</v>
      </c>
    </row>
    <row r="13" spans="1:8" hidden="1">
      <c r="A13" s="17" t="s">
        <v>26</v>
      </c>
      <c r="B13" s="17"/>
      <c r="C13" s="17"/>
      <c r="D13" s="17"/>
      <c r="E13" t="s">
        <v>119</v>
      </c>
      <c r="F13" s="14" t="str">
        <f t="shared" si="0"/>
        <v>Enter values</v>
      </c>
    </row>
    <row r="14" spans="1:8" hidden="1">
      <c r="A14" s="17" t="s">
        <v>28</v>
      </c>
      <c r="B14" s="17"/>
      <c r="C14" s="17"/>
      <c r="D14" s="17"/>
      <c r="E14" t="s">
        <v>120</v>
      </c>
      <c r="F14" s="14" t="str">
        <f t="shared" si="0"/>
        <v>Enter values</v>
      </c>
    </row>
    <row r="15" spans="1:8" hidden="1">
      <c r="A15" s="17" t="s">
        <v>30</v>
      </c>
      <c r="B15" s="17"/>
      <c r="C15" s="17"/>
      <c r="D15" s="17"/>
      <c r="E15" t="s">
        <v>121</v>
      </c>
      <c r="F15" s="14" t="str">
        <f t="shared" si="0"/>
        <v>Enter values</v>
      </c>
    </row>
    <row r="16" spans="1:8">
      <c r="A16" s="10" t="s">
        <v>32</v>
      </c>
      <c r="B16" s="19"/>
      <c r="C16" s="19"/>
      <c r="D16" s="19"/>
      <c r="E16" t="s">
        <v>122</v>
      </c>
      <c r="F16" s="14" t="str">
        <f t="shared" si="0"/>
        <v>Enter values</v>
      </c>
    </row>
    <row r="17" spans="1:7">
      <c r="A17" s="5" t="s">
        <v>34</v>
      </c>
      <c r="B17" s="20"/>
      <c r="C17" s="20"/>
      <c r="D17" s="20"/>
      <c r="E17" t="s">
        <v>123</v>
      </c>
      <c r="F17" s="14" t="str">
        <f t="shared" si="0"/>
        <v>Enter values</v>
      </c>
    </row>
    <row r="18" spans="1:7">
      <c r="A18" s="10" t="s">
        <v>36</v>
      </c>
      <c r="B18" s="19"/>
      <c r="C18" s="19"/>
      <c r="D18" s="19"/>
      <c r="E18" t="s">
        <v>124</v>
      </c>
      <c r="F18" s="14" t="str">
        <f t="shared" si="0"/>
        <v>Enter values</v>
      </c>
    </row>
    <row r="19" spans="1:7">
      <c r="A19" s="3" t="s">
        <v>38</v>
      </c>
      <c r="B19">
        <v>7.2349999999999998E-2</v>
      </c>
      <c r="C19">
        <v>9.5760000000000005</v>
      </c>
      <c r="D19">
        <v>3.286</v>
      </c>
      <c r="E19" t="s">
        <v>125</v>
      </c>
      <c r="F19" s="14" t="str">
        <f t="shared" si="0"/>
        <v>Correct order</v>
      </c>
    </row>
    <row r="20" spans="1:7">
      <c r="A20" s="10" t="s">
        <v>40</v>
      </c>
      <c r="B20" s="19"/>
      <c r="C20" s="19"/>
      <c r="D20" s="19"/>
      <c r="E20" t="s">
        <v>126</v>
      </c>
      <c r="F20" s="14" t="str">
        <f t="shared" si="0"/>
        <v>Enter values</v>
      </c>
    </row>
    <row r="21" spans="1:7">
      <c r="A21" s="3" t="s">
        <v>42</v>
      </c>
      <c r="B21" s="21"/>
      <c r="C21" s="21"/>
      <c r="D21" s="21"/>
      <c r="E21" t="s">
        <v>127</v>
      </c>
      <c r="F21" s="14" t="str">
        <f t="shared" si="0"/>
        <v>Enter values</v>
      </c>
    </row>
    <row r="22" spans="1:7">
      <c r="A22" s="12" t="s">
        <v>44</v>
      </c>
      <c r="B22">
        <v>0.4637</v>
      </c>
      <c r="C22">
        <v>49.45</v>
      </c>
      <c r="D22">
        <v>11.43</v>
      </c>
      <c r="E22" t="s">
        <v>128</v>
      </c>
      <c r="F22" s="14" t="str">
        <f>IF(AND($D22&gt;$B22,$C22&gt;$D22),"Correct","Check order")</f>
        <v>Correct</v>
      </c>
    </row>
    <row r="23" spans="1:7" hidden="1">
      <c r="A23" s="17" t="s">
        <v>46</v>
      </c>
      <c r="B23" s="17"/>
      <c r="C23" s="17"/>
      <c r="D23" s="17"/>
      <c r="E23" t="s">
        <v>129</v>
      </c>
      <c r="F23" s="14" t="str">
        <f t="shared" si="0"/>
        <v>Enter values</v>
      </c>
      <c r="G23" s="13"/>
    </row>
    <row r="24" spans="1:7" hidden="1">
      <c r="A24" s="17" t="s">
        <v>48</v>
      </c>
      <c r="B24" s="17"/>
      <c r="C24" s="17"/>
      <c r="D24" s="17"/>
      <c r="E24" t="s">
        <v>130</v>
      </c>
      <c r="F24" s="14" t="str">
        <f t="shared" si="0"/>
        <v>Enter values</v>
      </c>
    </row>
    <row r="25" spans="1:7" hidden="1">
      <c r="A25" s="17" t="s">
        <v>50</v>
      </c>
      <c r="B25" s="17"/>
      <c r="C25" s="17"/>
      <c r="D25" s="17"/>
      <c r="E25" t="s">
        <v>131</v>
      </c>
      <c r="F25" s="14" t="str">
        <f t="shared" si="0"/>
        <v>Enter values</v>
      </c>
    </row>
    <row r="26" spans="1:7" hidden="1">
      <c r="A26" s="17" t="s">
        <v>52</v>
      </c>
      <c r="B26" s="17"/>
      <c r="C26" s="17"/>
      <c r="D26" s="17"/>
      <c r="E26" t="s">
        <v>132</v>
      </c>
      <c r="F26" s="14" t="str">
        <f t="shared" si="0"/>
        <v>Enter values</v>
      </c>
    </row>
    <row r="27" spans="1:7" hidden="1">
      <c r="A27" s="17" t="s">
        <v>54</v>
      </c>
      <c r="B27" s="17"/>
      <c r="C27" s="17"/>
      <c r="D27" s="17"/>
      <c r="E27" t="s">
        <v>133</v>
      </c>
      <c r="F27" s="14" t="str">
        <f t="shared" si="0"/>
        <v>Enter values</v>
      </c>
    </row>
    <row r="28" spans="1:7" ht="30.75" thickBot="1">
      <c r="A28" s="3" t="s">
        <v>134</v>
      </c>
      <c r="B28">
        <v>1.899</v>
      </c>
      <c r="C28">
        <v>48.5</v>
      </c>
      <c r="D28">
        <v>16.77</v>
      </c>
      <c r="E28" t="s">
        <v>135</v>
      </c>
      <c r="F28" s="16" t="str">
        <f t="shared" si="0"/>
        <v>Correct order</v>
      </c>
    </row>
    <row r="29" spans="1:7" ht="15.75" thickBot="1">
      <c r="D29" s="28">
        <f>SUM(D5:D10,D16:D22,D28)/100</f>
        <v>0.94289000000000001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B299C-C00A-43BD-95F9-751C67F2F7BE}">
  <dimension ref="A1:H29"/>
  <sheetViews>
    <sheetView showGridLines="0" workbookViewId="0">
      <selection activeCell="B5" sqref="B5:D28"/>
    </sheetView>
  </sheetViews>
  <sheetFormatPr defaultColWidth="8.7109375" defaultRowHeight="1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>
      <c r="A1" s="1" t="s">
        <v>136</v>
      </c>
    </row>
    <row r="2" spans="1:8">
      <c r="G2" s="15"/>
    </row>
    <row r="3" spans="1:8" ht="30">
      <c r="A3" t="s">
        <v>1</v>
      </c>
      <c r="B3" s="6" t="s">
        <v>2</v>
      </c>
      <c r="C3" s="6" t="s">
        <v>3</v>
      </c>
      <c r="D3" s="6" t="s">
        <v>4</v>
      </c>
      <c r="E3" s="7"/>
      <c r="F3" s="1" t="s">
        <v>5</v>
      </c>
      <c r="H3" s="1"/>
    </row>
    <row r="4" spans="1:8" ht="30.6" customHeight="1">
      <c r="B4" s="8" t="s">
        <v>6</v>
      </c>
      <c r="C4" s="8" t="s">
        <v>7</v>
      </c>
      <c r="D4" s="8" t="s">
        <v>8</v>
      </c>
      <c r="E4" s="9" t="s">
        <v>9</v>
      </c>
    </row>
    <row r="5" spans="1:8">
      <c r="A5" s="10" t="s">
        <v>10</v>
      </c>
      <c r="B5">
        <v>10.73</v>
      </c>
      <c r="C5">
        <v>70.53</v>
      </c>
      <c r="D5">
        <v>35.36</v>
      </c>
      <c r="E5" t="s">
        <v>137</v>
      </c>
      <c r="F5" s="14" t="str">
        <f>IF(AND(ISBLANK($B5),ISBLANK($C5),ISBLANK($D5)), "Enter values", IF(AND($B5 = 0,$C5 = 0, $D5 = 0),"Not a contributor", IF(AND($D5&gt;$B5,$C5&gt;$D5),"Correct order","Check order/values")))</f>
        <v>Correct order</v>
      </c>
      <c r="G5" s="13"/>
      <c r="H5" s="11"/>
    </row>
    <row r="6" spans="1:8">
      <c r="A6" s="3" t="s">
        <v>12</v>
      </c>
      <c r="B6">
        <v>1.17</v>
      </c>
      <c r="C6">
        <v>32.58</v>
      </c>
      <c r="D6">
        <v>9.4260000000000002</v>
      </c>
      <c r="E6" t="s">
        <v>138</v>
      </c>
      <c r="F6" s="14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3"/>
    </row>
    <row r="7" spans="1:8">
      <c r="A7" s="10" t="s">
        <v>14</v>
      </c>
      <c r="B7">
        <v>4.6059999999999999E-3</v>
      </c>
      <c r="C7">
        <v>22.8</v>
      </c>
      <c r="D7">
        <v>6.173</v>
      </c>
      <c r="E7" t="s">
        <v>139</v>
      </c>
      <c r="F7" s="14" t="str">
        <f t="shared" si="0"/>
        <v>Correct order</v>
      </c>
      <c r="G7" s="13"/>
    </row>
    <row r="8" spans="1:8">
      <c r="A8" s="3" t="s">
        <v>16</v>
      </c>
      <c r="B8" s="20"/>
      <c r="C8" s="20"/>
      <c r="D8" s="20"/>
      <c r="E8" t="s">
        <v>140</v>
      </c>
      <c r="F8" s="14" t="str">
        <f t="shared" si="0"/>
        <v>Enter values</v>
      </c>
    </row>
    <row r="9" spans="1:8">
      <c r="A9" s="10" t="s">
        <v>18</v>
      </c>
      <c r="B9" s="18"/>
      <c r="C9" s="18"/>
      <c r="D9" s="18"/>
      <c r="E9" t="s">
        <v>141</v>
      </c>
      <c r="F9" s="14" t="str">
        <f t="shared" si="0"/>
        <v>Enter values</v>
      </c>
    </row>
    <row r="10" spans="1:8">
      <c r="A10" s="5" t="s">
        <v>20</v>
      </c>
      <c r="B10">
        <v>1.016</v>
      </c>
      <c r="C10">
        <v>34.18</v>
      </c>
      <c r="D10">
        <v>8.5790000000000006</v>
      </c>
      <c r="E10" t="s">
        <v>142</v>
      </c>
      <c r="F10" s="14" t="str">
        <f>IF(AND($D10&gt;$B10,$C10&gt;$D10),"Correct","Check order")</f>
        <v>Correct</v>
      </c>
      <c r="G10" s="13"/>
    </row>
    <row r="11" spans="1:8" hidden="1">
      <c r="A11" s="17" t="s">
        <v>22</v>
      </c>
      <c r="B11" s="17"/>
      <c r="C11" s="17"/>
      <c r="D11" s="17"/>
      <c r="E11" t="s">
        <v>143</v>
      </c>
      <c r="F11" s="14" t="str">
        <f t="shared" si="0"/>
        <v>Enter values</v>
      </c>
      <c r="G11" s="13"/>
    </row>
    <row r="12" spans="1:8" hidden="1">
      <c r="A12" s="17" t="s">
        <v>24</v>
      </c>
      <c r="B12" s="17"/>
      <c r="C12" s="17"/>
      <c r="D12" s="17"/>
      <c r="E12" t="s">
        <v>144</v>
      </c>
      <c r="F12" s="14" t="str">
        <f t="shared" si="0"/>
        <v>Enter values</v>
      </c>
    </row>
    <row r="13" spans="1:8" hidden="1">
      <c r="A13" s="17" t="s">
        <v>26</v>
      </c>
      <c r="B13" s="17"/>
      <c r="C13" s="17"/>
      <c r="D13" s="17"/>
      <c r="E13" t="s">
        <v>145</v>
      </c>
      <c r="F13" s="14" t="str">
        <f t="shared" si="0"/>
        <v>Enter values</v>
      </c>
    </row>
    <row r="14" spans="1:8" hidden="1">
      <c r="A14" s="17" t="s">
        <v>28</v>
      </c>
      <c r="B14" s="17"/>
      <c r="C14" s="17"/>
      <c r="D14" s="17"/>
      <c r="E14" t="s">
        <v>146</v>
      </c>
      <c r="F14" s="14" t="str">
        <f t="shared" si="0"/>
        <v>Enter values</v>
      </c>
    </row>
    <row r="15" spans="1:8" hidden="1">
      <c r="A15" s="17" t="s">
        <v>30</v>
      </c>
      <c r="B15" s="17"/>
      <c r="C15" s="17"/>
      <c r="D15" s="17"/>
      <c r="E15" t="s">
        <v>147</v>
      </c>
      <c r="F15" s="14" t="str">
        <f t="shared" si="0"/>
        <v>Enter values</v>
      </c>
    </row>
    <row r="16" spans="1:8">
      <c r="A16" s="10" t="s">
        <v>32</v>
      </c>
      <c r="B16" s="19"/>
      <c r="C16" s="19"/>
      <c r="D16" s="19"/>
      <c r="E16" t="s">
        <v>148</v>
      </c>
      <c r="F16" s="14" t="str">
        <f t="shared" si="0"/>
        <v>Enter values</v>
      </c>
    </row>
    <row r="17" spans="1:7">
      <c r="A17" s="5" t="s">
        <v>34</v>
      </c>
      <c r="B17" s="20"/>
      <c r="C17" s="20"/>
      <c r="D17" s="20"/>
      <c r="E17" t="s">
        <v>149</v>
      </c>
      <c r="F17" s="14" t="str">
        <f t="shared" si="0"/>
        <v>Enter values</v>
      </c>
    </row>
    <row r="18" spans="1:7">
      <c r="A18" s="10" t="s">
        <v>36</v>
      </c>
      <c r="B18" s="19"/>
      <c r="C18" s="19"/>
      <c r="D18" s="19"/>
      <c r="E18" t="s">
        <v>150</v>
      </c>
      <c r="F18" s="14" t="str">
        <f t="shared" si="0"/>
        <v>Enter values</v>
      </c>
    </row>
    <row r="19" spans="1:7">
      <c r="A19" s="3" t="s">
        <v>38</v>
      </c>
      <c r="B19">
        <v>1.0189999999999999</v>
      </c>
      <c r="C19">
        <v>17.12</v>
      </c>
      <c r="D19">
        <v>5.62</v>
      </c>
      <c r="E19" t="s">
        <v>151</v>
      </c>
      <c r="F19" s="14" t="str">
        <f t="shared" si="0"/>
        <v>Correct order</v>
      </c>
    </row>
    <row r="20" spans="1:7">
      <c r="A20" s="10" t="s">
        <v>40</v>
      </c>
      <c r="B20">
        <v>0.26579999999999998</v>
      </c>
      <c r="C20">
        <v>15.94</v>
      </c>
      <c r="D20">
        <v>5.109</v>
      </c>
      <c r="E20" t="s">
        <v>152</v>
      </c>
      <c r="F20" s="14" t="str">
        <f t="shared" si="0"/>
        <v>Correct order</v>
      </c>
    </row>
    <row r="21" spans="1:7">
      <c r="A21" s="3" t="s">
        <v>42</v>
      </c>
      <c r="B21" s="27">
        <v>3.042E-5</v>
      </c>
      <c r="C21">
        <v>4.875</v>
      </c>
      <c r="D21">
        <v>1.4610000000000001</v>
      </c>
      <c r="E21" t="s">
        <v>153</v>
      </c>
      <c r="F21" s="14" t="str">
        <f t="shared" si="0"/>
        <v>Correct order</v>
      </c>
    </row>
    <row r="22" spans="1:7">
      <c r="A22" s="12" t="s">
        <v>44</v>
      </c>
      <c r="B22">
        <v>4.9509999999999996</v>
      </c>
      <c r="C22">
        <v>51.53</v>
      </c>
      <c r="D22">
        <v>20.85</v>
      </c>
      <c r="E22" t="s">
        <v>154</v>
      </c>
      <c r="F22" s="14" t="str">
        <f>IF(AND($D22&gt;$B22,$C22&gt;$D22),"Correct","Check order")</f>
        <v>Correct</v>
      </c>
    </row>
    <row r="23" spans="1:7" hidden="1">
      <c r="A23" s="17" t="s">
        <v>46</v>
      </c>
      <c r="B23" s="17"/>
      <c r="C23" s="17"/>
      <c r="D23" s="17"/>
      <c r="E23" t="s">
        <v>155</v>
      </c>
      <c r="F23" s="14" t="str">
        <f t="shared" si="0"/>
        <v>Enter values</v>
      </c>
      <c r="G23" s="13"/>
    </row>
    <row r="24" spans="1:7" hidden="1">
      <c r="A24" s="17" t="s">
        <v>48</v>
      </c>
      <c r="B24" s="17"/>
      <c r="C24" s="17"/>
      <c r="D24" s="17"/>
      <c r="E24" t="s">
        <v>156</v>
      </c>
      <c r="F24" s="14" t="str">
        <f t="shared" si="0"/>
        <v>Enter values</v>
      </c>
    </row>
    <row r="25" spans="1:7" hidden="1">
      <c r="A25" s="17" t="s">
        <v>50</v>
      </c>
      <c r="B25" s="17"/>
      <c r="C25" s="17"/>
      <c r="D25" s="17"/>
      <c r="E25" t="s">
        <v>157</v>
      </c>
      <c r="F25" s="14" t="str">
        <f t="shared" si="0"/>
        <v>Enter values</v>
      </c>
    </row>
    <row r="26" spans="1:7" hidden="1">
      <c r="A26" s="17" t="s">
        <v>52</v>
      </c>
      <c r="B26" s="17"/>
      <c r="C26" s="17"/>
      <c r="D26" s="17"/>
      <c r="E26" t="s">
        <v>158</v>
      </c>
      <c r="F26" s="14" t="str">
        <f t="shared" si="0"/>
        <v>Enter values</v>
      </c>
    </row>
    <row r="27" spans="1:7" hidden="1">
      <c r="A27" s="17" t="s">
        <v>54</v>
      </c>
      <c r="B27" s="17"/>
      <c r="C27" s="17"/>
      <c r="D27" s="17"/>
      <c r="E27" t="s">
        <v>159</v>
      </c>
      <c r="F27" s="14" t="str">
        <f t="shared" si="0"/>
        <v>Enter values</v>
      </c>
    </row>
    <row r="28" spans="1:7" ht="15.75" thickBot="1">
      <c r="A28" s="3" t="s">
        <v>108</v>
      </c>
      <c r="B28">
        <v>0.56140000000000001</v>
      </c>
      <c r="C28">
        <v>18.21</v>
      </c>
      <c r="D28">
        <v>5.9359999999999999</v>
      </c>
      <c r="E28" t="s">
        <v>160</v>
      </c>
      <c r="F28" s="16" t="str">
        <f t="shared" si="0"/>
        <v>Correct order</v>
      </c>
    </row>
    <row r="29" spans="1:7" ht="15.75" thickBot="1">
      <c r="D29" s="28">
        <f>SUM(D5:D10,D16:D22,D28)/100</f>
        <v>0.98514000000000013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1B236-7B3C-4A59-AED4-C46E29120CF7}">
  <dimension ref="A1:H29"/>
  <sheetViews>
    <sheetView showGridLines="0" topLeftCell="A4" workbookViewId="0">
      <selection activeCell="B5" sqref="B5:D28"/>
    </sheetView>
  </sheetViews>
  <sheetFormatPr defaultColWidth="8.7109375" defaultRowHeight="1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>
      <c r="A1" s="1" t="s">
        <v>161</v>
      </c>
    </row>
    <row r="2" spans="1:8">
      <c r="G2" s="15"/>
    </row>
    <row r="3" spans="1:8" ht="30">
      <c r="A3" t="s">
        <v>1</v>
      </c>
      <c r="B3" s="6" t="s">
        <v>2</v>
      </c>
      <c r="C3" s="6" t="s">
        <v>3</v>
      </c>
      <c r="D3" s="6" t="s">
        <v>4</v>
      </c>
      <c r="E3" s="7"/>
      <c r="F3" s="1" t="s">
        <v>5</v>
      </c>
      <c r="H3" s="1"/>
    </row>
    <row r="4" spans="1:8" ht="30.6" customHeight="1">
      <c r="B4" s="8" t="s">
        <v>6</v>
      </c>
      <c r="C4" s="8" t="s">
        <v>7</v>
      </c>
      <c r="D4" s="8" t="s">
        <v>8</v>
      </c>
      <c r="E4" s="9" t="s">
        <v>9</v>
      </c>
    </row>
    <row r="5" spans="1:8">
      <c r="A5" s="10" t="s">
        <v>10</v>
      </c>
      <c r="B5">
        <v>2.1380000000000001E-3</v>
      </c>
      <c r="C5">
        <v>29.67</v>
      </c>
      <c r="D5">
        <v>6.6509999999999998</v>
      </c>
      <c r="E5" t="s">
        <v>162</v>
      </c>
      <c r="F5" s="14" t="str">
        <f>IF(AND(ISBLANK($B5),ISBLANK($C5),ISBLANK($D5)), "Enter values", IF(AND($B5 = 0,$C5 = 0, $D5 = 0),"Not a contributor", IF(AND($D5&gt;$B5,$C5&gt;$D5),"Correct order","Check order/values")))</f>
        <v>Correct order</v>
      </c>
      <c r="G5" s="13"/>
      <c r="H5" s="25"/>
    </row>
    <row r="6" spans="1:8">
      <c r="A6" s="3" t="s">
        <v>12</v>
      </c>
      <c r="B6">
        <v>1.9970000000000001E-3</v>
      </c>
      <c r="C6">
        <v>27.19</v>
      </c>
      <c r="D6">
        <v>5.2140000000000004</v>
      </c>
      <c r="E6" t="s">
        <v>163</v>
      </c>
      <c r="F6" s="14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3"/>
    </row>
    <row r="7" spans="1:8">
      <c r="A7" s="10" t="s">
        <v>14</v>
      </c>
      <c r="B7">
        <v>2.76</v>
      </c>
      <c r="C7">
        <v>87.33</v>
      </c>
      <c r="D7">
        <v>56.16</v>
      </c>
      <c r="E7" t="s">
        <v>164</v>
      </c>
      <c r="F7" s="14" t="str">
        <f t="shared" si="0"/>
        <v>Correct order</v>
      </c>
      <c r="G7" s="13"/>
    </row>
    <row r="8" spans="1:8">
      <c r="A8" s="3" t="s">
        <v>16</v>
      </c>
      <c r="B8" s="20"/>
      <c r="C8" s="20"/>
      <c r="D8" s="20"/>
      <c r="E8" t="s">
        <v>165</v>
      </c>
      <c r="F8" s="14" t="str">
        <f t="shared" si="0"/>
        <v>Enter values</v>
      </c>
    </row>
    <row r="9" spans="1:8">
      <c r="A9" s="10" t="s">
        <v>18</v>
      </c>
      <c r="B9" s="18"/>
      <c r="C9" s="18"/>
      <c r="D9" s="18"/>
      <c r="E9" t="s">
        <v>166</v>
      </c>
      <c r="F9" s="14" t="str">
        <f t="shared" si="0"/>
        <v>Enter values</v>
      </c>
    </row>
    <row r="10" spans="1:8">
      <c r="A10" s="5" t="s">
        <v>20</v>
      </c>
      <c r="B10">
        <v>0.3674</v>
      </c>
      <c r="C10">
        <v>26.81</v>
      </c>
      <c r="D10">
        <v>8.4979999999999993</v>
      </c>
      <c r="E10" t="s">
        <v>167</v>
      </c>
      <c r="F10" s="14" t="str">
        <f>IF(AND($D10&gt;$B10,$C10&gt;$D10),"Correct","Check order")</f>
        <v>Correct</v>
      </c>
      <c r="G10" s="13"/>
    </row>
    <row r="11" spans="1:8" hidden="1">
      <c r="A11" s="17" t="s">
        <v>22</v>
      </c>
      <c r="B11" s="17"/>
      <c r="C11" s="17"/>
      <c r="D11" s="17"/>
      <c r="E11" t="s">
        <v>168</v>
      </c>
      <c r="F11" s="14" t="str">
        <f t="shared" si="0"/>
        <v>Enter values</v>
      </c>
      <c r="G11" s="13"/>
    </row>
    <row r="12" spans="1:8" hidden="1">
      <c r="A12" s="17" t="s">
        <v>24</v>
      </c>
      <c r="B12" s="17"/>
      <c r="C12" s="17"/>
      <c r="D12" s="17"/>
      <c r="E12" t="s">
        <v>169</v>
      </c>
      <c r="F12" s="14" t="str">
        <f t="shared" si="0"/>
        <v>Enter values</v>
      </c>
    </row>
    <row r="13" spans="1:8" hidden="1">
      <c r="A13" s="17" t="s">
        <v>26</v>
      </c>
      <c r="B13" s="17"/>
      <c r="C13" s="17"/>
      <c r="D13" s="17"/>
      <c r="E13" t="s">
        <v>170</v>
      </c>
      <c r="F13" s="14" t="str">
        <f t="shared" si="0"/>
        <v>Enter values</v>
      </c>
    </row>
    <row r="14" spans="1:8" hidden="1">
      <c r="A14" s="17" t="s">
        <v>28</v>
      </c>
      <c r="B14" s="17"/>
      <c r="C14" s="17"/>
      <c r="D14" s="17"/>
      <c r="E14" t="s">
        <v>171</v>
      </c>
      <c r="F14" s="14" t="str">
        <f t="shared" si="0"/>
        <v>Enter values</v>
      </c>
    </row>
    <row r="15" spans="1:8" hidden="1">
      <c r="A15" s="17" t="s">
        <v>30</v>
      </c>
      <c r="B15" s="17"/>
      <c r="C15" s="17"/>
      <c r="D15" s="17"/>
      <c r="E15" t="s">
        <v>172</v>
      </c>
      <c r="F15" s="14" t="str">
        <f t="shared" si="0"/>
        <v>Enter values</v>
      </c>
    </row>
    <row r="16" spans="1:8">
      <c r="A16" s="10" t="s">
        <v>173</v>
      </c>
      <c r="B16">
        <v>9.8499999999999998E-4</v>
      </c>
      <c r="C16">
        <v>8</v>
      </c>
      <c r="D16">
        <v>2</v>
      </c>
      <c r="E16" t="s">
        <v>174</v>
      </c>
      <c r="F16" s="14" t="str">
        <f t="shared" si="0"/>
        <v>Correct order</v>
      </c>
    </row>
    <row r="17" spans="1:7">
      <c r="A17" s="5" t="s">
        <v>34</v>
      </c>
      <c r="B17" s="20"/>
      <c r="C17" s="20"/>
      <c r="D17" s="20"/>
      <c r="E17" t="s">
        <v>175</v>
      </c>
      <c r="F17" s="14" t="str">
        <f t="shared" si="0"/>
        <v>Enter values</v>
      </c>
    </row>
    <row r="18" spans="1:7">
      <c r="A18" s="10" t="s">
        <v>36</v>
      </c>
      <c r="B18" s="19"/>
      <c r="C18" s="19"/>
      <c r="D18" s="19"/>
      <c r="E18" t="s">
        <v>176</v>
      </c>
      <c r="F18" s="14" t="str">
        <f t="shared" si="0"/>
        <v>Enter values</v>
      </c>
    </row>
    <row r="19" spans="1:7">
      <c r="A19" s="3" t="s">
        <v>38</v>
      </c>
      <c r="B19" s="20"/>
      <c r="C19" s="20"/>
      <c r="D19" s="20"/>
      <c r="E19" t="s">
        <v>177</v>
      </c>
      <c r="F19" s="14" t="str">
        <f t="shared" si="0"/>
        <v>Enter values</v>
      </c>
    </row>
    <row r="20" spans="1:7">
      <c r="A20" s="10" t="s">
        <v>40</v>
      </c>
      <c r="B20" s="19"/>
      <c r="C20" s="19"/>
      <c r="D20" s="19"/>
      <c r="E20" t="s">
        <v>178</v>
      </c>
      <c r="F20" s="14" t="str">
        <f t="shared" si="0"/>
        <v>Enter values</v>
      </c>
    </row>
    <row r="21" spans="1:7">
      <c r="A21" s="3" t="s">
        <v>42</v>
      </c>
      <c r="B21" s="21"/>
      <c r="C21" s="21"/>
      <c r="D21" s="21"/>
      <c r="E21" t="s">
        <v>179</v>
      </c>
      <c r="F21" s="14" t="str">
        <f t="shared" si="0"/>
        <v>Enter values</v>
      </c>
    </row>
    <row r="22" spans="1:7">
      <c r="A22" s="12" t="s">
        <v>44</v>
      </c>
      <c r="B22">
        <v>2.7040000000000002</v>
      </c>
      <c r="C22">
        <v>77.56</v>
      </c>
      <c r="D22">
        <v>21.43</v>
      </c>
      <c r="E22" t="s">
        <v>180</v>
      </c>
      <c r="F22" s="14" t="str">
        <f>IF(AND($D22&gt;$B22,$C22&gt;$D22),"Correct","Check order")</f>
        <v>Correct</v>
      </c>
    </row>
    <row r="23" spans="1:7" hidden="1">
      <c r="A23" s="17" t="s">
        <v>46</v>
      </c>
      <c r="B23" s="17"/>
      <c r="C23" s="17"/>
      <c r="D23" s="17"/>
      <c r="E23" t="s">
        <v>181</v>
      </c>
      <c r="F23" s="14" t="str">
        <f t="shared" si="0"/>
        <v>Enter values</v>
      </c>
      <c r="G23" s="13"/>
    </row>
    <row r="24" spans="1:7" hidden="1">
      <c r="A24" s="17" t="s">
        <v>48</v>
      </c>
      <c r="B24" s="17"/>
      <c r="C24" s="17"/>
      <c r="D24" s="17"/>
      <c r="E24" t="s">
        <v>182</v>
      </c>
      <c r="F24" s="14" t="str">
        <f t="shared" si="0"/>
        <v>Enter values</v>
      </c>
    </row>
    <row r="25" spans="1:7" hidden="1">
      <c r="A25" s="17" t="s">
        <v>50</v>
      </c>
      <c r="B25" s="17"/>
      <c r="C25" s="17"/>
      <c r="D25" s="17"/>
      <c r="E25" t="s">
        <v>183</v>
      </c>
      <c r="F25" s="14" t="str">
        <f t="shared" si="0"/>
        <v>Enter values</v>
      </c>
    </row>
    <row r="26" spans="1:7" hidden="1">
      <c r="A26" s="17" t="s">
        <v>52</v>
      </c>
      <c r="B26" s="17"/>
      <c r="C26" s="17"/>
      <c r="D26" s="17"/>
      <c r="E26" t="s">
        <v>184</v>
      </c>
      <c r="F26" s="14" t="str">
        <f t="shared" si="0"/>
        <v>Enter values</v>
      </c>
    </row>
    <row r="27" spans="1:7" hidden="1">
      <c r="A27" s="17" t="s">
        <v>54</v>
      </c>
      <c r="B27" s="17"/>
      <c r="C27" s="17"/>
      <c r="D27" s="17"/>
      <c r="E27" t="s">
        <v>185</v>
      </c>
      <c r="F27" s="14" t="str">
        <f t="shared" si="0"/>
        <v>Enter values</v>
      </c>
    </row>
    <row r="28" spans="1:7" ht="15.75" thickBot="1">
      <c r="A28" s="3" t="s">
        <v>186</v>
      </c>
      <c r="B28">
        <v>9.9109999999999997E-4</v>
      </c>
      <c r="C28">
        <v>83.37</v>
      </c>
      <c r="D28">
        <v>9.1749999999999998E-2</v>
      </c>
      <c r="E28" t="s">
        <v>187</v>
      </c>
      <c r="F28" s="16" t="str">
        <f t="shared" si="0"/>
        <v>Correct order</v>
      </c>
    </row>
    <row r="29" spans="1:7" ht="15.75" thickBot="1">
      <c r="D29" s="28">
        <f>SUM(D5:D10,D16:D22,D28)/100</f>
        <v>1.0004475000000002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07C81-5CDD-4AD1-AB6A-C2FD72F93181}">
  <dimension ref="A1:H29"/>
  <sheetViews>
    <sheetView showGridLines="0" workbookViewId="0">
      <selection activeCell="B16" sqref="B16:D18"/>
    </sheetView>
  </sheetViews>
  <sheetFormatPr defaultColWidth="8.7109375" defaultRowHeight="1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>
      <c r="A1" s="1" t="s">
        <v>188</v>
      </c>
    </row>
    <row r="2" spans="1:8">
      <c r="G2" s="15"/>
    </row>
    <row r="3" spans="1:8" ht="30">
      <c r="A3" t="s">
        <v>1</v>
      </c>
      <c r="B3" s="6" t="s">
        <v>2</v>
      </c>
      <c r="C3" s="6" t="s">
        <v>3</v>
      </c>
      <c r="D3" s="6" t="s">
        <v>4</v>
      </c>
      <c r="E3" s="7"/>
      <c r="F3" s="1" t="s">
        <v>5</v>
      </c>
      <c r="H3" s="1"/>
    </row>
    <row r="4" spans="1:8" ht="30.6" customHeight="1">
      <c r="B4" s="8" t="s">
        <v>6</v>
      </c>
      <c r="C4" s="8" t="s">
        <v>7</v>
      </c>
      <c r="D4" s="8" t="s">
        <v>8</v>
      </c>
      <c r="E4" s="9" t="s">
        <v>9</v>
      </c>
    </row>
    <row r="5" spans="1:8">
      <c r="A5" s="10" t="s">
        <v>10</v>
      </c>
      <c r="B5" s="19"/>
      <c r="C5" s="19"/>
      <c r="D5" s="19"/>
      <c r="E5" t="s">
        <v>189</v>
      </c>
      <c r="F5" s="14" t="str">
        <f>IF(AND(ISBLANK($B5),ISBLANK($C5),ISBLANK($D5)), "Enter values", IF(AND($B5 = 0,$C5 = 0, $D5 = 0),"Not a contributor", IF(AND($D5&gt;$B5,$C5&gt;$D5),"Correct order","Check order/values")))</f>
        <v>Enter values</v>
      </c>
      <c r="G5" s="13"/>
      <c r="H5" s="11"/>
    </row>
    <row r="6" spans="1:8">
      <c r="A6" s="3" t="s">
        <v>12</v>
      </c>
      <c r="B6" s="20"/>
      <c r="C6" s="20"/>
      <c r="D6" s="20"/>
      <c r="E6" t="s">
        <v>190</v>
      </c>
      <c r="F6" s="14" t="str">
        <f t="shared" ref="F6:F28" si="0">IF(AND(ISBLANK($B6),ISBLANK($C6),ISBLANK($D6)), "Enter values", IF(AND($B6 = 0,$C6 = 0, $D6 = 0),"Not a contributor", IF(AND($D6&gt;$B6,$C6&gt;$D6),"Correct order","Check order/values")))</f>
        <v>Enter values</v>
      </c>
      <c r="G6" s="13"/>
    </row>
    <row r="7" spans="1:8">
      <c r="A7" s="10" t="s">
        <v>14</v>
      </c>
      <c r="B7" s="19"/>
      <c r="C7" s="19"/>
      <c r="D7" s="19"/>
      <c r="E7" t="s">
        <v>191</v>
      </c>
      <c r="F7" s="14" t="str">
        <f t="shared" si="0"/>
        <v>Enter values</v>
      </c>
      <c r="G7" s="13"/>
    </row>
    <row r="8" spans="1:8">
      <c r="A8" s="3" t="s">
        <v>16</v>
      </c>
      <c r="B8" s="20"/>
      <c r="C8" s="20"/>
      <c r="D8" s="20"/>
      <c r="E8" t="s">
        <v>192</v>
      </c>
      <c r="F8" s="14" t="str">
        <f t="shared" si="0"/>
        <v>Enter values</v>
      </c>
    </row>
    <row r="9" spans="1:8" ht="15.75" thickBot="1">
      <c r="A9" s="10" t="s">
        <v>18</v>
      </c>
      <c r="B9" s="18"/>
      <c r="C9" s="18"/>
      <c r="D9" s="18"/>
      <c r="E9" t="s">
        <v>193</v>
      </c>
      <c r="F9" s="14" t="str">
        <f t="shared" si="0"/>
        <v>Enter values</v>
      </c>
    </row>
    <row r="10" spans="1:8" ht="15.75" thickBot="1">
      <c r="A10" s="5" t="s">
        <v>20</v>
      </c>
      <c r="B10" s="22"/>
      <c r="C10" s="22"/>
      <c r="D10" s="22"/>
      <c r="E10" t="s">
        <v>194</v>
      </c>
      <c r="F10" s="14" t="str">
        <f>IF(AND($D10&gt;$B10,$C10&gt;$D10),"Correct","Check order")</f>
        <v>Check order</v>
      </c>
      <c r="G10" s="13"/>
    </row>
    <row r="11" spans="1:8" hidden="1">
      <c r="A11" s="17" t="s">
        <v>22</v>
      </c>
      <c r="B11" s="23"/>
      <c r="C11" s="23"/>
      <c r="D11" s="23"/>
      <c r="E11" t="s">
        <v>195</v>
      </c>
      <c r="F11" s="14" t="str">
        <f t="shared" si="0"/>
        <v>Enter values</v>
      </c>
      <c r="G11" s="13"/>
    </row>
    <row r="12" spans="1:8" hidden="1">
      <c r="A12" s="17" t="s">
        <v>24</v>
      </c>
      <c r="B12" s="23"/>
      <c r="C12" s="23"/>
      <c r="D12" s="23"/>
      <c r="E12" t="s">
        <v>196</v>
      </c>
      <c r="F12" s="14" t="str">
        <f t="shared" si="0"/>
        <v>Enter values</v>
      </c>
    </row>
    <row r="13" spans="1:8" hidden="1">
      <c r="A13" s="17" t="s">
        <v>26</v>
      </c>
      <c r="B13" s="23"/>
      <c r="C13" s="23"/>
      <c r="D13" s="23"/>
      <c r="E13" t="s">
        <v>197</v>
      </c>
      <c r="F13" s="14" t="str">
        <f t="shared" si="0"/>
        <v>Enter values</v>
      </c>
    </row>
    <row r="14" spans="1:8" hidden="1">
      <c r="A14" s="17" t="s">
        <v>28</v>
      </c>
      <c r="B14" s="23"/>
      <c r="C14" s="23"/>
      <c r="D14" s="23"/>
      <c r="E14" t="s">
        <v>198</v>
      </c>
      <c r="F14" s="14" t="str">
        <f t="shared" si="0"/>
        <v>Enter values</v>
      </c>
    </row>
    <row r="15" spans="1:8" hidden="1">
      <c r="A15" s="17" t="s">
        <v>30</v>
      </c>
      <c r="B15" s="23"/>
      <c r="C15" s="23"/>
      <c r="D15" s="23"/>
      <c r="E15" t="s">
        <v>199</v>
      </c>
      <c r="F15" s="14" t="str">
        <f t="shared" si="0"/>
        <v>Enter values</v>
      </c>
    </row>
    <row r="16" spans="1:8">
      <c r="A16" s="10" t="s">
        <v>32</v>
      </c>
      <c r="B16">
        <v>0.28760000000000002</v>
      </c>
      <c r="C16">
        <v>32.200000000000003</v>
      </c>
      <c r="D16">
        <v>7.1580000000000004</v>
      </c>
      <c r="E16" t="s">
        <v>200</v>
      </c>
      <c r="F16" s="14" t="str">
        <f t="shared" si="0"/>
        <v>Correct order</v>
      </c>
    </row>
    <row r="17" spans="1:7">
      <c r="A17" s="5" t="s">
        <v>34</v>
      </c>
      <c r="B17">
        <v>2.323</v>
      </c>
      <c r="C17">
        <v>56.31</v>
      </c>
      <c r="D17">
        <v>15.25</v>
      </c>
      <c r="E17" t="s">
        <v>201</v>
      </c>
      <c r="F17" s="14" t="str">
        <f t="shared" si="0"/>
        <v>Correct order</v>
      </c>
    </row>
    <row r="18" spans="1:7">
      <c r="A18" s="10" t="s">
        <v>36</v>
      </c>
      <c r="B18">
        <v>48.94</v>
      </c>
      <c r="C18">
        <v>94.6</v>
      </c>
      <c r="D18">
        <v>77.489999999999995</v>
      </c>
      <c r="E18" t="s">
        <v>202</v>
      </c>
      <c r="F18" s="14" t="str">
        <f t="shared" si="0"/>
        <v>Correct order</v>
      </c>
    </row>
    <row r="19" spans="1:7">
      <c r="A19" s="3" t="s">
        <v>38</v>
      </c>
      <c r="B19" s="20"/>
      <c r="C19" s="20"/>
      <c r="D19" s="20"/>
      <c r="E19" t="s">
        <v>203</v>
      </c>
      <c r="F19" s="14" t="str">
        <f t="shared" si="0"/>
        <v>Enter values</v>
      </c>
    </row>
    <row r="20" spans="1:7">
      <c r="A20" s="10" t="s">
        <v>40</v>
      </c>
      <c r="B20" s="19"/>
      <c r="C20" s="19"/>
      <c r="D20" s="19"/>
      <c r="E20" t="s">
        <v>204</v>
      </c>
      <c r="F20" s="14" t="str">
        <f t="shared" si="0"/>
        <v>Enter values</v>
      </c>
    </row>
    <row r="21" spans="1:7" ht="15.75" thickBot="1">
      <c r="A21" s="3" t="s">
        <v>42</v>
      </c>
      <c r="B21" s="21"/>
      <c r="C21" s="21"/>
      <c r="D21" s="21"/>
      <c r="E21" t="s">
        <v>205</v>
      </c>
      <c r="F21" s="14" t="str">
        <f t="shared" si="0"/>
        <v>Enter values</v>
      </c>
    </row>
    <row r="22" spans="1:7" ht="15.75" thickBot="1">
      <c r="A22" s="12" t="s">
        <v>44</v>
      </c>
      <c r="B22" s="24"/>
      <c r="C22" s="24"/>
      <c r="D22" s="24"/>
      <c r="E22" t="s">
        <v>206</v>
      </c>
      <c r="F22" s="14" t="str">
        <f>IF(AND($D22&gt;$B22,$C22&gt;$D22),"Correct","Check order")</f>
        <v>Check order</v>
      </c>
    </row>
    <row r="23" spans="1:7" hidden="1">
      <c r="A23" s="17" t="s">
        <v>46</v>
      </c>
      <c r="B23" s="23"/>
      <c r="C23" s="23"/>
      <c r="D23" s="23"/>
      <c r="E23" t="s">
        <v>207</v>
      </c>
      <c r="F23" s="14" t="str">
        <f t="shared" si="0"/>
        <v>Enter values</v>
      </c>
      <c r="G23" s="13"/>
    </row>
    <row r="24" spans="1:7" hidden="1">
      <c r="A24" s="17" t="s">
        <v>48</v>
      </c>
      <c r="B24" s="23"/>
      <c r="C24" s="23"/>
      <c r="D24" s="23"/>
      <c r="E24" t="s">
        <v>208</v>
      </c>
      <c r="F24" s="14" t="str">
        <f t="shared" si="0"/>
        <v>Enter values</v>
      </c>
    </row>
    <row r="25" spans="1:7" hidden="1">
      <c r="A25" s="17" t="s">
        <v>50</v>
      </c>
      <c r="B25" s="23"/>
      <c r="C25" s="23"/>
      <c r="D25" s="23"/>
      <c r="E25" t="s">
        <v>209</v>
      </c>
      <c r="F25" s="14" t="str">
        <f t="shared" si="0"/>
        <v>Enter values</v>
      </c>
    </row>
    <row r="26" spans="1:7" hidden="1">
      <c r="A26" s="17" t="s">
        <v>52</v>
      </c>
      <c r="B26" s="23"/>
      <c r="C26" s="23"/>
      <c r="D26" s="23"/>
      <c r="E26" t="s">
        <v>210</v>
      </c>
      <c r="F26" s="14" t="str">
        <f t="shared" si="0"/>
        <v>Enter values</v>
      </c>
    </row>
    <row r="27" spans="1:7" hidden="1">
      <c r="A27" s="17" t="s">
        <v>54</v>
      </c>
      <c r="B27" s="23"/>
      <c r="C27" s="23"/>
      <c r="D27" s="23"/>
      <c r="E27" t="s">
        <v>211</v>
      </c>
      <c r="F27" s="14" t="str">
        <f t="shared" si="0"/>
        <v>Enter values</v>
      </c>
    </row>
    <row r="28" spans="1:7" ht="15.75" thickBot="1">
      <c r="A28" s="3" t="s">
        <v>108</v>
      </c>
      <c r="B28" s="2"/>
      <c r="C28" s="2"/>
      <c r="D28" s="4"/>
      <c r="E28" t="s">
        <v>212</v>
      </c>
      <c r="F28" s="16" t="str">
        <f t="shared" si="0"/>
        <v>Enter values</v>
      </c>
    </row>
    <row r="29" spans="1:7" ht="15.75" thickBot="1">
      <c r="D29" s="28">
        <f>SUM(D5:D10,D16:D22,D28)/100</f>
        <v>0.99897999999999998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4E5D9-940E-4367-ADE7-C8E629BEFAA4}">
  <dimension ref="A1:H29"/>
  <sheetViews>
    <sheetView showGridLines="0" tabSelected="1" zoomScale="110" zoomScaleNormal="110" workbookViewId="0">
      <selection activeCell="B5" sqref="B5:D28"/>
    </sheetView>
  </sheetViews>
  <sheetFormatPr defaultColWidth="8.7109375" defaultRowHeight="1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>
      <c r="A1" s="1" t="s">
        <v>213</v>
      </c>
    </row>
    <row r="2" spans="1:8">
      <c r="G2" s="15"/>
    </row>
    <row r="3" spans="1:8" ht="30">
      <c r="A3" t="s">
        <v>1</v>
      </c>
      <c r="B3" s="6" t="s">
        <v>2</v>
      </c>
      <c r="C3" s="6" t="s">
        <v>3</v>
      </c>
      <c r="D3" s="6" t="s">
        <v>4</v>
      </c>
      <c r="E3" s="7"/>
      <c r="F3" s="1" t="s">
        <v>5</v>
      </c>
      <c r="H3" s="1"/>
    </row>
    <row r="4" spans="1:8" ht="30.6" customHeight="1">
      <c r="B4" s="8" t="s">
        <v>6</v>
      </c>
      <c r="C4" s="8" t="s">
        <v>7</v>
      </c>
      <c r="D4" s="8" t="s">
        <v>8</v>
      </c>
      <c r="E4" s="9" t="s">
        <v>9</v>
      </c>
    </row>
    <row r="5" spans="1:8">
      <c r="A5" s="10" t="s">
        <v>10</v>
      </c>
      <c r="B5">
        <v>0.14419999999999999</v>
      </c>
      <c r="C5">
        <v>14.67</v>
      </c>
      <c r="D5">
        <v>3.839</v>
      </c>
      <c r="E5" t="s">
        <v>214</v>
      </c>
      <c r="F5" s="14" t="str">
        <f>IF(AND(ISBLANK($B5),ISBLANK($C5),ISBLANK($D5)), "Enter values", IF(AND($B5 = 0,$C5 = 0, $D5 = 0),"Not a contributor", IF(AND($D5&gt;$B5,$C5&gt;$D5),"Correct order","Check order/values")))</f>
        <v>Correct order</v>
      </c>
      <c r="G5" s="13"/>
      <c r="H5" s="11"/>
    </row>
    <row r="6" spans="1:8">
      <c r="A6" s="3" t="s">
        <v>12</v>
      </c>
      <c r="B6">
        <v>2.137E-3</v>
      </c>
      <c r="C6">
        <v>13.66</v>
      </c>
      <c r="D6">
        <v>2.605</v>
      </c>
      <c r="E6" t="s">
        <v>215</v>
      </c>
      <c r="F6" s="14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3"/>
    </row>
    <row r="7" spans="1:8">
      <c r="A7" s="10" t="s">
        <v>14</v>
      </c>
      <c r="B7">
        <v>2.5140000000000002E-3</v>
      </c>
      <c r="C7">
        <v>14.47</v>
      </c>
      <c r="D7">
        <v>2.83</v>
      </c>
      <c r="E7" t="s">
        <v>216</v>
      </c>
      <c r="F7" s="14" t="str">
        <f t="shared" si="0"/>
        <v>Correct order</v>
      </c>
      <c r="G7" s="13"/>
    </row>
    <row r="8" spans="1:8">
      <c r="A8" s="3" t="s">
        <v>16</v>
      </c>
      <c r="B8">
        <v>7.3899999999999993E-2</v>
      </c>
      <c r="C8">
        <v>20.25</v>
      </c>
      <c r="D8">
        <v>3.9409999999999998</v>
      </c>
      <c r="E8" t="s">
        <v>217</v>
      </c>
      <c r="F8" s="14" t="str">
        <f t="shared" si="0"/>
        <v>Correct order</v>
      </c>
    </row>
    <row r="9" spans="1:8">
      <c r="A9" s="10" t="s">
        <v>18</v>
      </c>
      <c r="B9">
        <v>1.165E-3</v>
      </c>
      <c r="C9">
        <v>8.125</v>
      </c>
      <c r="D9">
        <v>0.89480000000000004</v>
      </c>
      <c r="E9" t="s">
        <v>218</v>
      </c>
      <c r="F9" s="14" t="str">
        <f t="shared" si="0"/>
        <v>Correct order</v>
      </c>
    </row>
    <row r="10" spans="1:8">
      <c r="A10" s="5" t="s">
        <v>20</v>
      </c>
      <c r="B10">
        <v>0.7268</v>
      </c>
      <c r="C10">
        <v>17.239999999999998</v>
      </c>
      <c r="D10">
        <v>6.0060000000000002</v>
      </c>
      <c r="E10" t="s">
        <v>219</v>
      </c>
      <c r="F10" s="14" t="str">
        <f>IF(AND($D10&gt;$B10,$C10&gt;$D10),"Correct","Check order")</f>
        <v>Correct</v>
      </c>
      <c r="G10" s="13"/>
    </row>
    <row r="11" spans="1:8" hidden="1">
      <c r="A11" s="17" t="s">
        <v>22</v>
      </c>
      <c r="B11" s="17"/>
      <c r="C11" s="17"/>
      <c r="D11" s="17"/>
      <c r="E11" t="s">
        <v>220</v>
      </c>
      <c r="F11" s="14" t="str">
        <f t="shared" si="0"/>
        <v>Enter values</v>
      </c>
      <c r="G11" s="13"/>
    </row>
    <row r="12" spans="1:8" hidden="1">
      <c r="A12" s="17" t="s">
        <v>24</v>
      </c>
      <c r="B12" s="17"/>
      <c r="C12" s="17"/>
      <c r="D12" s="17"/>
      <c r="E12" t="s">
        <v>221</v>
      </c>
      <c r="F12" s="14" t="str">
        <f t="shared" si="0"/>
        <v>Enter values</v>
      </c>
    </row>
    <row r="13" spans="1:8" hidden="1">
      <c r="A13" s="17" t="s">
        <v>26</v>
      </c>
      <c r="B13" s="17"/>
      <c r="C13" s="17"/>
      <c r="D13" s="17"/>
      <c r="E13" t="s">
        <v>222</v>
      </c>
      <c r="F13" s="14" t="str">
        <f t="shared" si="0"/>
        <v>Enter values</v>
      </c>
    </row>
    <row r="14" spans="1:8" hidden="1">
      <c r="A14" s="17" t="s">
        <v>28</v>
      </c>
      <c r="B14" s="17"/>
      <c r="C14" s="17"/>
      <c r="D14" s="17"/>
      <c r="E14" t="s">
        <v>223</v>
      </c>
      <c r="F14" s="14" t="str">
        <f t="shared" si="0"/>
        <v>Enter values</v>
      </c>
    </row>
    <row r="15" spans="1:8" hidden="1">
      <c r="A15" s="17" t="s">
        <v>30</v>
      </c>
      <c r="B15" s="17"/>
      <c r="C15" s="17"/>
      <c r="D15" s="17"/>
      <c r="E15" t="s">
        <v>224</v>
      </c>
      <c r="F15" s="14" t="str">
        <f t="shared" si="0"/>
        <v>Enter values</v>
      </c>
    </row>
    <row r="16" spans="1:8">
      <c r="A16" s="10" t="s">
        <v>32</v>
      </c>
      <c r="B16">
        <v>1.7880000000000001E-3</v>
      </c>
      <c r="C16">
        <v>6.4729999999999999</v>
      </c>
      <c r="D16">
        <v>1.4450000000000001</v>
      </c>
      <c r="E16" t="s">
        <v>225</v>
      </c>
      <c r="F16" s="14" t="str">
        <f t="shared" si="0"/>
        <v>Correct order</v>
      </c>
    </row>
    <row r="17" spans="1:7">
      <c r="A17" s="5" t="s">
        <v>34</v>
      </c>
      <c r="B17">
        <v>1.384E-3</v>
      </c>
      <c r="C17">
        <v>8.4990000000000006</v>
      </c>
      <c r="D17">
        <v>0.85329999999999995</v>
      </c>
      <c r="E17" t="s">
        <v>226</v>
      </c>
      <c r="F17" s="14" t="str">
        <f t="shared" si="0"/>
        <v>Correct order</v>
      </c>
    </row>
    <row r="18" spans="1:7">
      <c r="A18" s="10" t="s">
        <v>36</v>
      </c>
      <c r="B18">
        <v>1.157E-3</v>
      </c>
      <c r="C18">
        <v>6.1829999999999998</v>
      </c>
      <c r="D18">
        <v>9.6170000000000005E-2</v>
      </c>
      <c r="E18" t="s">
        <v>227</v>
      </c>
      <c r="F18" s="14" t="str">
        <f t="shared" si="0"/>
        <v>Correct order</v>
      </c>
    </row>
    <row r="19" spans="1:7">
      <c r="A19" s="3" t="s">
        <v>38</v>
      </c>
      <c r="B19">
        <v>0.1862</v>
      </c>
      <c r="C19">
        <v>13.46</v>
      </c>
      <c r="D19">
        <v>4.3579999999999997</v>
      </c>
      <c r="E19" t="s">
        <v>228</v>
      </c>
      <c r="F19" s="14" t="str">
        <f t="shared" si="0"/>
        <v>Correct order</v>
      </c>
    </row>
    <row r="20" spans="1:7">
      <c r="A20" s="10" t="s">
        <v>40</v>
      </c>
      <c r="B20">
        <v>11.87</v>
      </c>
      <c r="C20">
        <v>78.709999999999994</v>
      </c>
      <c r="D20">
        <v>41.87</v>
      </c>
      <c r="E20" t="s">
        <v>229</v>
      </c>
      <c r="F20" s="14" t="str">
        <f t="shared" si="0"/>
        <v>Correct order</v>
      </c>
    </row>
    <row r="21" spans="1:7">
      <c r="A21" s="3" t="s">
        <v>42</v>
      </c>
      <c r="B21">
        <v>0.1157</v>
      </c>
      <c r="C21">
        <v>20.53</v>
      </c>
      <c r="D21">
        <v>3.7029999999999998</v>
      </c>
      <c r="E21" t="s">
        <v>230</v>
      </c>
      <c r="F21" s="14" t="str">
        <f t="shared" si="0"/>
        <v>Correct order</v>
      </c>
    </row>
    <row r="22" spans="1:7">
      <c r="A22" s="12" t="s">
        <v>44</v>
      </c>
      <c r="B22">
        <v>1.9330000000000001</v>
      </c>
      <c r="C22">
        <v>45.36</v>
      </c>
      <c r="D22">
        <v>14.36</v>
      </c>
      <c r="E22" t="s">
        <v>231</v>
      </c>
      <c r="F22" s="14" t="str">
        <f>IF(AND($D22&gt;$B22,$C22&gt;$D22),"Correct","Check order")</f>
        <v>Correct</v>
      </c>
    </row>
    <row r="23" spans="1:7" hidden="1">
      <c r="A23" s="17" t="s">
        <v>46</v>
      </c>
      <c r="B23" s="17"/>
      <c r="C23" s="17"/>
      <c r="D23" s="17"/>
      <c r="E23" t="s">
        <v>232</v>
      </c>
      <c r="F23" s="14" t="str">
        <f t="shared" si="0"/>
        <v>Enter values</v>
      </c>
      <c r="G23" s="13"/>
    </row>
    <row r="24" spans="1:7" hidden="1">
      <c r="A24" s="17" t="s">
        <v>48</v>
      </c>
      <c r="B24" s="17"/>
      <c r="C24" s="17"/>
      <c r="D24" s="17"/>
      <c r="E24" t="s">
        <v>233</v>
      </c>
      <c r="F24" s="14" t="str">
        <f t="shared" si="0"/>
        <v>Enter values</v>
      </c>
    </row>
    <row r="25" spans="1:7" hidden="1">
      <c r="A25" s="17" t="s">
        <v>50</v>
      </c>
      <c r="B25" s="17"/>
      <c r="C25" s="17"/>
      <c r="D25" s="17"/>
      <c r="E25" t="s">
        <v>234</v>
      </c>
      <c r="F25" s="14" t="str">
        <f t="shared" si="0"/>
        <v>Enter values</v>
      </c>
    </row>
    <row r="26" spans="1:7" hidden="1">
      <c r="A26" s="17" t="s">
        <v>52</v>
      </c>
      <c r="B26" s="17"/>
      <c r="C26" s="17"/>
      <c r="D26" s="17"/>
      <c r="E26" t="s">
        <v>235</v>
      </c>
      <c r="F26" s="14" t="str">
        <f t="shared" si="0"/>
        <v>Enter values</v>
      </c>
    </row>
    <row r="27" spans="1:7" hidden="1">
      <c r="A27" s="17" t="s">
        <v>54</v>
      </c>
      <c r="B27" s="17"/>
      <c r="C27" s="17"/>
      <c r="D27" s="17"/>
      <c r="E27" t="s">
        <v>236</v>
      </c>
      <c r="F27" s="14" t="str">
        <f t="shared" si="0"/>
        <v>Enter values</v>
      </c>
    </row>
    <row r="28" spans="1:7" ht="15.75" thickBot="1">
      <c r="A28" s="3" t="s">
        <v>237</v>
      </c>
      <c r="B28" s="27">
        <v>1.7770000000000001E-5</v>
      </c>
      <c r="C28">
        <v>21.67</v>
      </c>
      <c r="D28">
        <v>4.5309999999999997</v>
      </c>
      <c r="E28" t="s">
        <v>238</v>
      </c>
      <c r="F28" s="16" t="str">
        <f t="shared" si="0"/>
        <v>Correct order</v>
      </c>
    </row>
    <row r="29" spans="1:7" ht="15.75" thickBot="1">
      <c r="D29" s="28">
        <f>SUM(D5:D10,D16:D22,D28)/100</f>
        <v>0.91332270000000004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dd3e03-66d9-416a-b274-b860b903fbbe" xsi:nil="true"/>
    <lcf76f155ced4ddcb4097134ff3c332f xmlns="978da32d-fed4-4941-b2f5-119e7d3957c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4BBC1BA4E5894C93220D9E05A4959F" ma:contentTypeVersion="11" ma:contentTypeDescription="Create a new document." ma:contentTypeScope="" ma:versionID="58eb4ef0fcb793178fdffee90bd961ec">
  <xsd:schema xmlns:xsd="http://www.w3.org/2001/XMLSchema" xmlns:xs="http://www.w3.org/2001/XMLSchema" xmlns:p="http://schemas.microsoft.com/office/2006/metadata/properties" xmlns:ns2="978da32d-fed4-4941-b2f5-119e7d3957c2" xmlns:ns3="bbdd3e03-66d9-416a-b274-b860b903fbbe" targetNamespace="http://schemas.microsoft.com/office/2006/metadata/properties" ma:root="true" ma:fieldsID="63f3724c80ed7c31793c3e15cbe8635f" ns2:_="" ns3:_="">
    <xsd:import namespace="978da32d-fed4-4941-b2f5-119e7d3957c2"/>
    <xsd:import namespace="bbdd3e03-66d9-416a-b274-b860b903fb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8da32d-fed4-4941-b2f5-119e7d3957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a1b3197-b608-4b63-b007-dcf2f03aea3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dd3e03-66d9-416a-b274-b860b903fbbe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8a74c9-33a3-4e22-9965-82cb678fa633}" ma:internalName="TaxCatchAll" ma:showField="CatchAllData" ma:web="bbdd3e03-66d9-416a-b274-b860b903fb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D43EE3-5E81-49CA-A0D6-A613024BD2E6}"/>
</file>

<file path=customXml/itemProps2.xml><?xml version="1.0" encoding="utf-8"?>
<ds:datastoreItem xmlns:ds="http://schemas.openxmlformats.org/officeDocument/2006/customXml" ds:itemID="{1705FEB6-6F37-4ABC-B1F5-2CEB9613C3DE}"/>
</file>

<file path=customXml/itemProps3.xml><?xml version="1.0" encoding="utf-8"?>
<ds:datastoreItem xmlns:ds="http://schemas.openxmlformats.org/officeDocument/2006/customXml" ds:itemID="{D6F387B8-71AD-4FD5-A321-35E51C368F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Food Standards Australia New Zealand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daughb</dc:creator>
  <cp:keywords>[SEC=UNOFFICIAL]</cp:keywords>
  <dc:description/>
  <cp:lastModifiedBy>Anca Hanea</cp:lastModifiedBy>
  <cp:revision/>
  <dcterms:created xsi:type="dcterms:W3CDTF">2023-04-11T05:21:22Z</dcterms:created>
  <dcterms:modified xsi:type="dcterms:W3CDTF">2025-10-06T03:50:59Z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M_Namespace">
    <vt:lpwstr>gov.au</vt:lpwstr>
  </property>
  <property fmtid="{D5CDD505-2E9C-101B-9397-08002B2CF9AE}" pid="3" name="PM_Caveats_Count">
    <vt:lpwstr>0</vt:lpwstr>
  </property>
  <property fmtid="{D5CDD505-2E9C-101B-9397-08002B2CF9AE}" pid="4" name="PM_Version">
    <vt:lpwstr>2018.4</vt:lpwstr>
  </property>
  <property fmtid="{D5CDD505-2E9C-101B-9397-08002B2CF9AE}" pid="5" name="PM_Note">
    <vt:lpwstr/>
  </property>
  <property fmtid="{D5CDD505-2E9C-101B-9397-08002B2CF9AE}" pid="6" name="PMHMAC">
    <vt:lpwstr>v=2022.1;a=SHA256;h=97D370718EB5E32EF46BB9A9334A537AD81FE8ACE8D50895AE90E24041301139</vt:lpwstr>
  </property>
  <property fmtid="{D5CDD505-2E9C-101B-9397-08002B2CF9AE}" pid="7" name="PM_Qualifier">
    <vt:lpwstr/>
  </property>
  <property fmtid="{D5CDD505-2E9C-101B-9397-08002B2CF9AE}" pid="8" name="PM_SecurityClassification">
    <vt:lpwstr>UNOFFICIAL</vt:lpwstr>
  </property>
  <property fmtid="{D5CDD505-2E9C-101B-9397-08002B2CF9AE}" pid="9" name="PM_ProtectiveMarkingValue_Header">
    <vt:lpwstr>UNOFFICIAL</vt:lpwstr>
  </property>
  <property fmtid="{D5CDD505-2E9C-101B-9397-08002B2CF9AE}" pid="10" name="PM_OriginationTimeStamp">
    <vt:lpwstr>2023-04-11T06:30:12Z</vt:lpwstr>
  </property>
  <property fmtid="{D5CDD505-2E9C-101B-9397-08002B2CF9AE}" pid="11" name="PM_Markers">
    <vt:lpwstr/>
  </property>
  <property fmtid="{D5CDD505-2E9C-101B-9397-08002B2CF9AE}" pid="12" name="PM_InsertionValue">
    <vt:lpwstr>UNOFFICIAL</vt:lpwstr>
  </property>
  <property fmtid="{D5CDD505-2E9C-101B-9397-08002B2CF9AE}" pid="13" name="PM_Originator_Hash_SHA1">
    <vt:lpwstr>3306EDAEA0A7D3823EF955D0DE75A7A556A45989</vt:lpwstr>
  </property>
  <property fmtid="{D5CDD505-2E9C-101B-9397-08002B2CF9AE}" pid="14" name="PM_DisplayValueSecClassificationWithQualifier">
    <vt:lpwstr>UNOFFICIAL</vt:lpwstr>
  </property>
  <property fmtid="{D5CDD505-2E9C-101B-9397-08002B2CF9AE}" pid="15" name="PM_Originating_FileId">
    <vt:lpwstr>0EB693FA1B4842C381D9E45ED200E410</vt:lpwstr>
  </property>
  <property fmtid="{D5CDD505-2E9C-101B-9397-08002B2CF9AE}" pid="16" name="PM_ProtectiveMarkingValue_Footer">
    <vt:lpwstr>UNOFFICIAL</vt:lpwstr>
  </property>
  <property fmtid="{D5CDD505-2E9C-101B-9397-08002B2CF9AE}" pid="17" name="PM_ProtectiveMarkingImage_Header">
    <vt:lpwstr>C:\Program Files\Common Files\janusNET Shared\janusSEAL\Images\DocumentSlashBlue.png</vt:lpwstr>
  </property>
  <property fmtid="{D5CDD505-2E9C-101B-9397-08002B2CF9AE}" pid="18" name="PM_ProtectiveMarkingImage_Footer">
    <vt:lpwstr>C:\Program Files\Common Files\janusNET Shared\janusSEAL\Images\DocumentSlashBlue.png</vt:lpwstr>
  </property>
  <property fmtid="{D5CDD505-2E9C-101B-9397-08002B2CF9AE}" pid="19" name="PM_Display">
    <vt:lpwstr>UNOFFICIAL</vt:lpwstr>
  </property>
  <property fmtid="{D5CDD505-2E9C-101B-9397-08002B2CF9AE}" pid="20" name="PM_OriginatorUserAccountName_SHA256">
    <vt:lpwstr>4368F89E255B04426FF7FACF4E3986068D9B09C43807811199F4E3E943EFB11E</vt:lpwstr>
  </property>
  <property fmtid="{D5CDD505-2E9C-101B-9397-08002B2CF9AE}" pid="21" name="PM_OriginatorDomainName_SHA256">
    <vt:lpwstr>1728E66681E435764AE865ABE664C38F2A2F6D4B1DC4AC4803028F4FC406745D</vt:lpwstr>
  </property>
  <property fmtid="{D5CDD505-2E9C-101B-9397-08002B2CF9AE}" pid="22" name="PMUuid">
    <vt:lpwstr>v=2022.2;d=gov.au;g=65417EFE-F3B9-5E66-BD91-1E689FEC2EA6</vt:lpwstr>
  </property>
  <property fmtid="{D5CDD505-2E9C-101B-9397-08002B2CF9AE}" pid="23" name="PM_Hash_Version">
    <vt:lpwstr>2022.1</vt:lpwstr>
  </property>
  <property fmtid="{D5CDD505-2E9C-101B-9397-08002B2CF9AE}" pid="24" name="PM_Hash_Salt_Prev">
    <vt:lpwstr>D90293F7B8C784E2EFE0F1DE525F0C14</vt:lpwstr>
  </property>
  <property fmtid="{D5CDD505-2E9C-101B-9397-08002B2CF9AE}" pid="25" name="PM_Hash_Salt">
    <vt:lpwstr>8D51A5D02CE73DBD648A7BB0ED88AF85</vt:lpwstr>
  </property>
  <property fmtid="{D5CDD505-2E9C-101B-9397-08002B2CF9AE}" pid="26" name="PM_Hash_SHA1">
    <vt:lpwstr>D45E500E070A3A4376CC5B7BAAB70F06C2FDEC69</vt:lpwstr>
  </property>
  <property fmtid="{D5CDD505-2E9C-101B-9397-08002B2CF9AE}" pid="27" name="PM_PrintOutPlacement_XLS">
    <vt:lpwstr/>
  </property>
  <property fmtid="{D5CDD505-2E9C-101B-9397-08002B2CF9AE}" pid="28" name="PM_SecurityClassification_Prev">
    <vt:lpwstr>UNOFFICIAL</vt:lpwstr>
  </property>
  <property fmtid="{D5CDD505-2E9C-101B-9397-08002B2CF9AE}" pid="29" name="PM_Qualifier_Prev">
    <vt:lpwstr/>
  </property>
  <property fmtid="{D5CDD505-2E9C-101B-9397-08002B2CF9AE}" pid="30" name="ContentTypeId">
    <vt:lpwstr>0x010100684BBC1BA4E5894C93220D9E05A4959F</vt:lpwstr>
  </property>
  <property fmtid="{D5CDD505-2E9C-101B-9397-08002B2CF9AE}" pid="31" name="Classification">
    <vt:lpwstr>1;#OFFICIAL|3776503d-ed4e-4d70-8dfd-8e17b238523b</vt:lpwstr>
  </property>
  <property fmtid="{D5CDD505-2E9C-101B-9397-08002B2CF9AE}" pid="32" name="BCS">
    <vt:lpwstr/>
  </property>
  <property fmtid="{D5CDD505-2E9C-101B-9397-08002B2CF9AE}" pid="33" name="Access">
    <vt:lpwstr/>
  </property>
  <property fmtid="{D5CDD505-2E9C-101B-9397-08002B2CF9AE}" pid="34" name="MSIP_Label_f6c7d016-c0e8-4bc1-9071-158a5ecbe94b_Enabled">
    <vt:lpwstr>true</vt:lpwstr>
  </property>
  <property fmtid="{D5CDD505-2E9C-101B-9397-08002B2CF9AE}" pid="35" name="MSIP_Label_f6c7d016-c0e8-4bc1-9071-158a5ecbe94b_SetDate">
    <vt:lpwstr>2023-05-07T12:32:29Z</vt:lpwstr>
  </property>
  <property fmtid="{D5CDD505-2E9C-101B-9397-08002B2CF9AE}" pid="36" name="MSIP_Label_f6c7d016-c0e8-4bc1-9071-158a5ecbe94b_Method">
    <vt:lpwstr>Privileged</vt:lpwstr>
  </property>
  <property fmtid="{D5CDD505-2E9C-101B-9397-08002B2CF9AE}" pid="37" name="MSIP_Label_f6c7d016-c0e8-4bc1-9071-158a5ecbe94b_Name">
    <vt:lpwstr>f6c7d016-c0e8-4bc1-9071-158a5ecbe94b</vt:lpwstr>
  </property>
  <property fmtid="{D5CDD505-2E9C-101B-9397-08002B2CF9AE}" pid="38" name="MSIP_Label_f6c7d016-c0e8-4bc1-9071-158a5ecbe94b_SiteId">
    <vt:lpwstr>c0e0601f-0fac-449c-9c88-a104c4eb9f28</vt:lpwstr>
  </property>
  <property fmtid="{D5CDD505-2E9C-101B-9397-08002B2CF9AE}" pid="39" name="MSIP_Label_f6c7d016-c0e8-4bc1-9071-158a5ecbe94b_ActionId">
    <vt:lpwstr>bc0c3e07-8dc7-48d8-b370-a609b76c6265</vt:lpwstr>
  </property>
  <property fmtid="{D5CDD505-2E9C-101B-9397-08002B2CF9AE}" pid="40" name="MSIP_Label_f6c7d016-c0e8-4bc1-9071-158a5ecbe94b_ContentBits">
    <vt:lpwstr>2</vt:lpwstr>
  </property>
  <property fmtid="{D5CDD505-2E9C-101B-9397-08002B2CF9AE}" pid="41" name="MediaServiceImageTags">
    <vt:lpwstr/>
  </property>
</Properties>
</file>