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theme/themeOverride1.xml" ContentType="application/vnd.openxmlformats-officedocument.themeOverride+xml"/>
  <Override PartName="/xl/theme/themeOverride2.xml" ContentType="application/vnd.openxmlformats-officedocument.themeOverrid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3"/>
  </bookViews>
  <sheets>
    <sheet name="Table 1" sheetId="4" r:id="rId1"/>
    <sheet name="Table 2" sheetId="6" r:id="rId2"/>
    <sheet name="Figure 1" sheetId="10" r:id="rId3"/>
    <sheet name="Figure2" sheetId="11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<sst xmlns="http://schemas.openxmlformats.org/spreadsheetml/2006/main" count="181" uniqueCount="132">
  <si>
    <t>variable</t>
  </si>
  <si>
    <t>Number of student patients</t>
  </si>
  <si>
    <t>Number of days between symptom onset and first visit</t>
  </si>
  <si>
    <t>Z /H value</t>
  </si>
  <si>
    <t>P</t>
  </si>
  <si>
    <t>Number of delayed first visit patients</t>
  </si>
  <si>
    <t>First visit delay  proportion</t>
  </si>
  <si>
    <t>c2</t>
  </si>
  <si>
    <t>p</t>
  </si>
  <si>
    <t>N (%)</t>
  </si>
  <si>
    <r>
      <rPr>
        <b/>
        <sz val="11"/>
        <color theme="1"/>
        <rFont val="Times New Roman"/>
        <charset val="134"/>
      </rPr>
      <t>M</t>
    </r>
    <r>
      <rPr>
        <b/>
        <vertAlign val="subscript"/>
        <sz val="11"/>
        <color theme="1"/>
        <rFont val="Times New Roman"/>
        <charset val="134"/>
      </rPr>
      <t>d</t>
    </r>
    <r>
      <rPr>
        <b/>
        <sz val="11"/>
        <color theme="1"/>
        <rFont val="宋体"/>
        <charset val="134"/>
      </rPr>
      <t>（</t>
    </r>
    <r>
      <rPr>
        <b/>
        <sz val="11"/>
        <color theme="1"/>
        <rFont val="Times New Roman"/>
        <charset val="134"/>
      </rPr>
      <t>P</t>
    </r>
    <r>
      <rPr>
        <b/>
        <vertAlign val="subscript"/>
        <sz val="11"/>
        <color theme="1"/>
        <rFont val="Times New Roman"/>
        <charset val="134"/>
      </rPr>
      <t>25</t>
    </r>
    <r>
      <rPr>
        <b/>
        <sz val="11"/>
        <color theme="1"/>
        <rFont val="Times New Roman"/>
        <charset val="134"/>
      </rPr>
      <t>, P</t>
    </r>
    <r>
      <rPr>
        <b/>
        <vertAlign val="subscript"/>
        <sz val="11"/>
        <color theme="1"/>
        <rFont val="Times New Roman"/>
        <charset val="134"/>
      </rPr>
      <t>75</t>
    </r>
    <r>
      <rPr>
        <b/>
        <sz val="11"/>
        <color theme="1"/>
        <rFont val="宋体"/>
        <charset val="134"/>
      </rPr>
      <t>）</t>
    </r>
  </si>
  <si>
    <t>N</t>
  </si>
  <si>
    <t xml:space="preserve"> (%)</t>
  </si>
  <si>
    <t>Year</t>
  </si>
  <si>
    <t>2012-2017</t>
  </si>
  <si>
    <t>2814 (62.30)</t>
  </si>
  <si>
    <t>10.00 (5.00, 21.00)</t>
  </si>
  <si>
    <t>2018-2023</t>
  </si>
  <si>
    <t>1703 (37.70)</t>
  </si>
  <si>
    <t>11.00 (5.00, 21.00)</t>
  </si>
  <si>
    <t>Gender</t>
  </si>
  <si>
    <t>male</t>
  </si>
  <si>
    <t>2792 (61.81)</t>
  </si>
  <si>
    <t>Female</t>
  </si>
  <si>
    <t>1725 (38.19)</t>
  </si>
  <si>
    <t>11.00 (5.00, 22.00)</t>
  </si>
  <si>
    <t xml:space="preserve">Age </t>
  </si>
  <si>
    <t>≤5</t>
  </si>
  <si>
    <t>15 (0.003)</t>
  </si>
  <si>
    <t>8.00 (4.50, 19.00)</t>
  </si>
  <si>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～</t>
    </r>
    <r>
      <rPr>
        <sz val="11"/>
        <color theme="1"/>
        <rFont val="Times New Roman"/>
        <charset val="134"/>
      </rPr>
      <t>11</t>
    </r>
  </si>
  <si>
    <t>93 (0.021)</t>
  </si>
  <si>
    <t>16.00 (9.00, 35.00)</t>
  </si>
  <si>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～</t>
    </r>
    <r>
      <rPr>
        <sz val="11"/>
        <color theme="1"/>
        <rFont val="Times New Roman"/>
        <charset val="134"/>
      </rPr>
      <t>17</t>
    </r>
  </si>
  <si>
    <t>1230 (0.272)</t>
  </si>
  <si>
    <t>10.00 (4.25, 21.00)</t>
  </si>
  <si>
    <t>≥18</t>
  </si>
  <si>
    <t>3179 (0.704)</t>
  </si>
  <si>
    <t>Nation</t>
  </si>
  <si>
    <t>Han Chinese</t>
  </si>
  <si>
    <t>4455 (98.63)</t>
  </si>
  <si>
    <t>Non-Han Chinese</t>
  </si>
  <si>
    <t>62 (1.37)</t>
  </si>
  <si>
    <t>15.00 (9.00, 23.00)</t>
  </si>
  <si>
    <t>Medical region</t>
  </si>
  <si>
    <r>
      <rPr>
        <b/>
        <sz val="11"/>
        <color theme="1"/>
        <rFont val="宋体"/>
        <charset val="134"/>
      </rPr>
      <t>＜</t>
    </r>
    <r>
      <rPr>
        <b/>
        <sz val="11"/>
        <color theme="1"/>
        <rFont val="Times New Roman"/>
        <charset val="134"/>
      </rPr>
      <t>0.001</t>
    </r>
  </si>
  <si>
    <t>Near urban area</t>
  </si>
  <si>
    <t>3330 (73.72)</t>
  </si>
  <si>
    <t>Far urban area</t>
  </si>
  <si>
    <t>1187 (26.28)</t>
  </si>
  <si>
    <t>Patient registration classification</t>
  </si>
  <si>
    <t>New patient</t>
  </si>
  <si>
    <t>4496 (99.54)</t>
  </si>
  <si>
    <t>Recurrence</t>
  </si>
  <si>
    <t>16 (0.35)</t>
  </si>
  <si>
    <t>8.00 (3.75, 33.50)</t>
  </si>
  <si>
    <t>Initial treatment failure or other situations</t>
  </si>
  <si>
    <t>5 (0.11)</t>
  </si>
  <si>
    <t>21.00 (17.00, 29.00)</t>
  </si>
  <si>
    <t>Patient source</t>
  </si>
  <si>
    <t>Direct medical consultation</t>
  </si>
  <si>
    <t>159 (3.52)</t>
  </si>
  <si>
    <t>9.00 (7.00, 18.00)</t>
  </si>
  <si>
    <t>Referral</t>
  </si>
  <si>
    <t>3458 (76.55)</t>
  </si>
  <si>
    <r>
      <rPr>
        <sz val="11"/>
        <color theme="1"/>
        <rFont val="Times New Roman"/>
        <charset val="134"/>
      </rPr>
      <t>10.00 (5.00, 20.00</t>
    </r>
    <r>
      <rPr>
        <sz val="11"/>
        <color theme="1"/>
        <rFont val="宋体"/>
        <charset val="134"/>
      </rPr>
      <t>)</t>
    </r>
  </si>
  <si>
    <t>Track</t>
  </si>
  <si>
    <t>864 (19.13)</t>
  </si>
  <si>
    <t>13.00 (5.00, 31.00)</t>
  </si>
  <si>
    <t>Physical examination</t>
  </si>
  <si>
    <t>12 (0.27)</t>
  </si>
  <si>
    <t>10.50 (4.50, 18.00)</t>
  </si>
  <si>
    <t>Proactive screening</t>
  </si>
  <si>
    <t>24 (0.53)</t>
  </si>
  <si>
    <t>13.00 (8.25, 23.00)</t>
  </si>
  <si>
    <t>Diagnostic classification</t>
  </si>
  <si>
    <t xml:space="preserve"> Sputum bacteria Positive</t>
  </si>
  <si>
    <t>1551 (34.34)</t>
  </si>
  <si>
    <t>11.00 (5.00, 23.00)</t>
  </si>
  <si>
    <t>Sputum bacteria negative</t>
  </si>
  <si>
    <t>2881 (63.78)</t>
  </si>
  <si>
    <t>Tuberculous pleurisy</t>
  </si>
  <si>
    <t>85 (1.88)</t>
  </si>
  <si>
    <t>13.00 (8.00, 23.00)</t>
  </si>
  <si>
    <t>Therapeutic classification</t>
  </si>
  <si>
    <t>Retreatment</t>
  </si>
  <si>
    <t>21 (0.46)</t>
  </si>
  <si>
    <t>17.00 (5.00, 31.00)</t>
  </si>
  <si>
    <t>Total</t>
  </si>
  <si>
    <t>4517 (100.00)</t>
  </si>
  <si>
    <t>Independent variable and constant</t>
  </si>
  <si>
    <t>β Value</t>
  </si>
  <si>
    <t>Standard deviation</t>
  </si>
  <si>
    <r>
      <rPr>
        <sz val="11"/>
        <color rgb="FF000000"/>
        <rFont val="Times New Roman"/>
        <charset val="134"/>
      </rPr>
      <t xml:space="preserve">Wald </t>
    </r>
    <r>
      <rPr>
        <b/>
        <i/>
        <sz val="14"/>
        <color rgb="FF000000"/>
        <rFont val="Times New Roman"/>
        <charset val="134"/>
      </rPr>
      <t>χ</t>
    </r>
    <r>
      <rPr>
        <b/>
        <i/>
        <vertAlign val="superscript"/>
        <sz val="14"/>
        <color rgb="FF000000"/>
        <rFont val="Times New Roman"/>
        <charset val="134"/>
      </rPr>
      <t>2</t>
    </r>
  </si>
  <si>
    <t>P Value</t>
  </si>
  <si>
    <r>
      <rPr>
        <sz val="11"/>
        <color rgb="FF000000"/>
        <rFont val="Times New Roman"/>
        <charset val="134"/>
      </rPr>
      <t>OR (95</t>
    </r>
    <r>
      <rPr>
        <sz val="11"/>
        <color rgb="FF000000"/>
        <rFont val="宋体"/>
        <charset val="134"/>
      </rPr>
      <t>％</t>
    </r>
    <r>
      <rPr>
        <i/>
        <sz val="11"/>
        <color rgb="FF000000"/>
        <rFont val="Times New Roman"/>
        <charset val="134"/>
      </rPr>
      <t>CI</t>
    </r>
    <r>
      <rPr>
        <sz val="11"/>
        <color rgb="FF000000"/>
        <rFont val="Times New Roman"/>
        <charset val="134"/>
      </rPr>
      <t>)</t>
    </r>
  </si>
  <si>
    <t>Age</t>
  </si>
  <si>
    <r>
      <rPr>
        <sz val="11"/>
        <color rgb="FF000000"/>
        <rFont val="Times New Roman Uni"/>
        <charset val="134"/>
      </rPr>
      <t>0</t>
    </r>
    <r>
      <rPr>
        <sz val="11"/>
        <color rgb="FF000000"/>
        <rFont val="宋体"/>
        <charset val="134"/>
      </rPr>
      <t>～</t>
    </r>
    <r>
      <rPr>
        <sz val="11"/>
        <color rgb="FF000000"/>
        <rFont val="Times New Roman"/>
        <charset val="134"/>
      </rPr>
      <t>5</t>
    </r>
  </si>
  <si>
    <r>
      <rPr>
        <sz val="11"/>
        <color rgb="FF000000"/>
        <rFont val="Times New Roman Uni"/>
        <charset val="134"/>
      </rPr>
      <t>6</t>
    </r>
    <r>
      <rPr>
        <sz val="11"/>
        <color rgb="FF000000"/>
        <rFont val="宋体"/>
        <charset val="134"/>
      </rPr>
      <t>～</t>
    </r>
    <r>
      <rPr>
        <sz val="11"/>
        <color rgb="FF000000"/>
        <rFont val="Times New Roman Uni"/>
        <charset val="134"/>
      </rPr>
      <t>11</t>
    </r>
  </si>
  <si>
    <r>
      <rPr>
        <sz val="11"/>
        <color rgb="FF000000"/>
        <rFont val="Times New Roman"/>
        <charset val="134"/>
      </rPr>
      <t xml:space="preserve">  2.109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Times New Roman"/>
        <charset val="134"/>
      </rPr>
      <t>0.662</t>
    </r>
    <r>
      <rPr>
        <sz val="11"/>
        <color rgb="FF000000"/>
        <rFont val="宋体"/>
        <charset val="134"/>
      </rPr>
      <t>－</t>
    </r>
    <r>
      <rPr>
        <sz val="11"/>
        <color rgb="FF000000"/>
        <rFont val="Times New Roman"/>
        <charset val="134"/>
      </rPr>
      <t>6.719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</si>
  <si>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Times New Roman Uni"/>
        <charset val="134"/>
      </rPr>
      <t>12</t>
    </r>
    <r>
      <rPr>
        <sz val="11"/>
        <color rgb="FF000000"/>
        <rFont val="宋体"/>
        <charset val="134"/>
      </rPr>
      <t>～</t>
    </r>
    <r>
      <rPr>
        <sz val="11"/>
        <color rgb="FF000000"/>
        <rFont val="Times New Roman Uni"/>
        <charset val="134"/>
      </rPr>
      <t>17</t>
    </r>
  </si>
  <si>
    <r>
      <rPr>
        <sz val="11"/>
        <color rgb="FF000000"/>
        <rFont val="Times New Roman"/>
        <charset val="134"/>
      </rPr>
      <t>1.148 (0.386</t>
    </r>
    <r>
      <rPr>
        <sz val="11"/>
        <color rgb="FF000000"/>
        <rFont val="宋体"/>
        <charset val="134"/>
      </rPr>
      <t>－</t>
    </r>
    <r>
      <rPr>
        <sz val="11"/>
        <color rgb="FF000000"/>
        <rFont val="Times New Roman"/>
        <charset val="134"/>
      </rPr>
      <t>3.410)</t>
    </r>
  </si>
  <si>
    <r>
      <rPr>
        <sz val="11"/>
        <color rgb="FF000000"/>
        <rFont val="Times New Roman"/>
        <charset val="134"/>
      </rPr>
      <t>1.329 (0.449</t>
    </r>
    <r>
      <rPr>
        <sz val="11"/>
        <color rgb="FF000000"/>
        <rFont val="宋体"/>
        <charset val="134"/>
      </rPr>
      <t>－</t>
    </r>
    <r>
      <rPr>
        <sz val="11"/>
        <color rgb="FF000000"/>
        <rFont val="Times New Roman"/>
        <charset val="134"/>
      </rPr>
      <t>3.930)</t>
    </r>
  </si>
  <si>
    <r>
      <rPr>
        <sz val="11"/>
        <color rgb="FF000000"/>
        <rFont val="Times New Roman"/>
        <charset val="134"/>
      </rPr>
      <t xml:space="preserve">  0.155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Times New Roman"/>
        <charset val="134"/>
      </rPr>
      <t>0.076</t>
    </r>
    <r>
      <rPr>
        <sz val="11"/>
        <color rgb="FF000000"/>
        <rFont val="宋体"/>
        <charset val="134"/>
      </rPr>
      <t>－</t>
    </r>
    <r>
      <rPr>
        <sz val="11"/>
        <color rgb="FF000000"/>
        <rFont val="Times New Roman"/>
        <charset val="134"/>
      </rPr>
      <t>0.318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</si>
  <si>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Times New Roman"/>
        <charset val="134"/>
      </rPr>
      <t xml:space="preserve">  2.009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Times New Roman"/>
        <charset val="134"/>
      </rPr>
      <t>1.207</t>
    </r>
    <r>
      <rPr>
        <sz val="11"/>
        <color rgb="FF000000"/>
        <rFont val="宋体"/>
        <charset val="134"/>
      </rPr>
      <t>－</t>
    </r>
    <r>
      <rPr>
        <sz val="11"/>
        <color rgb="FF000000"/>
        <rFont val="Times New Roman"/>
        <charset val="134"/>
      </rPr>
      <t>3.344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</si>
  <si>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Times New Roman"/>
        <charset val="134"/>
      </rPr>
      <t>1.336(0.946</t>
    </r>
    <r>
      <rPr>
        <sz val="11"/>
        <color rgb="FF000000"/>
        <rFont val="宋体"/>
        <charset val="134"/>
      </rPr>
      <t>－</t>
    </r>
    <r>
      <rPr>
        <sz val="11"/>
        <color rgb="FF000000"/>
        <rFont val="Times New Roman"/>
        <charset val="134"/>
      </rPr>
      <t>1.886)</t>
    </r>
  </si>
  <si>
    <r>
      <rPr>
        <sz val="11"/>
        <color rgb="FF000000"/>
        <rFont val="Times New Roman"/>
        <charset val="134"/>
      </rPr>
      <t>1.916(1.334</t>
    </r>
    <r>
      <rPr>
        <sz val="11"/>
        <color rgb="FF000000"/>
        <rFont val="宋体"/>
        <charset val="134"/>
      </rPr>
      <t>－</t>
    </r>
    <r>
      <rPr>
        <sz val="11"/>
        <color rgb="FF000000"/>
        <rFont val="Times New Roman"/>
        <charset val="134"/>
      </rPr>
      <t>2.752)</t>
    </r>
  </si>
  <si>
    <r>
      <rPr>
        <sz val="11"/>
        <color rgb="FF000000"/>
        <rFont val="Times New Roman"/>
        <charset val="134"/>
      </rPr>
      <t>1.123(0.318</t>
    </r>
    <r>
      <rPr>
        <sz val="11"/>
        <color rgb="FF000000"/>
        <rFont val="宋体"/>
        <charset val="134"/>
      </rPr>
      <t>－</t>
    </r>
    <r>
      <rPr>
        <sz val="11"/>
        <color rgb="FF000000"/>
        <rFont val="Times New Roman"/>
        <charset val="134"/>
      </rPr>
      <t>3.967)</t>
    </r>
  </si>
  <si>
    <r>
      <rPr>
        <sz val="11"/>
        <color rgb="FF000000"/>
        <rFont val="Times New Roman"/>
        <charset val="134"/>
      </rPr>
      <t>1.509(0.625</t>
    </r>
    <r>
      <rPr>
        <sz val="11"/>
        <color rgb="FF000000"/>
        <rFont val="宋体"/>
        <charset val="134"/>
      </rPr>
      <t>－</t>
    </r>
    <r>
      <rPr>
        <sz val="11"/>
        <color rgb="FF000000"/>
        <rFont val="Times New Roman"/>
        <charset val="134"/>
      </rPr>
      <t>3.648)</t>
    </r>
  </si>
  <si>
    <t>Sputum bacteria Positive</t>
  </si>
  <si>
    <r>
      <rPr>
        <sz val="11"/>
        <color rgb="FF000000"/>
        <rFont val="Times New Roman"/>
        <charset val="134"/>
      </rPr>
      <t xml:space="preserve">  1.193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Times New Roman"/>
        <charset val="134"/>
      </rPr>
      <t>1.048</t>
    </r>
    <r>
      <rPr>
        <sz val="11"/>
        <color rgb="FF000000"/>
        <rFont val="宋体"/>
        <charset val="134"/>
      </rPr>
      <t>－</t>
    </r>
    <r>
      <rPr>
        <sz val="11"/>
        <color rgb="FF000000"/>
        <rFont val="Times New Roman"/>
        <charset val="134"/>
      </rPr>
      <t>1.357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</si>
  <si>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Times New Roman"/>
        <charset val="134"/>
      </rPr>
      <t>1.116(0.713</t>
    </r>
    <r>
      <rPr>
        <sz val="11"/>
        <color rgb="FF000000"/>
        <rFont val="宋体"/>
        <charset val="134"/>
      </rPr>
      <t>－</t>
    </r>
    <r>
      <rPr>
        <sz val="11"/>
        <color rgb="FF000000"/>
        <rFont val="Times New Roman"/>
        <charset val="134"/>
      </rPr>
      <t>1.746)</t>
    </r>
  </si>
  <si>
    <t>constant</t>
  </si>
  <si>
    <t xml:space="preserve"> </t>
  </si>
  <si>
    <t>男性</t>
  </si>
  <si>
    <t>女性</t>
  </si>
  <si>
    <t>全人群</t>
  </si>
  <si>
    <t>年份</t>
  </si>
  <si>
    <t>首诊延迟人数</t>
  </si>
  <si>
    <t>总人数</t>
  </si>
  <si>
    <t>首诊延迟比例</t>
  </si>
  <si>
    <t>Male</t>
  </si>
  <si>
    <t>Percentage of students delayed seeking medical treatment for tuberculosis</t>
  </si>
  <si>
    <t>首诊延迟</t>
  </si>
  <si>
    <t>年龄层人数</t>
  </si>
  <si>
    <t>3～11</t>
  </si>
  <si>
    <t>12～17</t>
  </si>
  <si>
    <r>
      <rPr>
        <sz val="11"/>
        <color theme="1"/>
        <rFont val="宋体"/>
        <charset val="134"/>
      </rPr>
      <t>6</t>
    </r>
    <r>
      <rPr>
        <sz val="11"/>
        <color theme="1"/>
        <rFont val="宋体"/>
        <charset val="134"/>
      </rPr>
      <t>～</t>
    </r>
    <r>
      <rPr>
        <sz val="11"/>
        <color theme="1"/>
        <rFont val="等线"/>
        <charset val="134"/>
        <scheme val="minor"/>
      </rPr>
      <t>11</t>
    </r>
  </si>
  <si>
    <t>0～11</t>
  </si>
  <si>
    <r>
      <rPr>
        <sz val="11"/>
        <color theme="1"/>
        <rFont val="宋体"/>
        <charset val="134"/>
      </rPr>
      <t>12～</t>
    </r>
    <r>
      <rPr>
        <sz val="11"/>
        <color theme="1"/>
        <rFont val="等线"/>
        <charset val="134"/>
        <scheme val="minor"/>
      </rPr>
      <t>17</t>
    </r>
  </si>
  <si>
    <r>
      <rPr>
        <sz val="11"/>
        <color theme="1"/>
        <rFont val="宋体"/>
        <charset val="134"/>
      </rPr>
      <t>≥</t>
    </r>
    <r>
      <rPr>
        <sz val="11"/>
        <color theme="1"/>
        <rFont val="Times New Roman"/>
        <charset val="134"/>
      </rPr>
      <t>18</t>
    </r>
  </si>
  <si>
    <r>
      <rPr>
        <sz val="11"/>
        <color theme="1"/>
        <rFont val="宋体"/>
        <charset val="134"/>
      </rPr>
      <t>12</t>
    </r>
    <r>
      <rPr>
        <sz val="11"/>
        <color theme="1"/>
        <rFont val="宋体"/>
        <charset val="134"/>
      </rPr>
      <t>～</t>
    </r>
    <r>
      <rPr>
        <sz val="11"/>
        <color theme="1"/>
        <rFont val="等线"/>
        <charset val="134"/>
        <scheme val="minor"/>
      </rPr>
      <t>17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</si>
</sst>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  <numFmt numFmtId="178" formatCode="0.000"/>
  </numFmts>
  <fonts count="37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2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Times New Roman Uni"/>
      <charset val="134"/>
    </font>
    <font>
      <sz val="11"/>
      <color rgb="FF000000"/>
      <name val="宋体"/>
      <charset val="134"/>
    </font>
    <font>
      <b/>
      <sz val="11"/>
      <color rgb="FF000000"/>
      <name val="Times New Roman"/>
      <charset val="134"/>
    </font>
    <font>
      <sz val="12"/>
      <color rgb="FF212121"/>
      <name val="Times New Roman"/>
      <charset val="134"/>
    </font>
    <font>
      <b/>
      <sz val="11"/>
      <color theme="1"/>
      <name val="Times New Roman"/>
      <charset val="134"/>
    </font>
    <font>
      <b/>
      <i/>
      <sz val="11"/>
      <color theme="1"/>
      <name val="Times New Roman"/>
      <charset val="134"/>
    </font>
    <font>
      <b/>
      <i/>
      <sz val="11"/>
      <color theme="1"/>
      <name val="Symbol"/>
      <charset val="2"/>
    </font>
    <font>
      <b/>
      <sz val="11"/>
      <color theme="1"/>
      <name val="宋体"/>
      <charset val="134"/>
    </font>
    <font>
      <sz val="11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b/>
      <vertAlign val="subscript"/>
      <sz val="11"/>
      <color theme="1"/>
      <name val="Times New Roman"/>
      <charset val="134"/>
    </font>
    <font>
      <i/>
      <sz val="11"/>
      <color rgb="FF000000"/>
      <name val="Times New Roman"/>
      <charset val="134"/>
    </font>
    <font>
      <b/>
      <i/>
      <sz val="14"/>
      <color rgb="FF000000"/>
      <name val="Times New Roman"/>
      <charset val="134"/>
    </font>
    <font>
      <b/>
      <i/>
      <vertAlign val="superscript"/>
      <sz val="14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</cellStyleXfs>
  <cellXfs count="59">
    <xf numFmtId="0" fontId="0" fillId="0" borderId="0" xfId="0"/>
    <xf numFmtId="0" fontId="0" fillId="0" borderId="0" xfId="0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10" fontId="0" fillId="0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10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wrapText="1"/>
    </xf>
    <xf numFmtId="176" fontId="3" fillId="0" borderId="0" xfId="0" applyNumberFormat="1" applyFont="1" applyAlignment="1">
      <alignment horizontal="center" wrapText="1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176" fontId="3" fillId="0" borderId="0" xfId="0" applyNumberFormat="1" applyFont="1" applyAlignment="1">
      <alignment horizontal="center"/>
    </xf>
    <xf numFmtId="176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0" fontId="6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176" fontId="3" fillId="0" borderId="2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0" fillId="0" borderId="3" xfId="0" applyBorder="1"/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77" fontId="8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justify" vertical="center" wrapText="1"/>
    </xf>
    <xf numFmtId="0" fontId="12" fillId="0" borderId="0" xfId="0" applyFont="1" applyAlignment="1">
      <alignment horizontal="center" vertical="center" wrapText="1"/>
    </xf>
    <xf numFmtId="177" fontId="12" fillId="0" borderId="0" xfId="0" applyNumberFormat="1" applyFont="1" applyAlignment="1">
      <alignment horizontal="center" vertical="center" wrapText="1"/>
    </xf>
    <xf numFmtId="176" fontId="12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 wrapText="1"/>
    </xf>
    <xf numFmtId="176" fontId="1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78" fontId="1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77" fontId="12" fillId="0" borderId="3" xfId="0" applyNumberFormat="1" applyFont="1" applyBorder="1" applyAlignment="1">
      <alignment horizontal="center" vertical="center" wrapText="1"/>
    </xf>
    <xf numFmtId="176" fontId="12" fillId="0" borderId="3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justify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177" fontId="12" fillId="0" borderId="5" xfId="0" applyNumberFormat="1" applyFont="1" applyBorder="1" applyAlignment="1">
      <alignment horizontal="center" vertical="center" wrapText="1"/>
    </xf>
    <xf numFmtId="176" fontId="12" fillId="0" borderId="5" xfId="0" applyNumberFormat="1" applyFont="1" applyBorder="1" applyAlignment="1">
      <alignment horizontal="center" vertical="center" wrapText="1"/>
    </xf>
    <xf numFmtId="176" fontId="8" fillId="0" borderId="0" xfId="0" applyNumberFormat="1" applyFont="1" applyAlignment="1">
      <alignment horizontal="center" wrapText="1"/>
    </xf>
    <xf numFmtId="176" fontId="11" fillId="0" borderId="0" xfId="0" applyNumberFormat="1" applyFont="1" applyAlignment="1">
      <alignment horizontal="center" wrapText="1"/>
    </xf>
    <xf numFmtId="176" fontId="12" fillId="0" borderId="6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ColorStyle" Target="colors1.xml"/><Relationship Id="rId2" Type="http://schemas.microsoft.com/office/2011/relationships/chartStyle" Target="style1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3" Type="http://schemas.microsoft.com/office/2011/relationships/chartColorStyle" Target="colors2.xml"/><Relationship Id="rId2" Type="http://schemas.microsoft.com/office/2011/relationships/chartStyle" Target="style2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2082176173182"/>
          <c:y val="0.0766499582289056"/>
          <c:w val="0.863319803460799"/>
          <c:h val="0.81982038429406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'[1]图一 (2)'!$B$19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EE822F"/>
            </a:solid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delete val="1"/>
          </c:dLbls>
          <c:cat>
            <c:numRef>
              <c:f>'[1]图一 (2)'!$A$20:$A$31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'[1]图一 (2)'!$B$20:$B$31</c:f>
              <c:numCache>
                <c:formatCode>General</c:formatCode>
                <c:ptCount val="12"/>
                <c:pt idx="0">
                  <c:v>0.435233160621762</c:v>
                </c:pt>
                <c:pt idx="1">
                  <c:v>0.405247813411079</c:v>
                </c:pt>
                <c:pt idx="2">
                  <c:v>0.357142857142857</c:v>
                </c:pt>
                <c:pt idx="3">
                  <c:v>0.37037037037037</c:v>
                </c:pt>
                <c:pt idx="4">
                  <c:v>0.364779874213836</c:v>
                </c:pt>
                <c:pt idx="5">
                  <c:v>0.397111913357401</c:v>
                </c:pt>
                <c:pt idx="6">
                  <c:v>0.376404494382022</c:v>
                </c:pt>
                <c:pt idx="7">
                  <c:v>0.451612903225806</c:v>
                </c:pt>
                <c:pt idx="8">
                  <c:v>0.333333333333333</c:v>
                </c:pt>
                <c:pt idx="9">
                  <c:v>0.275641025641026</c:v>
                </c:pt>
                <c:pt idx="10">
                  <c:v>0.401785714285714</c:v>
                </c:pt>
                <c:pt idx="11">
                  <c:v>0.423357664233577</c:v>
                </c:pt>
              </c:numCache>
            </c:numRef>
          </c:val>
        </c:ser>
        <c:ser>
          <c:idx val="2"/>
          <c:order val="2"/>
          <c:tx>
            <c:strRef>
              <c:f>'[1]图一 (2)'!$C$19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75BD42"/>
            </a:solidFill>
            <a:ln>
              <a:solidFill>
                <a:srgbClr val="75BD42"/>
              </a:solidFill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delete val="1"/>
          </c:dLbls>
          <c:cat>
            <c:numRef>
              <c:f>'[1]图一 (2)'!$A$20:$A$31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'[1]图一 (2)'!$C$20:$C$31</c:f>
              <c:numCache>
                <c:formatCode>General</c:formatCode>
                <c:ptCount val="12"/>
                <c:pt idx="0">
                  <c:v>0.346534653465347</c:v>
                </c:pt>
                <c:pt idx="1">
                  <c:v>0.404907975460123</c:v>
                </c:pt>
                <c:pt idx="2">
                  <c:v>0.353260869565217</c:v>
                </c:pt>
                <c:pt idx="3">
                  <c:v>0.35036496350365</c:v>
                </c:pt>
                <c:pt idx="4">
                  <c:v>0.39041095890411</c:v>
                </c:pt>
                <c:pt idx="5">
                  <c:v>0.429752066115702</c:v>
                </c:pt>
                <c:pt idx="6">
                  <c:v>0.416058394160584</c:v>
                </c:pt>
                <c:pt idx="7">
                  <c:v>0.359712230215827</c:v>
                </c:pt>
                <c:pt idx="8">
                  <c:v>0.345323741007194</c:v>
                </c:pt>
                <c:pt idx="9">
                  <c:v>0.260869565217391</c:v>
                </c:pt>
                <c:pt idx="10">
                  <c:v>0.508620689655172</c:v>
                </c:pt>
                <c:pt idx="11">
                  <c:v>0.476190476190476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439687903"/>
        <c:axId val="32728561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'[1]图一 (2)'!$A$19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pattFill prst="narHorz">
                    <a:fgClr>
                      <a:schemeClr val="accent1"/>
                    </a:fgClr>
                    <a:bgClr>
                      <a:schemeClr val="accent1">
                        <a:lumMod val="20000"/>
                        <a:lumOff val="80000"/>
                      </a:schemeClr>
                    </a:bgClr>
                  </a:pattFill>
                  <a:ln>
                    <a:solidFill>
                      <a:schemeClr val="accent1"/>
                    </a:solidFill>
                  </a:ln>
                  <a:effectLst>
                    <a:innerShdw blurRad="114300">
                      <a:schemeClr val="accent1"/>
                    </a:innerShdw>
                  </a:effectLst>
                </c:spPr>
                <c:invertIfNegative val="0"/>
                <c:dLbls>
                  <c:delete val="1"/>
                </c:dLbls>
                <c:cat>
                  <c:num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'[1]图一 (2)'!$A$20:$A$31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2012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  <c:pt idx="8">
                        <c:v>2020</c:v>
                      </c:pt>
                      <c:pt idx="9">
                        <c:v>2021</c:v>
                      </c:pt>
                      <c:pt idx="10">
                        <c:v>2022</c:v>
                      </c:pt>
                      <c:pt idx="11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{2012,2013,2014,2015,2016,2017,2018,2019,2020,2021,2022,2023}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2012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  <c:pt idx="8">
                        <c:v>2020</c:v>
                      </c:pt>
                      <c:pt idx="9">
                        <c:v>2021</c:v>
                      </c:pt>
                      <c:pt idx="10">
                        <c:v>2022</c:v>
                      </c:pt>
                      <c:pt idx="11">
                        <c:v>2023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3"/>
          <c:order val="3"/>
          <c:tx>
            <c:strRef>
              <c:f>'[1]图一 (2)'!$D$19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8037B9"/>
              </a:solidFill>
              <a:round/>
            </a:ln>
            <a:effectLst>
              <a:innerShdw blurRad="114300">
                <a:schemeClr val="accent4"/>
              </a:innerShdw>
            </a:effectLst>
            <a:sp3d contourW="22225"/>
          </c:spPr>
          <c:marker>
            <c:symbol val="circle"/>
            <c:size val="5"/>
            <c:spPr>
              <a:solidFill>
                <a:srgbClr val="75BD42"/>
              </a:solidFill>
              <a:ln>
                <a:noFill/>
              </a:ln>
              <a:effectLst/>
            </c:spPr>
          </c:marker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charset="0"/>
                    <a:ea typeface="Times New Roman" panose="02020603050405020304" charset="0"/>
                    <a:cs typeface="Times New Roman" panose="02020603050405020304" charset="0"/>
                    <a:sym typeface="Times New Roman" panose="02020603050405020304" charset="0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'[1]图一 (2)'!$A$20:$A$31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'[1]图一 (2)'!$D$20:$D$31</c:f>
              <c:numCache>
                <c:formatCode>General</c:formatCode>
                <c:ptCount val="12"/>
                <c:pt idx="0">
                  <c:v>0.404761904761905</c:v>
                </c:pt>
                <c:pt idx="1">
                  <c:v>0.405138339920949</c:v>
                </c:pt>
                <c:pt idx="2">
                  <c:v>0.355648535564854</c:v>
                </c:pt>
                <c:pt idx="3">
                  <c:v>0.363157894736842</c:v>
                </c:pt>
                <c:pt idx="4">
                  <c:v>0.372844827586207</c:v>
                </c:pt>
                <c:pt idx="5">
                  <c:v>0.407035175879397</c:v>
                </c:pt>
                <c:pt idx="6">
                  <c:v>0.393650793650794</c:v>
                </c:pt>
                <c:pt idx="7">
                  <c:v>0.412307692307692</c:v>
                </c:pt>
                <c:pt idx="8">
                  <c:v>0.338870431893688</c:v>
                </c:pt>
                <c:pt idx="9">
                  <c:v>0.269372693726937</c:v>
                </c:pt>
                <c:pt idx="10">
                  <c:v>0.456140350877193</c:v>
                </c:pt>
                <c:pt idx="11">
                  <c:v>0.448669201520913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687903"/>
        <c:axId val="327285617"/>
      </c:lineChart>
      <c:catAx>
        <c:axId val="439687903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charset="0"/>
                    <a:ea typeface="Times New Roman" panose="02020603050405020304" charset="0"/>
                    <a:cs typeface="Times New Roman" panose="02020603050405020304" charset="0"/>
                    <a:sym typeface="Times New Roman" panose="02020603050405020304" charset="0"/>
                  </a:defRPr>
                </a:pPr>
                <a:r>
                  <a:rPr lang="en-US" altLang="zh-CN" sz="1100" b="0">
                    <a:latin typeface="Times New Roman" panose="02020603050405020304" charset="0"/>
                    <a:ea typeface="Times New Roman" panose="02020603050405020304" charset="0"/>
                    <a:cs typeface="Times New Roman" panose="02020603050405020304" charset="0"/>
                    <a:sym typeface="Times New Roman" panose="02020603050405020304" charset="0"/>
                  </a:rPr>
                  <a:t>Year</a:t>
                </a:r>
                <a:endParaRPr lang="en-US" altLang="zh-CN" sz="1100" b="0">
                  <a:latin typeface="Times New Roman" panose="02020603050405020304" charset="0"/>
                  <a:ea typeface="Times New Roman" panose="02020603050405020304" charset="0"/>
                  <a:cs typeface="Times New Roman" panose="02020603050405020304" charset="0"/>
                  <a:sym typeface="Times New Roman" panose="02020603050405020304" charset="0"/>
                </a:endParaRPr>
              </a:p>
            </c:rich>
          </c:tx>
          <c:layout>
            <c:manualLayout>
              <c:xMode val="edge"/>
              <c:yMode val="edge"/>
              <c:x val="0.0568666125574089"/>
              <c:y val="0.91642067062992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11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  <c:crossAx val="327285617"/>
        <c:crossesAt val="0"/>
        <c:auto val="1"/>
        <c:lblAlgn val="ctr"/>
        <c:lblOffset val="100"/>
        <c:noMultiLvlLbl val="0"/>
      </c:catAx>
      <c:valAx>
        <c:axId val="327285617"/>
        <c:scaling>
          <c:orientation val="minMax"/>
        </c:scaling>
        <c:delete val="0"/>
        <c:axPos val="l"/>
        <c:majorGridlines>
          <c:spPr>
            <a:ln w="28575" cmpd="sng">
              <a:solidFill>
                <a:sysClr val="windowText" lastClr="000000">
                  <a:lumMod val="15000"/>
                  <a:lumOff val="85000"/>
                </a:sysClr>
              </a:solidFill>
              <a:prstDash val="sysDot"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charset="0"/>
                    <a:ea typeface="Times New Roman" panose="02020603050405020304" charset="0"/>
                    <a:cs typeface="Times New Roman" panose="02020603050405020304" charset="0"/>
                    <a:sym typeface="Times New Roman" panose="02020603050405020304" charset="0"/>
                  </a:defRPr>
                </a:pPr>
                <a:r>
                  <a:rPr lang="en-US" altLang="zh-CN" sz="1100">
                    <a:latin typeface="Times New Roman" panose="02020603050405020304" charset="0"/>
                    <a:ea typeface="Times New Roman" panose="02020603050405020304" charset="0"/>
                    <a:cs typeface="Times New Roman" panose="02020603050405020304" charset="0"/>
                    <a:sym typeface="Times New Roman" panose="02020603050405020304" charset="0"/>
                  </a:rPr>
                  <a:t>Percentage of delay in seeking medical treatment from students with tuberculosis</a:t>
                </a:r>
                <a:endParaRPr lang="en-US" altLang="zh-CN" sz="1100">
                  <a:latin typeface="Times New Roman" panose="02020603050405020304" charset="0"/>
                  <a:ea typeface="Times New Roman" panose="02020603050405020304" charset="0"/>
                  <a:cs typeface="Times New Roman" panose="02020603050405020304" charset="0"/>
                  <a:sym typeface="Times New Roman" panose="02020603050405020304" charset="0"/>
                </a:endParaRPr>
              </a:p>
            </c:rich>
          </c:tx>
          <c:layout>
            <c:manualLayout>
              <c:xMode val="edge"/>
              <c:yMode val="edge"/>
              <c:x val="0.0150861569384165"/>
              <c:y val="0.12603539643996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out"/>
        <c:minorTickMark val="none"/>
        <c:tickLblPos val="nextTo"/>
        <c:spPr>
          <a:solidFill>
            <a:sysClr val="window" lastClr="FFFFFF"/>
          </a:solidFill>
          <a:ln w="6350" cmpd="sng">
            <a:solidFill>
              <a:sysClr val="windowText" lastClr="000000"/>
            </a:solidFill>
            <a:prstDash val="solid"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11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  <c:crossAx val="4396879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11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11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11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</c:legendEntry>
      <c:layout>
        <c:manualLayout>
          <c:xMode val="edge"/>
          <c:yMode val="edge"/>
          <c:x val="0.396638894823043"/>
          <c:y val="0.0133022946458264"/>
          <c:w val="0.273374635049491"/>
          <c:h val="0.0706130140782618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 forceAA="0"/>
        <a:lstStyle/>
        <a:p>
          <a:pPr>
            <a:defRPr lang="zh-CN" sz="11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364d1b32-c168-4408-95e1-9aa9b951ac00}"/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zh-CN" sz="1100">
          <a:latin typeface="Times New Roman" panose="02020603050405020304" charset="0"/>
          <a:ea typeface="Times New Roman" panose="02020603050405020304" charset="0"/>
          <a:cs typeface="Times New Roman" panose="02020603050405020304" charset="0"/>
          <a:sym typeface="Times New Roman" panose="02020603050405020304" charset="0"/>
        </a:defRPr>
      </a:pPr>
    </a:p>
  </c:txPr>
  <c:externalData r:id="rId1">
    <c:autoUpdate val="0"/>
  </c:externalData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0" vertOverflow="ellipsis" vert="horz" wrap="square" anchor="ctr" anchorCtr="1" forceAA="0"/>
          <a:lstStyle/>
          <a:p>
            <a:pPr>
              <a:defRPr lang="zh-CN" sz="144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r>
              <a:rPr lang="zh-CN" altLang="en-US" sz="1440"/>
              <a:t>标题</a:t>
            </a:r>
            <a:endParaRPr sz="144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3406966864911"/>
          <c:y val="0.118848772966722"/>
          <c:w val="0.83714528462192"/>
          <c:h val="0.75282024926121"/>
        </c:manualLayout>
      </c:layout>
      <c:lineChart>
        <c:grouping val="standard"/>
        <c:varyColors val="0"/>
        <c:ser>
          <c:idx val="0"/>
          <c:order val="0"/>
          <c:tx>
            <c:strRef>
              <c:f>Figure2!$B$2</c:f>
              <c:strCache>
                <c:ptCount val="1"/>
                <c:pt idx="0">
                  <c:v>3～11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Figure2!$A$3:$A$14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Figure2!$B$3:$B$14</c:f>
              <c:numCache>
                <c:formatCode>0.00%</c:formatCode>
                <c:ptCount val="12"/>
                <c:pt idx="0">
                  <c:v>0.666666666666667</c:v>
                </c:pt>
                <c:pt idx="1">
                  <c:v>0.5</c:v>
                </c:pt>
                <c:pt idx="2">
                  <c:v>0.4</c:v>
                </c:pt>
                <c:pt idx="3">
                  <c:v>0.583333333333333</c:v>
                </c:pt>
                <c:pt idx="4">
                  <c:v>0.5</c:v>
                </c:pt>
                <c:pt idx="5">
                  <c:v>0.375</c:v>
                </c:pt>
                <c:pt idx="6">
                  <c:v>0.375</c:v>
                </c:pt>
                <c:pt idx="7">
                  <c:v>0.5</c:v>
                </c:pt>
                <c:pt idx="8">
                  <c:v>0.642857142857143</c:v>
                </c:pt>
                <c:pt idx="9">
                  <c:v>0.285714285714286</c:v>
                </c:pt>
                <c:pt idx="10">
                  <c:v>0.555555555555556</c:v>
                </c:pt>
                <c:pt idx="11">
                  <c:v>0.727272727272727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Figure2!$C$2</c:f>
              <c:strCache>
                <c:ptCount val="1"/>
                <c:pt idx="0">
                  <c:v>12～17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Figure2!$A$3:$A$14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Figure2!$C$3:$C$14</c:f>
              <c:numCache>
                <c:formatCode>0.00%</c:formatCode>
                <c:ptCount val="12"/>
                <c:pt idx="0">
                  <c:v>0.414634146341463</c:v>
                </c:pt>
                <c:pt idx="1">
                  <c:v>0.415929203539823</c:v>
                </c:pt>
                <c:pt idx="2">
                  <c:v>0.329896907216495</c:v>
                </c:pt>
                <c:pt idx="3">
                  <c:v>0.240506329113924</c:v>
                </c:pt>
                <c:pt idx="4">
                  <c:v>0.352941176470588</c:v>
                </c:pt>
                <c:pt idx="5">
                  <c:v>0.44578313253012</c:v>
                </c:pt>
                <c:pt idx="6">
                  <c:v>0.402061855670103</c:v>
                </c:pt>
                <c:pt idx="7">
                  <c:v>0.363636363636364</c:v>
                </c:pt>
                <c:pt idx="8">
                  <c:v>0.341463414634146</c:v>
                </c:pt>
                <c:pt idx="9">
                  <c:v>0.300970873786408</c:v>
                </c:pt>
                <c:pt idx="10">
                  <c:v>0.469135802469136</c:v>
                </c:pt>
                <c:pt idx="11">
                  <c:v>0.374149659863946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Figure2!$D$2</c:f>
              <c:strCache>
                <c:ptCount val="1"/>
                <c:pt idx="0">
                  <c:v>≥18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Figure2!$A$3:$A$14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Figure2!$D$3:$D$14</c:f>
              <c:numCache>
                <c:formatCode>0.00%</c:formatCode>
                <c:ptCount val="12"/>
                <c:pt idx="0">
                  <c:v>0.398692810457516</c:v>
                </c:pt>
                <c:pt idx="1">
                  <c:v>0.404092071611253</c:v>
                </c:pt>
                <c:pt idx="2">
                  <c:v>0.361702127659574</c:v>
                </c:pt>
                <c:pt idx="3">
                  <c:v>0.387543252595156</c:v>
                </c:pt>
                <c:pt idx="4">
                  <c:v>0.376</c:v>
                </c:pt>
                <c:pt idx="5">
                  <c:v>0.397394136807818</c:v>
                </c:pt>
                <c:pt idx="6">
                  <c:v>0.39047619047619</c:v>
                </c:pt>
                <c:pt idx="7">
                  <c:v>0.426470588235294</c:v>
                </c:pt>
                <c:pt idx="8">
                  <c:v>0.310975609756098</c:v>
                </c:pt>
                <c:pt idx="9">
                  <c:v>0.248447204968944</c:v>
                </c:pt>
                <c:pt idx="10">
                  <c:v>0.442028985507246</c:v>
                </c:pt>
                <c:pt idx="11">
                  <c:v>0.523809523809524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456636954"/>
        <c:axId val="356532464"/>
      </c:lineChart>
      <c:catAx>
        <c:axId val="456636954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微软雅黑" panose="020B0503020204020204" charset="-122"/>
                    <a:ea typeface="微软雅黑" panose="020B0503020204020204" charset="-122"/>
                    <a:cs typeface="微软雅黑" panose="020B0503020204020204" charset="-122"/>
                    <a:sym typeface="微软雅黑" panose="020B0503020204020204" charset="-122"/>
                  </a:defRPr>
                </a:pPr>
                <a:r>
                  <a:rPr lang="en-US" altLang="zh-CN" sz="1200"/>
                  <a:t>Year</a:t>
                </a:r>
                <a:endParaRPr sz="12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rgbClr val="5B9BD5">
                <a:lumMod val="75000"/>
              </a:srgb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12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356532464"/>
        <c:crosses val="autoZero"/>
        <c:auto val="1"/>
        <c:lblAlgn val="ctr"/>
        <c:lblOffset val="100"/>
        <c:noMultiLvlLbl val="0"/>
      </c:catAx>
      <c:valAx>
        <c:axId val="356532464"/>
        <c:scaling>
          <c:orientation val="minMax"/>
        </c:scaling>
        <c:delete val="0"/>
        <c:axPos val="l"/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>
                <a:defRPr lang="zh-CN"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微软雅黑" panose="020B0503020204020204" charset="-122"/>
                  <a:ea typeface="微软雅黑" panose="020B0503020204020204" charset="-122"/>
                  <a:cs typeface="微软雅黑" panose="020B0503020204020204" charset="-122"/>
                  <a:sym typeface="微软雅黑" panose="020B0503020204020204" charset="-122"/>
                </a:defRPr>
              </a:pPr>
            </a:p>
          </c:txPr>
        </c:title>
        <c:numFmt formatCode="0%" sourceLinked="0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12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45663695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</c:legendEntry>
      <c:layout>
        <c:manualLayout>
          <c:xMode val="edge"/>
          <c:yMode val="edge"/>
          <c:x val="0.368734069668649"/>
          <c:y val="0.0841577797764358"/>
          <c:w val="0.383262531860663"/>
          <c:h val="0.0827444430168316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 forceAA="0"/>
        <a:lstStyle/>
        <a:p>
          <a:pPr>
            <a:defRPr lang="zh-CN" sz="12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微软雅黑" panose="020B0503020204020204" charset="-122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58a17204-cd2b-4c93-b1e7-0e5389975f83}"/>
      </c:ext>
    </c:extLst>
  </c:chart>
  <c:spPr>
    <a:solidFill>
      <a:schemeClr val="bg1"/>
    </a:solidFill>
    <a:ln w="6350" cap="flat" cmpd="sng" algn="ctr">
      <a:solidFill>
        <a:schemeClr val="tx1">
          <a:lumMod val="50000"/>
          <a:lumOff val="50000"/>
          <a:alpha val="25000"/>
        </a:schemeClr>
      </a:solidFill>
      <a:round/>
    </a:ln>
    <a:effectLst/>
  </c:spPr>
  <c:txPr>
    <a:bodyPr/>
    <a:lstStyle/>
    <a:p>
      <a:pPr>
        <a:defRPr lang="zh-CN" sz="1200" b="0">
          <a:solidFill>
            <a:schemeClr val="tx1">
              <a:lumMod val="75000"/>
              <a:lumOff val="25000"/>
            </a:schemeClr>
          </a:solidFill>
          <a:latin typeface="微软雅黑" panose="020B0503020204020204" charset="-122"/>
          <a:ea typeface="微软雅黑" panose="020B0503020204020204" charset="-122"/>
          <a:cs typeface="微软雅黑" panose="020B0503020204020204" charset="-122"/>
          <a:sym typeface="微软雅黑" panose="020B050302020402020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02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454660</xdr:colOff>
      <xdr:row>0</xdr:row>
      <xdr:rowOff>138430</xdr:rowOff>
    </xdr:from>
    <xdr:to>
      <xdr:col>16</xdr:col>
      <xdr:colOff>8890</xdr:colOff>
      <xdr:row>36</xdr:row>
      <xdr:rowOff>46990</xdr:rowOff>
    </xdr:to>
    <xdr:graphicFrame>
      <xdr:nvGraphicFramePr>
        <xdr:cNvPr id="2" name="图表 1" descr="7b0a202020202263686172745265734964223a20223230343735353138220a7d0a"/>
        <xdr:cNvGraphicFramePr/>
      </xdr:nvGraphicFramePr>
      <xdr:xfrm>
        <a:off x="5340350" y="138430"/>
        <a:ext cx="8918575" cy="64236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371475</xdr:colOff>
      <xdr:row>3</xdr:row>
      <xdr:rowOff>175260</xdr:rowOff>
    </xdr:from>
    <xdr:to>
      <xdr:col>17</xdr:col>
      <xdr:colOff>301625</xdr:colOff>
      <xdr:row>31</xdr:row>
      <xdr:rowOff>50165</xdr:rowOff>
    </xdr:to>
    <xdr:graphicFrame>
      <xdr:nvGraphicFramePr>
        <xdr:cNvPr id="4" name="图表 3" descr="7b0a202020202263686172745265734964223a202234343733313938220a7d0a"/>
        <xdr:cNvGraphicFramePr/>
      </xdr:nvGraphicFramePr>
      <xdr:xfrm>
        <a:off x="4486275" y="727710"/>
        <a:ext cx="7473950" cy="494220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\Desktop\&#31532;&#20108;&#31687;SCI\&#39318;&#35786;&#24310;&#36831;&#32472;&#2227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图一"/>
      <sheetName val="图一 (2)"/>
      <sheetName val="图一 (3)"/>
      <sheetName val="Sheet1"/>
      <sheetName val="透视表1"/>
      <sheetName val="透视表2"/>
      <sheetName val="Sheet2"/>
      <sheetName val="Sheet5"/>
    </sheetNames>
    <sheetDataSet>
      <sheetData sheetId="0"/>
      <sheetData sheetId="1">
        <row r="19">
          <cell r="A19" t="str">
            <v>Year</v>
          </cell>
          <cell r="B19" t="str">
            <v>Male</v>
          </cell>
          <cell r="C19" t="str">
            <v>Female</v>
          </cell>
          <cell r="D19" t="str">
            <v>Total</v>
          </cell>
        </row>
        <row r="20">
          <cell r="A20">
            <v>2012</v>
          </cell>
          <cell r="B20">
            <v>0.435233160621762</v>
          </cell>
          <cell r="C20">
            <v>0.346534653465347</v>
          </cell>
          <cell r="D20">
            <v>0.404761904761905</v>
          </cell>
        </row>
        <row r="21">
          <cell r="A21">
            <v>2013</v>
          </cell>
          <cell r="B21">
            <v>0.405247813411079</v>
          </cell>
          <cell r="C21">
            <v>0.404907975460123</v>
          </cell>
          <cell r="D21">
            <v>0.405138339920949</v>
          </cell>
        </row>
        <row r="22">
          <cell r="A22">
            <v>2014</v>
          </cell>
          <cell r="B22">
            <v>0.357142857142857</v>
          </cell>
          <cell r="C22">
            <v>0.353260869565217</v>
          </cell>
          <cell r="D22">
            <v>0.355648535564854</v>
          </cell>
        </row>
        <row r="23">
          <cell r="A23">
            <v>2015</v>
          </cell>
          <cell r="B23">
            <v>0.37037037037037</v>
          </cell>
          <cell r="C23">
            <v>0.35036496350365</v>
          </cell>
          <cell r="D23">
            <v>0.363157894736842</v>
          </cell>
        </row>
        <row r="24">
          <cell r="A24">
            <v>2016</v>
          </cell>
          <cell r="B24">
            <v>0.364779874213836</v>
          </cell>
          <cell r="C24">
            <v>0.39041095890411</v>
          </cell>
          <cell r="D24">
            <v>0.372844827586207</v>
          </cell>
        </row>
        <row r="25">
          <cell r="A25">
            <v>2017</v>
          </cell>
          <cell r="B25">
            <v>0.397111913357401</v>
          </cell>
          <cell r="C25">
            <v>0.429752066115702</v>
          </cell>
          <cell r="D25">
            <v>0.407035175879397</v>
          </cell>
        </row>
        <row r="26">
          <cell r="A26">
            <v>2018</v>
          </cell>
          <cell r="B26">
            <v>0.376404494382022</v>
          </cell>
          <cell r="C26">
            <v>0.416058394160584</v>
          </cell>
          <cell r="D26">
            <v>0.393650793650794</v>
          </cell>
        </row>
        <row r="27">
          <cell r="A27">
            <v>2019</v>
          </cell>
          <cell r="B27">
            <v>0.451612903225806</v>
          </cell>
          <cell r="C27">
            <v>0.359712230215827</v>
          </cell>
          <cell r="D27">
            <v>0.412307692307692</v>
          </cell>
        </row>
        <row r="28">
          <cell r="A28">
            <v>2020</v>
          </cell>
          <cell r="B28">
            <v>0.333333333333333</v>
          </cell>
          <cell r="C28">
            <v>0.345323741007194</v>
          </cell>
          <cell r="D28">
            <v>0.338870431893688</v>
          </cell>
        </row>
        <row r="29">
          <cell r="A29">
            <v>2021</v>
          </cell>
          <cell r="B29">
            <v>0.275641025641026</v>
          </cell>
          <cell r="C29">
            <v>0.260869565217391</v>
          </cell>
          <cell r="D29">
            <v>0.269372693726937</v>
          </cell>
        </row>
        <row r="30">
          <cell r="A30">
            <v>2022</v>
          </cell>
          <cell r="B30">
            <v>0.401785714285714</v>
          </cell>
          <cell r="C30">
            <v>0.508620689655172</v>
          </cell>
          <cell r="D30">
            <v>0.456140350877193</v>
          </cell>
        </row>
        <row r="31">
          <cell r="A31">
            <v>2023</v>
          </cell>
          <cell r="B31">
            <v>0.423357664233577</v>
          </cell>
          <cell r="C31">
            <v>0.476190476190476</v>
          </cell>
          <cell r="D31">
            <v>0.448669201520913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theme/themeOverride1.xml><?xml version="1.0" encoding="utf-8"?>
<a:themeOverride xmlns:a="http://schemas.openxmlformats.org/drawingml/2006/main">
  <a:clrScheme name="8">
    <a:dk1>
      <a:srgbClr val="000000"/>
    </a:dk1>
    <a:lt1>
      <a:srgbClr val="FFFFFF"/>
    </a:lt1>
    <a:dk2>
      <a:srgbClr val="372824"/>
    </a:dk2>
    <a:lt2>
      <a:srgbClr val="FFFFFF"/>
    </a:lt2>
    <a:accent1>
      <a:srgbClr val="FFE84B"/>
    </a:accent1>
    <a:accent2>
      <a:srgbClr val="FFC529"/>
    </a:accent2>
    <a:accent3>
      <a:srgbClr val="FF9F15"/>
    </a:accent3>
    <a:accent4>
      <a:srgbClr val="FA7C00"/>
    </a:accent4>
    <a:accent5>
      <a:srgbClr val="FC6500"/>
    </a:accent5>
    <a:accent6>
      <a:srgbClr val="BE4828"/>
    </a:accent6>
    <a:hlink>
      <a:srgbClr val="F46B1C"/>
    </a:hlink>
    <a:folHlink>
      <a:srgbClr val="C2361E"/>
    </a:folHlink>
  </a:clrScheme>
  <a:fontScheme name="Office Classic 2">
    <a:maj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WP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874CB"/>
    </a:accent1>
    <a:accent2>
      <a:srgbClr val="EE822F"/>
    </a:accent2>
    <a:accent3>
      <a:srgbClr val="F2BA02"/>
    </a:accent3>
    <a:accent4>
      <a:srgbClr val="75BD42"/>
    </a:accent4>
    <a:accent5>
      <a:srgbClr val="30C0B4"/>
    </a:accent5>
    <a:accent6>
      <a:srgbClr val="E54C5E"/>
    </a:accent6>
    <a:hlink>
      <a:srgbClr val="0026E5"/>
    </a:hlink>
    <a:folHlink>
      <a:srgbClr val="7E1FAD"/>
    </a:folHlink>
  </a:clrScheme>
  <a:fontScheme name="WPS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WPS">
    <a:fillStyleLst>
      <a:solidFill>
        <a:schemeClr val="phClr"/>
      </a:solidFill>
      <a:gradFill>
        <a:gsLst>
          <a:gs pos="0">
            <a:schemeClr val="phClr">
              <a:lumOff val="17500"/>
            </a:schemeClr>
          </a:gs>
          <a:gs pos="100000">
            <a:schemeClr val="phClr"/>
          </a:gs>
        </a:gsLst>
        <a:lin ang="2700000" scaled="0"/>
      </a:gradFill>
      <a:gradFill>
        <a:gsLst>
          <a:gs pos="0">
            <a:schemeClr val="phClr">
              <a:hueOff val="-2520000"/>
            </a:schemeClr>
          </a:gs>
          <a:gs pos="100000">
            <a:schemeClr val="phClr"/>
          </a:gs>
        </a:gsLst>
        <a:lin ang="27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2700" cap="flat" cmpd="sng" algn="ctr">
        <a:gradFill>
          <a:gsLst>
            <a:gs pos="0">
              <a:schemeClr val="phClr">
                <a:hueOff val="-4200000"/>
              </a:schemeClr>
            </a:gs>
            <a:gs pos="100000">
              <a:schemeClr val="phClr"/>
            </a:gs>
          </a:gsLst>
          <a:lin ang="2700000" scaled="1"/>
        </a:gradFill>
        <a:prstDash val="solid"/>
        <a:miter lim="800000"/>
      </a:ln>
    </a:lnStyleLst>
    <a:effectStyleLst>
      <a:effectStyle>
        <a:effectLst>
          <a:outerShdw blurRad="101600" dist="50800" dir="5400000" algn="ctr" rotWithShape="0">
            <a:schemeClr val="phClr">
              <a:alpha val="60000"/>
            </a:schemeClr>
          </a:outerShdw>
        </a:effectLst>
      </a:effectStyle>
      <a:effectStyle>
        <a:effectLst>
          <a:reflection stA="50000" endA="300" endPos="40000" dist="25400" dir="5400000" sy="-100000" algn="bl" rotWithShape="0"/>
        </a:effectLst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opLeftCell="A19" workbookViewId="0">
      <selection activeCell="F16" sqref="F16"/>
    </sheetView>
  </sheetViews>
  <sheetFormatPr defaultColWidth="9" defaultRowHeight="14.25"/>
  <cols>
    <col min="1" max="1" width="14.375" customWidth="1"/>
    <col min="2" max="2" width="23.625" customWidth="1"/>
    <col min="3" max="3" width="20" hidden="1" customWidth="1"/>
    <col min="4" max="4" width="10.5" hidden="1" customWidth="1"/>
    <col min="5" max="5" width="9.25" hidden="1" customWidth="1"/>
    <col min="6" max="6" width="18" customWidth="1"/>
    <col min="7" max="7" width="15.25" customWidth="1"/>
    <col min="8" max="9" width="10.5" customWidth="1"/>
  </cols>
  <sheetData>
    <row r="1" spans="1:9">
      <c r="A1" s="25"/>
      <c r="B1" s="25"/>
      <c r="C1" s="25"/>
      <c r="D1" s="25"/>
      <c r="E1" s="25"/>
      <c r="F1" s="25"/>
      <c r="G1" s="25"/>
      <c r="H1" s="25"/>
      <c r="I1" s="25"/>
    </row>
    <row r="2" ht="39" customHeight="1" spans="1:9">
      <c r="A2" s="26" t="s">
        <v>0</v>
      </c>
      <c r="B2" s="27" t="s">
        <v>1</v>
      </c>
      <c r="C2" s="27" t="s">
        <v>2</v>
      </c>
      <c r="D2" s="27" t="s">
        <v>3</v>
      </c>
      <c r="E2" s="28" t="s">
        <v>4</v>
      </c>
      <c r="F2" s="29" t="s">
        <v>5</v>
      </c>
      <c r="G2" s="29" t="s">
        <v>6</v>
      </c>
      <c r="H2" s="30" t="s">
        <v>7</v>
      </c>
      <c r="I2" s="28" t="s">
        <v>8</v>
      </c>
    </row>
    <row r="3" ht="24" customHeight="1" spans="1:9">
      <c r="A3" s="31"/>
      <c r="B3" s="32" t="s">
        <v>9</v>
      </c>
      <c r="C3" s="32" t="s">
        <v>10</v>
      </c>
      <c r="D3" s="32"/>
      <c r="E3" s="33"/>
      <c r="F3" s="32" t="s">
        <v>11</v>
      </c>
      <c r="G3" s="34" t="s">
        <v>12</v>
      </c>
      <c r="H3" s="35"/>
      <c r="I3" s="33"/>
    </row>
    <row r="4" ht="15" spans="1:9">
      <c r="A4" s="36" t="s">
        <v>13</v>
      </c>
      <c r="B4" s="37"/>
      <c r="C4" s="37"/>
      <c r="D4" s="37">
        <v>-1.305</v>
      </c>
      <c r="E4" s="37">
        <v>0.192</v>
      </c>
      <c r="F4" s="37"/>
      <c r="G4" s="38"/>
      <c r="H4" s="39">
        <v>0.008</v>
      </c>
      <c r="I4" s="39">
        <v>0.93</v>
      </c>
    </row>
    <row r="5" ht="15" spans="1:9">
      <c r="A5" s="40" t="s">
        <v>14</v>
      </c>
      <c r="B5" s="37" t="s">
        <v>15</v>
      </c>
      <c r="C5" s="41" t="s">
        <v>16</v>
      </c>
      <c r="D5" s="37"/>
      <c r="E5" s="37"/>
      <c r="F5" s="37">
        <v>1086</v>
      </c>
      <c r="G5" s="38">
        <v>38.592750533049</v>
      </c>
      <c r="H5" s="39"/>
      <c r="I5" s="39"/>
    </row>
    <row r="6" ht="15" spans="1:9">
      <c r="A6" s="40" t="s">
        <v>17</v>
      </c>
      <c r="B6" s="37" t="s">
        <v>18</v>
      </c>
      <c r="C6" s="41" t="s">
        <v>19</v>
      </c>
      <c r="D6" s="37"/>
      <c r="E6" s="37"/>
      <c r="F6" s="37">
        <v>665</v>
      </c>
      <c r="G6" s="38">
        <v>39.04873752202</v>
      </c>
      <c r="H6" s="39"/>
      <c r="I6" s="39"/>
    </row>
    <row r="7" ht="15" spans="1:9">
      <c r="A7" s="42" t="s">
        <v>20</v>
      </c>
      <c r="B7" s="37"/>
      <c r="C7" s="37"/>
      <c r="D7" s="37">
        <v>-0.262</v>
      </c>
      <c r="E7" s="41">
        <v>0.794</v>
      </c>
      <c r="F7" s="41"/>
      <c r="G7" s="38"/>
      <c r="H7" s="39">
        <v>0.033</v>
      </c>
      <c r="I7" s="39">
        <v>0.857</v>
      </c>
    </row>
    <row r="8" ht="15" spans="1:9">
      <c r="A8" s="40" t="s">
        <v>21</v>
      </c>
      <c r="B8" s="37" t="s">
        <v>22</v>
      </c>
      <c r="C8" s="41" t="s">
        <v>19</v>
      </c>
      <c r="D8" s="37"/>
      <c r="E8" s="37"/>
      <c r="F8" s="37">
        <v>1079</v>
      </c>
      <c r="G8" s="38">
        <v>38.6461318051576</v>
      </c>
      <c r="H8" s="39"/>
      <c r="I8" s="39"/>
    </row>
    <row r="9" ht="15" spans="1:9">
      <c r="A9" s="40" t="s">
        <v>23</v>
      </c>
      <c r="B9" s="37" t="s">
        <v>24</v>
      </c>
      <c r="C9" s="41" t="s">
        <v>25</v>
      </c>
      <c r="D9" s="37"/>
      <c r="E9" s="37"/>
      <c r="F9" s="37">
        <v>662</v>
      </c>
      <c r="G9" s="38">
        <v>38.3768115942029</v>
      </c>
      <c r="H9" s="39"/>
      <c r="I9" s="39"/>
    </row>
    <row r="10" ht="15" spans="1:9">
      <c r="A10" s="42" t="s">
        <v>26</v>
      </c>
      <c r="B10" s="37"/>
      <c r="C10" s="37"/>
      <c r="D10" s="43">
        <v>5.098</v>
      </c>
      <c r="E10" s="37">
        <v>0.165</v>
      </c>
      <c r="F10" s="37"/>
      <c r="G10" s="38"/>
      <c r="H10" s="39">
        <v>11.609</v>
      </c>
      <c r="I10" s="56">
        <v>0.009</v>
      </c>
    </row>
    <row r="11" ht="15" spans="1:9">
      <c r="A11" s="40" t="s">
        <v>27</v>
      </c>
      <c r="B11" s="37" t="s">
        <v>28</v>
      </c>
      <c r="C11" s="41" t="s">
        <v>29</v>
      </c>
      <c r="D11" s="37"/>
      <c r="E11" s="37"/>
      <c r="F11" s="37">
        <v>5</v>
      </c>
      <c r="G11" s="38">
        <v>33.3333333333333</v>
      </c>
      <c r="H11" s="39"/>
      <c r="I11" s="39"/>
    </row>
    <row r="12" ht="15" spans="1:9">
      <c r="A12" s="40" t="s">
        <v>30</v>
      </c>
      <c r="B12" s="37" t="s">
        <v>31</v>
      </c>
      <c r="C12" s="41" t="s">
        <v>32</v>
      </c>
      <c r="D12" s="37"/>
      <c r="E12" s="37"/>
      <c r="F12" s="37">
        <v>51</v>
      </c>
      <c r="G12" s="38">
        <v>54.8387096774194</v>
      </c>
      <c r="H12" s="39"/>
      <c r="I12" s="39"/>
    </row>
    <row r="13" ht="15" spans="1:9">
      <c r="A13" s="40" t="s">
        <v>33</v>
      </c>
      <c r="B13" s="37" t="s">
        <v>34</v>
      </c>
      <c r="C13" s="41" t="s">
        <v>35</v>
      </c>
      <c r="D13" s="37"/>
      <c r="E13" s="37"/>
      <c r="F13" s="37">
        <v>457</v>
      </c>
      <c r="G13" s="38">
        <v>37.1544715447154</v>
      </c>
      <c r="H13" s="39"/>
      <c r="I13" s="39"/>
    </row>
    <row r="14" ht="15" spans="1:9">
      <c r="A14" s="40" t="s">
        <v>36</v>
      </c>
      <c r="B14" s="37" t="s">
        <v>37</v>
      </c>
      <c r="C14" s="41" t="s">
        <v>19</v>
      </c>
      <c r="D14" s="37"/>
      <c r="E14" s="37"/>
      <c r="F14" s="37">
        <v>1228</v>
      </c>
      <c r="G14" s="38">
        <v>38.6284995281535</v>
      </c>
      <c r="H14" s="39"/>
      <c r="I14" s="39"/>
    </row>
    <row r="15" ht="15" spans="1:9">
      <c r="A15" s="42" t="s">
        <v>38</v>
      </c>
      <c r="B15" s="37"/>
      <c r="C15" s="37"/>
      <c r="D15" s="43">
        <v>-2.133</v>
      </c>
      <c r="E15" s="44">
        <v>0.033</v>
      </c>
      <c r="F15" s="41"/>
      <c r="G15" s="38"/>
      <c r="H15" s="39">
        <v>7.047</v>
      </c>
      <c r="I15" s="56">
        <v>0.008</v>
      </c>
    </row>
    <row r="16" ht="15" spans="1:9">
      <c r="A16" s="40" t="s">
        <v>39</v>
      </c>
      <c r="B16" s="37" t="s">
        <v>40</v>
      </c>
      <c r="C16" s="41" t="s">
        <v>19</v>
      </c>
      <c r="D16" s="37"/>
      <c r="E16" s="37"/>
      <c r="F16" s="37">
        <v>1707</v>
      </c>
      <c r="G16" s="38">
        <v>38.3164983164983</v>
      </c>
      <c r="H16" s="39"/>
      <c r="I16" s="39"/>
    </row>
    <row r="17" ht="15" spans="1:9">
      <c r="A17" s="40" t="s">
        <v>41</v>
      </c>
      <c r="B17" s="37" t="s">
        <v>42</v>
      </c>
      <c r="C17" s="41" t="s">
        <v>43</v>
      </c>
      <c r="D17" s="37"/>
      <c r="E17" s="37"/>
      <c r="F17" s="37">
        <v>34</v>
      </c>
      <c r="G17" s="38">
        <v>54.8387096774194</v>
      </c>
      <c r="H17" s="39"/>
      <c r="I17" s="39"/>
    </row>
    <row r="18" ht="15" spans="1:9">
      <c r="A18" s="42" t="s">
        <v>44</v>
      </c>
      <c r="B18" s="37"/>
      <c r="C18" s="37"/>
      <c r="D18" s="37">
        <v>-0.155</v>
      </c>
      <c r="E18" s="37">
        <v>0.877</v>
      </c>
      <c r="F18" s="41"/>
      <c r="G18" s="38"/>
      <c r="H18" s="39">
        <v>71.048</v>
      </c>
      <c r="I18" s="57" t="s">
        <v>45</v>
      </c>
    </row>
    <row r="19" ht="15" spans="1:9">
      <c r="A19" s="40" t="s">
        <v>46</v>
      </c>
      <c r="B19" s="37" t="s">
        <v>47</v>
      </c>
      <c r="C19" s="41" t="s">
        <v>19</v>
      </c>
      <c r="F19" s="37">
        <v>1162</v>
      </c>
      <c r="G19" s="38">
        <v>34.8948948948949</v>
      </c>
      <c r="H19" s="39"/>
      <c r="I19" s="39"/>
    </row>
    <row r="20" ht="15" spans="1:9">
      <c r="A20" s="40" t="s">
        <v>48</v>
      </c>
      <c r="B20" s="37" t="s">
        <v>49</v>
      </c>
      <c r="C20" s="41" t="s">
        <v>25</v>
      </c>
      <c r="D20" s="37"/>
      <c r="E20" s="37"/>
      <c r="F20" s="37">
        <v>579</v>
      </c>
      <c r="G20" s="38">
        <v>48.7784330244313</v>
      </c>
      <c r="H20" s="39"/>
      <c r="I20" s="39"/>
    </row>
    <row r="21" ht="42.75" spans="1:9">
      <c r="A21" s="42" t="s">
        <v>50</v>
      </c>
      <c r="B21" s="37"/>
      <c r="C21" s="37"/>
      <c r="D21" s="37">
        <v>2.591</v>
      </c>
      <c r="E21" s="45">
        <v>0.274</v>
      </c>
      <c r="F21" s="41"/>
      <c r="G21" s="38"/>
      <c r="H21" s="39">
        <v>3.819</v>
      </c>
      <c r="I21" s="39">
        <v>0.148</v>
      </c>
    </row>
    <row r="22" ht="15" spans="1:9">
      <c r="A22" s="40" t="s">
        <v>51</v>
      </c>
      <c r="B22" s="37" t="s">
        <v>52</v>
      </c>
      <c r="C22" s="41" t="s">
        <v>19</v>
      </c>
      <c r="D22" s="37"/>
      <c r="E22" s="37"/>
      <c r="F22" s="37">
        <v>1730</v>
      </c>
      <c r="G22" s="38">
        <v>38.4786476868327</v>
      </c>
      <c r="H22" s="39"/>
      <c r="I22" s="39"/>
    </row>
    <row r="23" ht="15" spans="1:9">
      <c r="A23" s="40" t="s">
        <v>53</v>
      </c>
      <c r="B23" s="37" t="s">
        <v>54</v>
      </c>
      <c r="C23" s="41" t="s">
        <v>55</v>
      </c>
      <c r="D23" s="37"/>
      <c r="E23" s="37"/>
      <c r="F23" s="37">
        <v>7</v>
      </c>
      <c r="G23" s="38">
        <v>43.75</v>
      </c>
      <c r="H23" s="39"/>
      <c r="I23" s="39"/>
    </row>
    <row r="24" ht="45" spans="1:9">
      <c r="A24" s="40" t="s">
        <v>56</v>
      </c>
      <c r="B24" s="37" t="s">
        <v>57</v>
      </c>
      <c r="C24" s="41" t="s">
        <v>58</v>
      </c>
      <c r="D24" s="37"/>
      <c r="E24" s="37"/>
      <c r="F24" s="37">
        <v>4</v>
      </c>
      <c r="G24" s="38">
        <v>80</v>
      </c>
      <c r="H24" s="39"/>
      <c r="I24" s="39"/>
    </row>
    <row r="25" ht="27" spans="1:9">
      <c r="A25" s="36" t="s">
        <v>59</v>
      </c>
      <c r="B25" s="37"/>
      <c r="C25" s="37"/>
      <c r="D25" s="43">
        <v>11.655</v>
      </c>
      <c r="E25" s="46">
        <v>0.02</v>
      </c>
      <c r="F25" s="37"/>
      <c r="G25" s="38"/>
      <c r="H25" s="39">
        <v>39.572</v>
      </c>
      <c r="I25" s="57" t="s">
        <v>45</v>
      </c>
    </row>
    <row r="26" ht="30" spans="1:9">
      <c r="A26" s="40" t="s">
        <v>60</v>
      </c>
      <c r="B26" s="37" t="s">
        <v>61</v>
      </c>
      <c r="C26" s="41" t="s">
        <v>62</v>
      </c>
      <c r="D26" s="37"/>
      <c r="E26" s="37"/>
      <c r="F26" s="37">
        <v>52</v>
      </c>
      <c r="G26" s="38">
        <v>32.7044025157233</v>
      </c>
      <c r="H26" s="39"/>
      <c r="I26" s="39"/>
    </row>
    <row r="27" ht="15" spans="1:9">
      <c r="A27" s="40" t="s">
        <v>63</v>
      </c>
      <c r="B27" s="37" t="s">
        <v>64</v>
      </c>
      <c r="C27" s="41" t="s">
        <v>65</v>
      </c>
      <c r="D27" s="37"/>
      <c r="E27" s="37"/>
      <c r="F27" s="37">
        <v>1262</v>
      </c>
      <c r="G27" s="38">
        <v>36.4950838635049</v>
      </c>
      <c r="H27" s="39"/>
      <c r="I27" s="39"/>
    </row>
    <row r="28" ht="15" spans="1:9">
      <c r="A28" s="40" t="s">
        <v>66</v>
      </c>
      <c r="B28" s="37" t="s">
        <v>67</v>
      </c>
      <c r="C28" s="41" t="s">
        <v>68</v>
      </c>
      <c r="D28" s="37"/>
      <c r="E28" s="37"/>
      <c r="F28" s="37">
        <v>412</v>
      </c>
      <c r="G28" s="38">
        <v>47.6851851851852</v>
      </c>
      <c r="H28" s="39"/>
      <c r="I28" s="39"/>
    </row>
    <row r="29" ht="30" spans="1:9">
      <c r="A29" s="40" t="s">
        <v>69</v>
      </c>
      <c r="B29" s="37" t="s">
        <v>70</v>
      </c>
      <c r="C29" s="41" t="s">
        <v>71</v>
      </c>
      <c r="D29" s="37"/>
      <c r="E29" s="37"/>
      <c r="F29" s="37">
        <v>4</v>
      </c>
      <c r="G29" s="38">
        <v>33.3333333333333</v>
      </c>
      <c r="H29" s="39"/>
      <c r="I29" s="39"/>
    </row>
    <row r="30" ht="30" spans="1:9">
      <c r="A30" s="40" t="s">
        <v>72</v>
      </c>
      <c r="B30" s="37" t="s">
        <v>73</v>
      </c>
      <c r="C30" s="41" t="s">
        <v>74</v>
      </c>
      <c r="D30" s="37"/>
      <c r="E30" s="37"/>
      <c r="F30" s="37">
        <v>11</v>
      </c>
      <c r="G30" s="38">
        <v>45.8333333333333</v>
      </c>
      <c r="H30" s="39"/>
      <c r="I30" s="39"/>
    </row>
    <row r="31" ht="28.5" spans="1:9">
      <c r="A31" s="42" t="s">
        <v>75</v>
      </c>
      <c r="B31" s="37"/>
      <c r="C31" s="37"/>
      <c r="D31" s="37">
        <v>1.029</v>
      </c>
      <c r="E31" s="37">
        <v>0.598</v>
      </c>
      <c r="F31" s="37"/>
      <c r="G31" s="38"/>
      <c r="H31" s="39">
        <v>6.293</v>
      </c>
      <c r="I31" s="56">
        <v>0.043</v>
      </c>
    </row>
    <row r="32" ht="30" spans="1:9">
      <c r="A32" s="40" t="s">
        <v>76</v>
      </c>
      <c r="B32" s="37" t="s">
        <v>77</v>
      </c>
      <c r="C32" s="41" t="s">
        <v>78</v>
      </c>
      <c r="D32" s="37"/>
      <c r="E32" s="37"/>
      <c r="F32" s="37">
        <v>635</v>
      </c>
      <c r="G32" s="38">
        <v>40.9413281753707</v>
      </c>
      <c r="H32" s="39"/>
      <c r="I32" s="39"/>
    </row>
    <row r="33" ht="30" spans="1:9">
      <c r="A33" s="40" t="s">
        <v>79</v>
      </c>
      <c r="B33" s="37" t="s">
        <v>80</v>
      </c>
      <c r="C33" s="41" t="s">
        <v>16</v>
      </c>
      <c r="D33" s="37"/>
      <c r="E33" s="37"/>
      <c r="F33" s="37">
        <v>1071</v>
      </c>
      <c r="G33" s="38">
        <v>37.1745921555016</v>
      </c>
      <c r="H33" s="39"/>
      <c r="I33" s="39"/>
    </row>
    <row r="34" ht="30" spans="1:9">
      <c r="A34" s="40" t="s">
        <v>81</v>
      </c>
      <c r="B34" s="37" t="s">
        <v>82</v>
      </c>
      <c r="C34" s="41" t="s">
        <v>83</v>
      </c>
      <c r="D34" s="37"/>
      <c r="E34" s="37"/>
      <c r="F34" s="37">
        <v>35</v>
      </c>
      <c r="G34" s="38">
        <v>41.1764705882353</v>
      </c>
      <c r="H34" s="39"/>
      <c r="I34" s="39"/>
    </row>
    <row r="35" ht="40.5" spans="1:9">
      <c r="A35" s="36" t="s">
        <v>84</v>
      </c>
      <c r="B35" s="37"/>
      <c r="C35" s="37"/>
      <c r="D35" s="37">
        <v>-1.502</v>
      </c>
      <c r="E35" s="37">
        <v>0.133</v>
      </c>
      <c r="F35" s="41"/>
      <c r="G35" s="38"/>
      <c r="H35" s="39">
        <v>1.705</v>
      </c>
      <c r="I35" s="39">
        <v>0.192</v>
      </c>
    </row>
    <row r="36" ht="45" spans="1:9">
      <c r="A36" s="40" t="s">
        <v>56</v>
      </c>
      <c r="B36" s="37" t="s">
        <v>52</v>
      </c>
      <c r="C36" s="41" t="s">
        <v>19</v>
      </c>
      <c r="F36" s="37">
        <v>1730</v>
      </c>
      <c r="G36" s="38">
        <v>38.4786476868327</v>
      </c>
      <c r="H36" s="39"/>
      <c r="I36" s="39"/>
    </row>
    <row r="37" ht="15" spans="1:9">
      <c r="A37" s="40" t="s">
        <v>85</v>
      </c>
      <c r="B37" s="47" t="s">
        <v>86</v>
      </c>
      <c r="C37" s="41" t="s">
        <v>87</v>
      </c>
      <c r="D37" s="37"/>
      <c r="E37" s="37"/>
      <c r="F37" s="37">
        <v>11</v>
      </c>
      <c r="G37" s="48">
        <v>52.3809523809524</v>
      </c>
      <c r="H37" s="49"/>
      <c r="I37" s="39"/>
    </row>
    <row r="38" ht="22" customHeight="1" spans="1:9">
      <c r="A38" s="50" t="s">
        <v>88</v>
      </c>
      <c r="B38" s="51" t="s">
        <v>89</v>
      </c>
      <c r="C38" s="52" t="s">
        <v>19</v>
      </c>
      <c r="D38" s="53"/>
      <c r="E38" s="53"/>
      <c r="F38" s="53">
        <f>SUM(F36:F37)</f>
        <v>1741</v>
      </c>
      <c r="G38" s="54">
        <v>38.54</v>
      </c>
      <c r="H38" s="55"/>
      <c r="I38" s="58"/>
    </row>
    <row r="39" ht="15"/>
  </sheetData>
  <mergeCells count="5">
    <mergeCell ref="A2:A3"/>
    <mergeCell ref="D2:D3"/>
    <mergeCell ref="E2:E3"/>
    <mergeCell ref="H2:H3"/>
    <mergeCell ref="I2:I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F10" sqref="F10"/>
    </sheetView>
  </sheetViews>
  <sheetFormatPr defaultColWidth="9" defaultRowHeight="14.25" outlineLevelCol="5"/>
  <cols>
    <col min="1" max="5" width="21.875" customWidth="1"/>
    <col min="6" max="6" width="28.5" customWidth="1"/>
  </cols>
  <sheetData>
    <row r="1" ht="21" customHeight="1"/>
    <row r="2" ht="45" customHeight="1" spans="1:6">
      <c r="A2" s="8" t="s">
        <v>90</v>
      </c>
      <c r="B2" s="9" t="s">
        <v>91</v>
      </c>
      <c r="C2" s="9" t="s">
        <v>92</v>
      </c>
      <c r="D2" s="9" t="s">
        <v>93</v>
      </c>
      <c r="E2" s="9" t="s">
        <v>94</v>
      </c>
      <c r="F2" s="9" t="s">
        <v>95</v>
      </c>
    </row>
    <row r="3" ht="20" customHeight="1" spans="1:6">
      <c r="A3" s="10" t="s">
        <v>96</v>
      </c>
      <c r="B3" s="11"/>
      <c r="C3" s="11"/>
      <c r="D3" s="11"/>
      <c r="E3" s="11"/>
      <c r="F3" s="11"/>
    </row>
    <row r="4" ht="20" customHeight="1" spans="1:6">
      <c r="A4" s="12" t="s">
        <v>97</v>
      </c>
      <c r="B4" s="13"/>
      <c r="C4" s="11"/>
      <c r="D4" s="11"/>
      <c r="E4" s="14"/>
      <c r="F4" s="15">
        <v>1</v>
      </c>
    </row>
    <row r="5" ht="20" customHeight="1" spans="1:6">
      <c r="A5" s="12" t="s">
        <v>98</v>
      </c>
      <c r="B5" s="16">
        <v>0.746</v>
      </c>
      <c r="C5" s="16">
        <v>0.591</v>
      </c>
      <c r="D5" s="16">
        <v>1.594</v>
      </c>
      <c r="E5" s="17">
        <v>0.207</v>
      </c>
      <c r="F5" s="15" t="s">
        <v>99</v>
      </c>
    </row>
    <row r="6" ht="20" customHeight="1" spans="1:6">
      <c r="A6" s="12" t="s">
        <v>100</v>
      </c>
      <c r="B6" s="16">
        <v>0.138</v>
      </c>
      <c r="C6" s="16">
        <v>0.555</v>
      </c>
      <c r="D6" s="16">
        <v>0.062</v>
      </c>
      <c r="E6" s="17">
        <v>0.804</v>
      </c>
      <c r="F6" s="18" t="s">
        <v>101</v>
      </c>
    </row>
    <row r="7" ht="20" customHeight="1" spans="1:6">
      <c r="A7" s="12" t="s">
        <v>36</v>
      </c>
      <c r="B7" s="16">
        <v>0.284</v>
      </c>
      <c r="C7" s="16">
        <v>0.553</v>
      </c>
      <c r="D7" s="16">
        <v>0.264</v>
      </c>
      <c r="E7" s="17">
        <v>0.607</v>
      </c>
      <c r="F7" s="18" t="s">
        <v>102</v>
      </c>
    </row>
    <row r="8" ht="20" customHeight="1" spans="1:6">
      <c r="A8" s="19" t="s">
        <v>38</v>
      </c>
      <c r="B8" s="13"/>
      <c r="C8" s="11"/>
      <c r="D8" s="11"/>
      <c r="E8" s="14"/>
      <c r="F8" s="18" t="s">
        <v>103</v>
      </c>
    </row>
    <row r="9" ht="20" customHeight="1" spans="1:6">
      <c r="A9" s="20" t="s">
        <v>39</v>
      </c>
      <c r="B9" s="13"/>
      <c r="C9" s="11"/>
      <c r="D9" s="11"/>
      <c r="E9" s="14"/>
      <c r="F9" s="18">
        <v>1</v>
      </c>
    </row>
    <row r="10" ht="20" customHeight="1" spans="1:6">
      <c r="A10" s="20" t="s">
        <v>41</v>
      </c>
      <c r="B10" s="16">
        <v>0.698</v>
      </c>
      <c r="C10" s="16">
        <v>0.26</v>
      </c>
      <c r="D10" s="16">
        <v>7.198</v>
      </c>
      <c r="E10" s="17">
        <v>0.007</v>
      </c>
      <c r="F10" s="18" t="s">
        <v>104</v>
      </c>
    </row>
    <row r="11" ht="20" customHeight="1" spans="1:6">
      <c r="A11" s="19" t="s">
        <v>59</v>
      </c>
      <c r="B11" s="16"/>
      <c r="C11" s="16"/>
      <c r="D11" s="16"/>
      <c r="E11" s="17"/>
      <c r="F11" s="17"/>
    </row>
    <row r="12" ht="20" customHeight="1" spans="1:6">
      <c r="A12" s="20" t="s">
        <v>60</v>
      </c>
      <c r="B12" s="16"/>
      <c r="C12" s="16"/>
      <c r="D12" s="16"/>
      <c r="E12" s="17"/>
      <c r="F12" s="17"/>
    </row>
    <row r="13" ht="20" customHeight="1" spans="1:6">
      <c r="A13" s="20" t="s">
        <v>63</v>
      </c>
      <c r="B13" s="16">
        <v>0.289</v>
      </c>
      <c r="C13" s="16">
        <v>0.176</v>
      </c>
      <c r="D13" s="16">
        <v>2.704</v>
      </c>
      <c r="E13" s="17">
        <v>0.1</v>
      </c>
      <c r="F13" s="17" t="s">
        <v>105</v>
      </c>
    </row>
    <row r="14" ht="20" customHeight="1" spans="1:6">
      <c r="A14" s="20" t="s">
        <v>66</v>
      </c>
      <c r="B14" s="16">
        <v>0.65</v>
      </c>
      <c r="C14" s="16">
        <v>0.185</v>
      </c>
      <c r="D14" s="16">
        <v>12.403</v>
      </c>
      <c r="E14" s="17">
        <v>0</v>
      </c>
      <c r="F14" s="17" t="s">
        <v>106</v>
      </c>
    </row>
    <row r="15" ht="20" customHeight="1" spans="1:6">
      <c r="A15" s="20" t="s">
        <v>69</v>
      </c>
      <c r="B15" s="16">
        <v>0.116</v>
      </c>
      <c r="C15" s="16">
        <v>0.644</v>
      </c>
      <c r="D15" s="16">
        <v>0.032</v>
      </c>
      <c r="E15" s="17">
        <v>0.857</v>
      </c>
      <c r="F15" s="17" t="s">
        <v>107</v>
      </c>
    </row>
    <row r="16" ht="20" customHeight="1" spans="1:6">
      <c r="A16" s="20" t="s">
        <v>72</v>
      </c>
      <c r="B16" s="16">
        <v>0.412</v>
      </c>
      <c r="C16" s="16">
        <v>0.45</v>
      </c>
      <c r="D16" s="16">
        <v>0.836</v>
      </c>
      <c r="E16" s="17">
        <v>0.36</v>
      </c>
      <c r="F16" s="17" t="s">
        <v>108</v>
      </c>
    </row>
    <row r="17" ht="20" customHeight="1" spans="1:6">
      <c r="A17" s="19" t="s">
        <v>75</v>
      </c>
      <c r="B17" s="13"/>
      <c r="C17" s="11"/>
      <c r="D17" s="11"/>
      <c r="E17" s="14"/>
      <c r="F17" s="14"/>
    </row>
    <row r="18" ht="20" customHeight="1" spans="1:6">
      <c r="A18" s="20" t="s">
        <v>79</v>
      </c>
      <c r="B18" s="13"/>
      <c r="C18" s="11"/>
      <c r="D18" s="11"/>
      <c r="E18" s="14"/>
      <c r="F18" s="18">
        <v>1</v>
      </c>
    </row>
    <row r="19" ht="20" customHeight="1" spans="1:6">
      <c r="A19" s="20" t="s">
        <v>109</v>
      </c>
      <c r="B19" s="16">
        <v>0.176</v>
      </c>
      <c r="C19" s="16">
        <v>0.066</v>
      </c>
      <c r="D19" s="16">
        <v>7.167</v>
      </c>
      <c r="E19" s="17">
        <v>0.007</v>
      </c>
      <c r="F19" s="17" t="s">
        <v>110</v>
      </c>
    </row>
    <row r="20" ht="20" customHeight="1" spans="1:6">
      <c r="A20" s="20" t="s">
        <v>81</v>
      </c>
      <c r="B20" s="16">
        <v>0.11</v>
      </c>
      <c r="C20" s="16">
        <v>0.228</v>
      </c>
      <c r="D20" s="16">
        <v>0.231</v>
      </c>
      <c r="E20" s="17">
        <v>0.631</v>
      </c>
      <c r="F20" s="17" t="s">
        <v>111</v>
      </c>
    </row>
    <row r="21" ht="20" customHeight="1" spans="1:6">
      <c r="A21" s="21" t="s">
        <v>112</v>
      </c>
      <c r="B21" s="22">
        <v>-1.294</v>
      </c>
      <c r="C21" s="22">
        <v>0.58</v>
      </c>
      <c r="D21" s="22">
        <v>4.979</v>
      </c>
      <c r="E21" s="23">
        <v>0.026</v>
      </c>
      <c r="F21" s="23">
        <v>0.274</v>
      </c>
    </row>
    <row r="22" ht="15.75" spans="1:1">
      <c r="A22" s="24" t="s">
        <v>113</v>
      </c>
    </row>
    <row r="23" ht="15.75" spans="1:1">
      <c r="A23" s="24" t="s">
        <v>113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workbookViewId="0">
      <selection activeCell="I39" sqref="I39"/>
    </sheetView>
  </sheetViews>
  <sheetFormatPr defaultColWidth="8.89166666666667" defaultRowHeight="14.25"/>
  <cols>
    <col min="1" max="1" width="8.89166666666667" style="1"/>
    <col min="2" max="2" width="13.8916666666667" style="1" customWidth="1"/>
    <col min="3" max="3" width="12" style="1" customWidth="1"/>
    <col min="4" max="4" width="16.1083333333333" style="1" customWidth="1"/>
    <col min="5" max="5" width="13.225" style="1" customWidth="1"/>
    <col min="6" max="6" width="13.1083333333333" style="1" customWidth="1"/>
    <col min="7" max="10" width="14.1083333333333" style="5" customWidth="1"/>
    <col min="11" max="16384" width="8.89166666666667" style="5"/>
  </cols>
  <sheetData>
    <row r="1" s="5" customFormat="1" spans="1:10">
      <c r="A1" s="1"/>
      <c r="B1" s="1" t="s">
        <v>114</v>
      </c>
      <c r="C1" s="1"/>
      <c r="D1" s="1"/>
      <c r="E1" s="1" t="s">
        <v>115</v>
      </c>
      <c r="F1" s="1"/>
      <c r="G1" s="1"/>
      <c r="H1" s="1" t="s">
        <v>116</v>
      </c>
      <c r="I1" s="1"/>
      <c r="J1" s="1"/>
    </row>
    <row r="2" s="5" customFormat="1" spans="1:10">
      <c r="A2" s="1" t="s">
        <v>117</v>
      </c>
      <c r="B2" s="1" t="s">
        <v>118</v>
      </c>
      <c r="C2" s="1" t="s">
        <v>119</v>
      </c>
      <c r="D2" s="1" t="s">
        <v>120</v>
      </c>
      <c r="E2" s="1" t="s">
        <v>118</v>
      </c>
      <c r="F2" s="1" t="s">
        <v>119</v>
      </c>
      <c r="G2" s="5" t="s">
        <v>120</v>
      </c>
      <c r="H2" s="5" t="s">
        <v>118</v>
      </c>
      <c r="I2" s="5" t="s">
        <v>119</v>
      </c>
      <c r="J2" s="5" t="s">
        <v>120</v>
      </c>
    </row>
    <row r="3" s="5" customFormat="1" spans="1:10">
      <c r="A3" s="1">
        <v>2012</v>
      </c>
      <c r="B3" s="1">
        <v>168</v>
      </c>
      <c r="C3" s="1">
        <v>386</v>
      </c>
      <c r="D3" s="3">
        <f t="shared" ref="D3:D14" si="0">B3/C3</f>
        <v>0.435233160621762</v>
      </c>
      <c r="E3" s="1">
        <v>70</v>
      </c>
      <c r="F3" s="1">
        <v>202</v>
      </c>
      <c r="G3" s="6">
        <f t="shared" ref="G3:G14" si="1">E3/F3</f>
        <v>0.346534653465347</v>
      </c>
      <c r="H3" s="5">
        <f t="shared" ref="H3:H14" si="2">B3+E3</f>
        <v>238</v>
      </c>
      <c r="I3" s="5">
        <f t="shared" ref="I3:I14" si="3">C3+F3</f>
        <v>588</v>
      </c>
      <c r="J3" s="6">
        <f t="shared" ref="J3:J14" si="4">H3/I3</f>
        <v>0.404761904761905</v>
      </c>
    </row>
    <row r="4" s="5" customFormat="1" spans="1:10">
      <c r="A4" s="1">
        <v>2013</v>
      </c>
      <c r="B4" s="1">
        <v>139</v>
      </c>
      <c r="C4" s="1">
        <v>343</v>
      </c>
      <c r="D4" s="3">
        <f t="shared" si="0"/>
        <v>0.405247813411079</v>
      </c>
      <c r="E4" s="1">
        <v>66</v>
      </c>
      <c r="F4" s="1">
        <v>163</v>
      </c>
      <c r="G4" s="6">
        <f t="shared" si="1"/>
        <v>0.404907975460123</v>
      </c>
      <c r="H4" s="5">
        <f t="shared" si="2"/>
        <v>205</v>
      </c>
      <c r="I4" s="5">
        <f t="shared" si="3"/>
        <v>506</v>
      </c>
      <c r="J4" s="6">
        <f t="shared" si="4"/>
        <v>0.405138339920949</v>
      </c>
    </row>
    <row r="5" s="5" customFormat="1" spans="1:10">
      <c r="A5" s="1">
        <v>2014</v>
      </c>
      <c r="B5" s="1">
        <v>105</v>
      </c>
      <c r="C5" s="1">
        <v>294</v>
      </c>
      <c r="D5" s="3">
        <f t="shared" si="0"/>
        <v>0.357142857142857</v>
      </c>
      <c r="E5" s="1">
        <v>65</v>
      </c>
      <c r="F5" s="1">
        <v>184</v>
      </c>
      <c r="G5" s="6">
        <f t="shared" si="1"/>
        <v>0.353260869565217</v>
      </c>
      <c r="H5" s="5">
        <f t="shared" si="2"/>
        <v>170</v>
      </c>
      <c r="I5" s="5">
        <f t="shared" si="3"/>
        <v>478</v>
      </c>
      <c r="J5" s="6">
        <f t="shared" si="4"/>
        <v>0.355648535564854</v>
      </c>
    </row>
    <row r="6" s="5" customFormat="1" spans="1:10">
      <c r="A6" s="1">
        <v>2015</v>
      </c>
      <c r="B6" s="1">
        <v>90</v>
      </c>
      <c r="C6" s="1">
        <v>243</v>
      </c>
      <c r="D6" s="3">
        <f t="shared" si="0"/>
        <v>0.37037037037037</v>
      </c>
      <c r="E6" s="1">
        <v>48</v>
      </c>
      <c r="F6" s="1">
        <v>137</v>
      </c>
      <c r="G6" s="6">
        <f t="shared" si="1"/>
        <v>0.35036496350365</v>
      </c>
      <c r="H6" s="5">
        <f t="shared" si="2"/>
        <v>138</v>
      </c>
      <c r="I6" s="5">
        <f t="shared" si="3"/>
        <v>380</v>
      </c>
      <c r="J6" s="6">
        <f t="shared" si="4"/>
        <v>0.363157894736842</v>
      </c>
    </row>
    <row r="7" s="5" customFormat="1" spans="1:10">
      <c r="A7" s="1">
        <v>2016</v>
      </c>
      <c r="B7" s="1">
        <v>116</v>
      </c>
      <c r="C7" s="1">
        <v>318</v>
      </c>
      <c r="D7" s="3">
        <f t="shared" si="0"/>
        <v>0.364779874213836</v>
      </c>
      <c r="E7" s="1">
        <v>57</v>
      </c>
      <c r="F7" s="1">
        <v>146</v>
      </c>
      <c r="G7" s="6">
        <f t="shared" si="1"/>
        <v>0.39041095890411</v>
      </c>
      <c r="H7" s="5">
        <f t="shared" si="2"/>
        <v>173</v>
      </c>
      <c r="I7" s="5">
        <f t="shared" si="3"/>
        <v>464</v>
      </c>
      <c r="J7" s="6">
        <f t="shared" si="4"/>
        <v>0.372844827586207</v>
      </c>
    </row>
    <row r="8" s="5" customFormat="1" spans="1:10">
      <c r="A8" s="1">
        <v>2017</v>
      </c>
      <c r="B8" s="1">
        <v>110</v>
      </c>
      <c r="C8" s="1">
        <v>277</v>
      </c>
      <c r="D8" s="3">
        <f t="shared" si="0"/>
        <v>0.397111913357401</v>
      </c>
      <c r="E8" s="1">
        <v>52</v>
      </c>
      <c r="F8" s="1">
        <v>121</v>
      </c>
      <c r="G8" s="6">
        <f t="shared" si="1"/>
        <v>0.429752066115702</v>
      </c>
      <c r="H8" s="5">
        <f t="shared" si="2"/>
        <v>162</v>
      </c>
      <c r="I8" s="5">
        <f t="shared" si="3"/>
        <v>398</v>
      </c>
      <c r="J8" s="6">
        <f t="shared" si="4"/>
        <v>0.407035175879397</v>
      </c>
    </row>
    <row r="9" s="5" customFormat="1" spans="1:10">
      <c r="A9" s="1">
        <v>2018</v>
      </c>
      <c r="B9" s="1">
        <v>67</v>
      </c>
      <c r="C9" s="1">
        <v>178</v>
      </c>
      <c r="D9" s="3">
        <f t="shared" si="0"/>
        <v>0.376404494382022</v>
      </c>
      <c r="E9" s="1">
        <v>57</v>
      </c>
      <c r="F9" s="1">
        <v>137</v>
      </c>
      <c r="G9" s="6">
        <f t="shared" si="1"/>
        <v>0.416058394160584</v>
      </c>
      <c r="H9" s="5">
        <f t="shared" si="2"/>
        <v>124</v>
      </c>
      <c r="I9" s="5">
        <f t="shared" si="3"/>
        <v>315</v>
      </c>
      <c r="J9" s="6">
        <f t="shared" si="4"/>
        <v>0.393650793650794</v>
      </c>
    </row>
    <row r="10" s="5" customFormat="1" spans="1:10">
      <c r="A10" s="1">
        <v>2019</v>
      </c>
      <c r="B10" s="1">
        <v>84</v>
      </c>
      <c r="C10" s="1">
        <v>186</v>
      </c>
      <c r="D10" s="3">
        <f t="shared" si="0"/>
        <v>0.451612903225806</v>
      </c>
      <c r="E10" s="1">
        <v>50</v>
      </c>
      <c r="F10" s="1">
        <v>139</v>
      </c>
      <c r="G10" s="6">
        <f t="shared" si="1"/>
        <v>0.359712230215827</v>
      </c>
      <c r="H10" s="5">
        <f t="shared" si="2"/>
        <v>134</v>
      </c>
      <c r="I10" s="5">
        <f t="shared" si="3"/>
        <v>325</v>
      </c>
      <c r="J10" s="6">
        <f t="shared" si="4"/>
        <v>0.412307692307692</v>
      </c>
    </row>
    <row r="11" s="5" customFormat="1" spans="1:10">
      <c r="A11" s="1">
        <v>2020</v>
      </c>
      <c r="B11" s="1">
        <v>54</v>
      </c>
      <c r="C11" s="1">
        <v>162</v>
      </c>
      <c r="D11" s="3">
        <f t="shared" si="0"/>
        <v>0.333333333333333</v>
      </c>
      <c r="E11" s="1">
        <v>48</v>
      </c>
      <c r="F11" s="1">
        <v>139</v>
      </c>
      <c r="G11" s="6">
        <f t="shared" si="1"/>
        <v>0.345323741007194</v>
      </c>
      <c r="H11" s="5">
        <f t="shared" si="2"/>
        <v>102</v>
      </c>
      <c r="I11" s="5">
        <f t="shared" si="3"/>
        <v>301</v>
      </c>
      <c r="J11" s="6">
        <f t="shared" si="4"/>
        <v>0.338870431893688</v>
      </c>
    </row>
    <row r="12" s="5" customFormat="1" spans="1:10">
      <c r="A12" s="1">
        <v>2021</v>
      </c>
      <c r="B12" s="1">
        <v>43</v>
      </c>
      <c r="C12" s="1">
        <v>156</v>
      </c>
      <c r="D12" s="3">
        <f t="shared" si="0"/>
        <v>0.275641025641026</v>
      </c>
      <c r="E12" s="1">
        <v>30</v>
      </c>
      <c r="F12" s="1">
        <v>115</v>
      </c>
      <c r="G12" s="6">
        <f t="shared" si="1"/>
        <v>0.260869565217391</v>
      </c>
      <c r="H12" s="5">
        <f t="shared" si="2"/>
        <v>73</v>
      </c>
      <c r="I12" s="5">
        <f t="shared" si="3"/>
        <v>271</v>
      </c>
      <c r="J12" s="6">
        <f t="shared" si="4"/>
        <v>0.269372693726937</v>
      </c>
    </row>
    <row r="13" s="5" customFormat="1" spans="1:10">
      <c r="A13" s="1">
        <v>2022</v>
      </c>
      <c r="B13" s="1">
        <v>45</v>
      </c>
      <c r="C13" s="1">
        <v>112</v>
      </c>
      <c r="D13" s="3">
        <f t="shared" si="0"/>
        <v>0.401785714285714</v>
      </c>
      <c r="E13" s="1">
        <v>59</v>
      </c>
      <c r="F13" s="1">
        <v>116</v>
      </c>
      <c r="G13" s="6">
        <f t="shared" si="1"/>
        <v>0.508620689655172</v>
      </c>
      <c r="H13" s="5">
        <f t="shared" si="2"/>
        <v>104</v>
      </c>
      <c r="I13" s="5">
        <f t="shared" si="3"/>
        <v>228</v>
      </c>
      <c r="J13" s="6">
        <f t="shared" si="4"/>
        <v>0.456140350877193</v>
      </c>
    </row>
    <row r="14" s="5" customFormat="1" spans="1:10">
      <c r="A14" s="1">
        <v>2023</v>
      </c>
      <c r="B14" s="1">
        <v>58</v>
      </c>
      <c r="C14" s="1">
        <v>137</v>
      </c>
      <c r="D14" s="3">
        <f t="shared" si="0"/>
        <v>0.423357664233577</v>
      </c>
      <c r="E14" s="1">
        <v>60</v>
      </c>
      <c r="F14" s="1">
        <v>126</v>
      </c>
      <c r="G14" s="6">
        <f t="shared" si="1"/>
        <v>0.476190476190476</v>
      </c>
      <c r="H14" s="5">
        <f t="shared" si="2"/>
        <v>118</v>
      </c>
      <c r="I14" s="5">
        <f t="shared" si="3"/>
        <v>263</v>
      </c>
      <c r="J14" s="6">
        <f t="shared" si="4"/>
        <v>0.448669201520913</v>
      </c>
    </row>
    <row r="19" s="5" customFormat="1" spans="1:6">
      <c r="A19" s="4" t="s">
        <v>13</v>
      </c>
      <c r="B19" s="4" t="s">
        <v>121</v>
      </c>
      <c r="C19" s="4" t="s">
        <v>23</v>
      </c>
      <c r="D19" s="4" t="s">
        <v>88</v>
      </c>
      <c r="E19" s="1"/>
      <c r="F19" s="1"/>
    </row>
    <row r="20" s="5" customFormat="1" spans="1:6">
      <c r="A20" s="7">
        <v>2012</v>
      </c>
      <c r="B20" s="3">
        <v>0.435233160621762</v>
      </c>
      <c r="C20" s="3">
        <v>0.346534653465347</v>
      </c>
      <c r="D20" s="3">
        <v>0.404761904761905</v>
      </c>
      <c r="E20" s="1"/>
      <c r="F20" s="1"/>
    </row>
    <row r="21" s="5" customFormat="1" spans="1:6">
      <c r="A21" s="7">
        <v>2013</v>
      </c>
      <c r="B21" s="3">
        <v>0.405247813411079</v>
      </c>
      <c r="C21" s="3">
        <v>0.404907975460123</v>
      </c>
      <c r="D21" s="3">
        <v>0.405138339920949</v>
      </c>
      <c r="E21" s="1"/>
      <c r="F21" s="1"/>
    </row>
    <row r="22" s="5" customFormat="1" spans="1:6">
      <c r="A22" s="7">
        <v>2014</v>
      </c>
      <c r="B22" s="3">
        <v>0.357142857142857</v>
      </c>
      <c r="C22" s="3">
        <v>0.353260869565217</v>
      </c>
      <c r="D22" s="3">
        <v>0.355648535564854</v>
      </c>
      <c r="E22" s="1"/>
      <c r="F22" s="1"/>
    </row>
    <row r="23" s="5" customFormat="1" spans="1:6">
      <c r="A23" s="7">
        <v>2015</v>
      </c>
      <c r="B23" s="3">
        <v>0.37037037037037</v>
      </c>
      <c r="C23" s="3">
        <v>0.35036496350365</v>
      </c>
      <c r="D23" s="3">
        <v>0.363157894736842</v>
      </c>
      <c r="E23" s="1" t="s">
        <v>122</v>
      </c>
      <c r="F23" s="1"/>
    </row>
    <row r="24" s="5" customFormat="1" spans="1:6">
      <c r="A24" s="7">
        <v>2016</v>
      </c>
      <c r="B24" s="3">
        <v>0.364779874213836</v>
      </c>
      <c r="C24" s="3">
        <v>0.39041095890411</v>
      </c>
      <c r="D24" s="3">
        <v>0.372844827586207</v>
      </c>
      <c r="E24" s="1"/>
      <c r="F24" s="1"/>
    </row>
    <row r="25" s="5" customFormat="1" spans="1:6">
      <c r="A25" s="7">
        <v>2017</v>
      </c>
      <c r="B25" s="3">
        <v>0.397111913357401</v>
      </c>
      <c r="C25" s="3">
        <v>0.429752066115702</v>
      </c>
      <c r="D25" s="3">
        <v>0.407035175879397</v>
      </c>
      <c r="E25" s="1"/>
      <c r="F25" s="1"/>
    </row>
    <row r="26" s="5" customFormat="1" spans="1:6">
      <c r="A26" s="7">
        <v>2018</v>
      </c>
      <c r="B26" s="3">
        <v>0.376404494382022</v>
      </c>
      <c r="C26" s="3">
        <v>0.416058394160584</v>
      </c>
      <c r="D26" s="3">
        <v>0.393650793650794</v>
      </c>
      <c r="E26" s="1"/>
      <c r="F26" s="1"/>
    </row>
    <row r="27" s="5" customFormat="1" spans="1:6">
      <c r="A27" s="7">
        <v>2019</v>
      </c>
      <c r="B27" s="3">
        <v>0.451612903225806</v>
      </c>
      <c r="C27" s="3">
        <v>0.359712230215827</v>
      </c>
      <c r="D27" s="3">
        <v>0.412307692307692</v>
      </c>
      <c r="E27" s="1"/>
      <c r="F27" s="1"/>
    </row>
    <row r="28" s="5" customFormat="1" spans="1:6">
      <c r="A28" s="7">
        <v>2020</v>
      </c>
      <c r="B28" s="3">
        <v>0.333333333333333</v>
      </c>
      <c r="C28" s="3">
        <v>0.345323741007194</v>
      </c>
      <c r="D28" s="3">
        <v>0.338870431893688</v>
      </c>
      <c r="E28" s="1"/>
      <c r="F28" s="1"/>
    </row>
    <row r="29" s="5" customFormat="1" spans="1:6">
      <c r="A29" s="7">
        <v>2021</v>
      </c>
      <c r="B29" s="3">
        <v>0.275641025641026</v>
      </c>
      <c r="C29" s="3">
        <v>0.260869565217391</v>
      </c>
      <c r="D29" s="3">
        <v>0.269372693726937</v>
      </c>
      <c r="E29" s="1"/>
      <c r="F29" s="1"/>
    </row>
    <row r="30" s="5" customFormat="1" spans="1:6">
      <c r="A30" s="7">
        <v>2022</v>
      </c>
      <c r="B30" s="3">
        <v>0.401785714285714</v>
      </c>
      <c r="C30" s="3">
        <v>0.508620689655172</v>
      </c>
      <c r="D30" s="3">
        <v>0.456140350877193</v>
      </c>
      <c r="E30" s="1"/>
      <c r="F30" s="1"/>
    </row>
    <row r="31" s="5" customFormat="1" spans="1:6">
      <c r="A31" s="7">
        <v>2023</v>
      </c>
      <c r="B31" s="3">
        <v>0.423357664233577</v>
      </c>
      <c r="C31" s="3">
        <v>0.476190476190476</v>
      </c>
      <c r="D31" s="3">
        <v>0.448669201520913</v>
      </c>
      <c r="E31" s="1"/>
      <c r="F31" s="1"/>
    </row>
  </sheetData>
  <mergeCells count="3">
    <mergeCell ref="B1:D1"/>
    <mergeCell ref="E1:G1"/>
    <mergeCell ref="H1:J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tabSelected="1" workbookViewId="0">
      <selection activeCell="G39" sqref="G39"/>
    </sheetView>
  </sheetViews>
  <sheetFormatPr defaultColWidth="9" defaultRowHeight="14.25"/>
  <sheetData>
    <row r="1" spans="10:25">
      <c r="J1" s="1"/>
      <c r="K1" s="1" t="s">
        <v>123</v>
      </c>
      <c r="L1" s="1"/>
      <c r="M1" s="1"/>
      <c r="N1" s="1"/>
      <c r="O1" s="1"/>
      <c r="P1" s="1" t="s">
        <v>124</v>
      </c>
      <c r="Q1" s="1"/>
      <c r="R1" s="1"/>
      <c r="S1" s="1"/>
      <c r="T1" s="1"/>
      <c r="U1" s="1" t="s">
        <v>120</v>
      </c>
      <c r="V1" s="1"/>
      <c r="W1" s="1"/>
      <c r="X1" s="1"/>
      <c r="Y1" s="1"/>
    </row>
    <row r="2" ht="15" spans="1:25">
      <c r="A2" s="1" t="s">
        <v>117</v>
      </c>
      <c r="B2" s="2" t="s">
        <v>125</v>
      </c>
      <c r="C2" s="1" t="s">
        <v>126</v>
      </c>
      <c r="D2" s="1" t="s">
        <v>36</v>
      </c>
      <c r="J2" s="1" t="s">
        <v>117</v>
      </c>
      <c r="K2" s="2" t="s">
        <v>27</v>
      </c>
      <c r="L2" s="2" t="s">
        <v>127</v>
      </c>
      <c r="M2" s="2" t="s">
        <v>128</v>
      </c>
      <c r="N2" s="2" t="s">
        <v>129</v>
      </c>
      <c r="O2" s="2" t="s">
        <v>130</v>
      </c>
      <c r="P2" s="2" t="s">
        <v>27</v>
      </c>
      <c r="Q2" s="2" t="s">
        <v>127</v>
      </c>
      <c r="R2" s="2" t="s">
        <v>128</v>
      </c>
      <c r="S2" s="2" t="s">
        <v>131</v>
      </c>
      <c r="T2" s="2" t="s">
        <v>130</v>
      </c>
      <c r="U2" s="2" t="s">
        <v>27</v>
      </c>
      <c r="V2" s="2" t="s">
        <v>127</v>
      </c>
      <c r="W2" s="2" t="s">
        <v>128</v>
      </c>
      <c r="X2" s="2" t="s">
        <v>131</v>
      </c>
      <c r="Y2" s="2" t="s">
        <v>130</v>
      </c>
    </row>
    <row r="3" spans="1:25">
      <c r="A3" s="1">
        <v>2012</v>
      </c>
      <c r="B3" s="3">
        <v>0.666666666666667</v>
      </c>
      <c r="C3" s="3">
        <v>0.414634146341463</v>
      </c>
      <c r="D3" s="3">
        <v>0.398692810457516</v>
      </c>
      <c r="J3" s="1">
        <v>2012</v>
      </c>
      <c r="K3" s="1">
        <v>0</v>
      </c>
      <c r="L3" s="1">
        <v>4</v>
      </c>
      <c r="M3" s="1">
        <f t="shared" ref="M3:M14" si="0">K3+L3</f>
        <v>4</v>
      </c>
      <c r="N3" s="1">
        <v>51</v>
      </c>
      <c r="O3" s="1">
        <v>183</v>
      </c>
      <c r="P3" s="1">
        <v>0</v>
      </c>
      <c r="Q3" s="1">
        <v>6</v>
      </c>
      <c r="R3" s="1">
        <f t="shared" ref="R3:R14" si="1">P3+Q3</f>
        <v>6</v>
      </c>
      <c r="S3" s="1">
        <v>123</v>
      </c>
      <c r="T3" s="1">
        <v>459</v>
      </c>
      <c r="U3" s="3" t="e">
        <f t="shared" ref="U3:Y3" si="2">K3/P3</f>
        <v>#DIV/0!</v>
      </c>
      <c r="V3" s="3">
        <f t="shared" si="2"/>
        <v>0.666666666666667</v>
      </c>
      <c r="W3" s="3">
        <f t="shared" si="2"/>
        <v>0.666666666666667</v>
      </c>
      <c r="X3" s="3">
        <f t="shared" si="2"/>
        <v>0.414634146341463</v>
      </c>
      <c r="Y3" s="3">
        <f t="shared" si="2"/>
        <v>0.398692810457516</v>
      </c>
    </row>
    <row r="4" spans="1:25">
      <c r="A4" s="1">
        <v>2013</v>
      </c>
      <c r="B4" s="3">
        <v>0.5</v>
      </c>
      <c r="C4" s="3">
        <v>0.415929203539823</v>
      </c>
      <c r="D4" s="3">
        <v>0.404092071611253</v>
      </c>
      <c r="J4" s="1">
        <v>2013</v>
      </c>
      <c r="K4" s="1">
        <v>0</v>
      </c>
      <c r="L4" s="1">
        <v>1</v>
      </c>
      <c r="M4" s="1">
        <f t="shared" si="0"/>
        <v>1</v>
      </c>
      <c r="N4" s="1">
        <v>47</v>
      </c>
      <c r="O4" s="1">
        <v>158</v>
      </c>
      <c r="P4" s="1">
        <v>0</v>
      </c>
      <c r="Q4" s="1">
        <v>2</v>
      </c>
      <c r="R4" s="1">
        <f t="shared" si="1"/>
        <v>2</v>
      </c>
      <c r="S4" s="1">
        <v>113</v>
      </c>
      <c r="T4" s="1">
        <v>391</v>
      </c>
      <c r="U4" s="3" t="e">
        <f t="shared" ref="U4:Y4" si="3">K4/P4</f>
        <v>#DIV/0!</v>
      </c>
      <c r="V4" s="3">
        <f t="shared" si="3"/>
        <v>0.5</v>
      </c>
      <c r="W4" s="3">
        <f t="shared" si="3"/>
        <v>0.5</v>
      </c>
      <c r="X4" s="3">
        <f t="shared" si="3"/>
        <v>0.415929203539823</v>
      </c>
      <c r="Y4" s="3">
        <f t="shared" si="3"/>
        <v>0.404092071611253</v>
      </c>
    </row>
    <row r="5" spans="1:25">
      <c r="A5" s="1">
        <v>2014</v>
      </c>
      <c r="B5" s="3">
        <v>0.4</v>
      </c>
      <c r="C5" s="3">
        <v>0.329896907216495</v>
      </c>
      <c r="D5" s="3">
        <v>0.361702127659574</v>
      </c>
      <c r="J5" s="1">
        <v>2014</v>
      </c>
      <c r="K5" s="1">
        <v>0</v>
      </c>
      <c r="L5" s="1">
        <v>2</v>
      </c>
      <c r="M5" s="1">
        <f t="shared" si="0"/>
        <v>2</v>
      </c>
      <c r="N5" s="1">
        <v>32</v>
      </c>
      <c r="O5" s="1">
        <v>136</v>
      </c>
      <c r="P5" s="1">
        <v>0</v>
      </c>
      <c r="Q5" s="1">
        <v>5</v>
      </c>
      <c r="R5" s="1">
        <f t="shared" si="1"/>
        <v>5</v>
      </c>
      <c r="S5" s="1">
        <v>97</v>
      </c>
      <c r="T5" s="1">
        <v>376</v>
      </c>
      <c r="U5" s="3" t="e">
        <f t="shared" ref="U5:Y5" si="4">K5/P5</f>
        <v>#DIV/0!</v>
      </c>
      <c r="V5" s="3">
        <f t="shared" si="4"/>
        <v>0.4</v>
      </c>
      <c r="W5" s="3">
        <f t="shared" si="4"/>
        <v>0.4</v>
      </c>
      <c r="X5" s="3">
        <f t="shared" si="4"/>
        <v>0.329896907216495</v>
      </c>
      <c r="Y5" s="3">
        <f t="shared" si="4"/>
        <v>0.361702127659574</v>
      </c>
    </row>
    <row r="6" spans="1:25">
      <c r="A6" s="1">
        <v>2015</v>
      </c>
      <c r="B6" s="3">
        <v>0.583333333333333</v>
      </c>
      <c r="C6" s="3">
        <v>0.240506329113924</v>
      </c>
      <c r="D6" s="3">
        <v>0.387543252595156</v>
      </c>
      <c r="J6" s="1">
        <v>2015</v>
      </c>
      <c r="K6" s="1">
        <v>1</v>
      </c>
      <c r="L6" s="1">
        <v>6</v>
      </c>
      <c r="M6" s="1">
        <f t="shared" si="0"/>
        <v>7</v>
      </c>
      <c r="N6" s="1">
        <v>19</v>
      </c>
      <c r="O6" s="1">
        <v>112</v>
      </c>
      <c r="P6" s="1">
        <v>4</v>
      </c>
      <c r="Q6" s="1">
        <v>8</v>
      </c>
      <c r="R6" s="1">
        <f t="shared" si="1"/>
        <v>12</v>
      </c>
      <c r="S6" s="1">
        <v>79</v>
      </c>
      <c r="T6" s="1">
        <v>289</v>
      </c>
      <c r="U6" s="3">
        <f t="shared" ref="U6:Y6" si="5">K6/P6</f>
        <v>0.25</v>
      </c>
      <c r="V6" s="3">
        <f t="shared" si="5"/>
        <v>0.75</v>
      </c>
      <c r="W6" s="3">
        <f t="shared" si="5"/>
        <v>0.583333333333333</v>
      </c>
      <c r="X6" s="3">
        <f t="shared" si="5"/>
        <v>0.240506329113924</v>
      </c>
      <c r="Y6" s="3">
        <f t="shared" si="5"/>
        <v>0.387543252595156</v>
      </c>
    </row>
    <row r="7" spans="1:25">
      <c r="A7" s="1">
        <v>2016</v>
      </c>
      <c r="B7" s="3">
        <v>0.5</v>
      </c>
      <c r="C7" s="3">
        <v>0.352941176470588</v>
      </c>
      <c r="D7" s="3">
        <v>0.376</v>
      </c>
      <c r="J7" s="1">
        <v>2016</v>
      </c>
      <c r="K7" s="1">
        <v>1</v>
      </c>
      <c r="L7" s="1">
        <v>1</v>
      </c>
      <c r="M7" s="1">
        <f t="shared" si="0"/>
        <v>2</v>
      </c>
      <c r="N7" s="1">
        <v>30</v>
      </c>
      <c r="O7" s="1">
        <v>141</v>
      </c>
      <c r="P7" s="1">
        <v>1</v>
      </c>
      <c r="Q7" s="1">
        <v>3</v>
      </c>
      <c r="R7" s="1">
        <f t="shared" si="1"/>
        <v>4</v>
      </c>
      <c r="S7" s="1">
        <v>85</v>
      </c>
      <c r="T7" s="1">
        <v>375</v>
      </c>
      <c r="U7" s="3">
        <f t="shared" ref="U7:Y7" si="6">K7/P7</f>
        <v>1</v>
      </c>
      <c r="V7" s="3">
        <f t="shared" si="6"/>
        <v>0.333333333333333</v>
      </c>
      <c r="W7" s="3">
        <f t="shared" si="6"/>
        <v>0.5</v>
      </c>
      <c r="X7" s="3">
        <f t="shared" si="6"/>
        <v>0.352941176470588</v>
      </c>
      <c r="Y7" s="3">
        <f t="shared" si="6"/>
        <v>0.376</v>
      </c>
    </row>
    <row r="8" spans="1:25">
      <c r="A8" s="1">
        <v>2017</v>
      </c>
      <c r="B8" s="3">
        <v>0.375</v>
      </c>
      <c r="C8" s="3">
        <v>0.44578313253012</v>
      </c>
      <c r="D8" s="3">
        <v>0.397394136807818</v>
      </c>
      <c r="J8" s="1">
        <v>2017</v>
      </c>
      <c r="K8" s="1">
        <v>0</v>
      </c>
      <c r="L8" s="1">
        <v>3</v>
      </c>
      <c r="M8" s="1">
        <f t="shared" si="0"/>
        <v>3</v>
      </c>
      <c r="N8" s="1">
        <v>37</v>
      </c>
      <c r="O8" s="1">
        <v>122</v>
      </c>
      <c r="P8" s="1">
        <v>0</v>
      </c>
      <c r="Q8" s="1">
        <v>8</v>
      </c>
      <c r="R8" s="1">
        <f t="shared" si="1"/>
        <v>8</v>
      </c>
      <c r="S8" s="1">
        <v>83</v>
      </c>
      <c r="T8" s="1">
        <v>307</v>
      </c>
      <c r="U8" s="3" t="e">
        <f t="shared" ref="U8:Y8" si="7">K8/P8</f>
        <v>#DIV/0!</v>
      </c>
      <c r="V8" s="3">
        <f t="shared" si="7"/>
        <v>0.375</v>
      </c>
      <c r="W8" s="3">
        <f t="shared" si="7"/>
        <v>0.375</v>
      </c>
      <c r="X8" s="3">
        <f t="shared" si="7"/>
        <v>0.44578313253012</v>
      </c>
      <c r="Y8" s="3">
        <f t="shared" si="7"/>
        <v>0.397394136807818</v>
      </c>
    </row>
    <row r="9" spans="1:25">
      <c r="A9" s="1">
        <v>2018</v>
      </c>
      <c r="B9" s="3">
        <v>0.375</v>
      </c>
      <c r="C9" s="3">
        <v>0.402061855670103</v>
      </c>
      <c r="D9" s="3">
        <v>0.39047619047619</v>
      </c>
      <c r="J9" s="1">
        <v>2018</v>
      </c>
      <c r="K9" s="1">
        <v>0</v>
      </c>
      <c r="L9" s="1">
        <v>3</v>
      </c>
      <c r="M9" s="1">
        <f t="shared" si="0"/>
        <v>3</v>
      </c>
      <c r="N9" s="1">
        <v>39</v>
      </c>
      <c r="O9" s="1">
        <v>82</v>
      </c>
      <c r="P9" s="1">
        <v>0</v>
      </c>
      <c r="Q9" s="1">
        <v>8</v>
      </c>
      <c r="R9" s="1">
        <f t="shared" si="1"/>
        <v>8</v>
      </c>
      <c r="S9" s="1">
        <v>97</v>
      </c>
      <c r="T9" s="1">
        <v>210</v>
      </c>
      <c r="U9" s="3" t="e">
        <f t="shared" ref="U9:Y9" si="8">K9/P9</f>
        <v>#DIV/0!</v>
      </c>
      <c r="V9" s="3">
        <f t="shared" si="8"/>
        <v>0.375</v>
      </c>
      <c r="W9" s="3">
        <f t="shared" si="8"/>
        <v>0.375</v>
      </c>
      <c r="X9" s="3">
        <f t="shared" si="8"/>
        <v>0.402061855670103</v>
      </c>
      <c r="Y9" s="3">
        <f t="shared" si="8"/>
        <v>0.39047619047619</v>
      </c>
    </row>
    <row r="10" spans="1:25">
      <c r="A10" s="1">
        <v>2019</v>
      </c>
      <c r="B10" s="3">
        <v>0.5</v>
      </c>
      <c r="C10" s="3">
        <v>0.363636363636364</v>
      </c>
      <c r="D10" s="3">
        <v>0.426470588235294</v>
      </c>
      <c r="J10" s="1">
        <v>2019</v>
      </c>
      <c r="K10" s="1">
        <v>1</v>
      </c>
      <c r="L10" s="1">
        <v>10</v>
      </c>
      <c r="M10" s="1">
        <f t="shared" si="0"/>
        <v>11</v>
      </c>
      <c r="N10" s="1">
        <v>36</v>
      </c>
      <c r="O10" s="1">
        <v>87</v>
      </c>
      <c r="P10" s="1">
        <v>5</v>
      </c>
      <c r="Q10" s="1">
        <v>17</v>
      </c>
      <c r="R10" s="1">
        <f t="shared" si="1"/>
        <v>22</v>
      </c>
      <c r="S10" s="1">
        <v>99</v>
      </c>
      <c r="T10" s="1">
        <v>204</v>
      </c>
      <c r="U10" s="3">
        <f t="shared" ref="U10:Y10" si="9">K10/P10</f>
        <v>0.2</v>
      </c>
      <c r="V10" s="3">
        <f t="shared" si="9"/>
        <v>0.588235294117647</v>
      </c>
      <c r="W10" s="3">
        <f t="shared" si="9"/>
        <v>0.5</v>
      </c>
      <c r="X10" s="3">
        <f t="shared" si="9"/>
        <v>0.363636363636364</v>
      </c>
      <c r="Y10" s="3">
        <f t="shared" si="9"/>
        <v>0.426470588235294</v>
      </c>
    </row>
    <row r="11" spans="1:25">
      <c r="A11" s="1">
        <v>2020</v>
      </c>
      <c r="B11" s="3">
        <v>0.642857142857143</v>
      </c>
      <c r="C11" s="3">
        <v>0.341463414634146</v>
      </c>
      <c r="D11" s="3">
        <v>0.310975609756098</v>
      </c>
      <c r="J11" s="1">
        <v>2020</v>
      </c>
      <c r="K11" s="1">
        <v>0</v>
      </c>
      <c r="L11" s="1">
        <v>9</v>
      </c>
      <c r="M11" s="1">
        <f t="shared" si="0"/>
        <v>9</v>
      </c>
      <c r="N11" s="1">
        <v>42</v>
      </c>
      <c r="O11" s="1">
        <v>51</v>
      </c>
      <c r="P11" s="1">
        <v>1</v>
      </c>
      <c r="Q11" s="1">
        <v>13</v>
      </c>
      <c r="R11" s="1">
        <f t="shared" si="1"/>
        <v>14</v>
      </c>
      <c r="S11" s="1">
        <v>123</v>
      </c>
      <c r="T11" s="1">
        <v>164</v>
      </c>
      <c r="U11" s="3">
        <f t="shared" ref="U11:Y11" si="10">K11/P11</f>
        <v>0</v>
      </c>
      <c r="V11" s="3">
        <f t="shared" si="10"/>
        <v>0.692307692307692</v>
      </c>
      <c r="W11" s="3">
        <f t="shared" si="10"/>
        <v>0.642857142857143</v>
      </c>
      <c r="X11" s="3">
        <f t="shared" si="10"/>
        <v>0.341463414634146</v>
      </c>
      <c r="Y11" s="3">
        <f t="shared" si="10"/>
        <v>0.310975609756098</v>
      </c>
    </row>
    <row r="12" spans="1:25">
      <c r="A12" s="1">
        <v>2021</v>
      </c>
      <c r="B12" s="3">
        <v>0.285714285714286</v>
      </c>
      <c r="C12" s="3">
        <v>0.300970873786408</v>
      </c>
      <c r="D12" s="3">
        <v>0.248447204968944</v>
      </c>
      <c r="J12" s="1">
        <v>2021</v>
      </c>
      <c r="K12" s="1">
        <v>0</v>
      </c>
      <c r="L12" s="1">
        <v>2</v>
      </c>
      <c r="M12" s="1">
        <f t="shared" si="0"/>
        <v>2</v>
      </c>
      <c r="N12" s="1">
        <v>31</v>
      </c>
      <c r="O12" s="1">
        <v>40</v>
      </c>
      <c r="P12" s="1">
        <v>1</v>
      </c>
      <c r="Q12" s="1">
        <v>6</v>
      </c>
      <c r="R12" s="1">
        <f t="shared" si="1"/>
        <v>7</v>
      </c>
      <c r="S12" s="1">
        <v>103</v>
      </c>
      <c r="T12" s="1">
        <v>161</v>
      </c>
      <c r="U12" s="3">
        <f t="shared" ref="U12:Y12" si="11">K12/P12</f>
        <v>0</v>
      </c>
      <c r="V12" s="3">
        <f t="shared" si="11"/>
        <v>0.333333333333333</v>
      </c>
      <c r="W12" s="3">
        <f t="shared" si="11"/>
        <v>0.285714285714286</v>
      </c>
      <c r="X12" s="3">
        <f t="shared" si="11"/>
        <v>0.300970873786408</v>
      </c>
      <c r="Y12" s="3">
        <f t="shared" si="11"/>
        <v>0.248447204968944</v>
      </c>
    </row>
    <row r="13" spans="1:25">
      <c r="A13" s="1">
        <v>2022</v>
      </c>
      <c r="B13" s="3">
        <v>0.555555555555556</v>
      </c>
      <c r="C13" s="3">
        <v>0.469135802469136</v>
      </c>
      <c r="D13" s="3">
        <v>0.442028985507246</v>
      </c>
      <c r="J13" s="1">
        <v>2022</v>
      </c>
      <c r="K13" s="1">
        <v>0</v>
      </c>
      <c r="L13" s="1">
        <v>5</v>
      </c>
      <c r="M13" s="1">
        <f t="shared" si="0"/>
        <v>5</v>
      </c>
      <c r="N13" s="1">
        <v>38</v>
      </c>
      <c r="O13" s="1">
        <v>61</v>
      </c>
      <c r="P13" s="1">
        <v>1</v>
      </c>
      <c r="Q13" s="1">
        <v>8</v>
      </c>
      <c r="R13" s="1">
        <f t="shared" si="1"/>
        <v>9</v>
      </c>
      <c r="S13" s="1">
        <v>81</v>
      </c>
      <c r="T13" s="1">
        <v>138</v>
      </c>
      <c r="U13" s="3">
        <f t="shared" ref="U13:Y13" si="12">K13/P13</f>
        <v>0</v>
      </c>
      <c r="V13" s="3">
        <f t="shared" si="12"/>
        <v>0.625</v>
      </c>
      <c r="W13" s="3">
        <f t="shared" si="12"/>
        <v>0.555555555555556</v>
      </c>
      <c r="X13" s="3">
        <f t="shared" si="12"/>
        <v>0.469135802469136</v>
      </c>
      <c r="Y13" s="3">
        <f t="shared" si="12"/>
        <v>0.442028985507246</v>
      </c>
    </row>
    <row r="14" spans="1:25">
      <c r="A14" s="1">
        <v>2023</v>
      </c>
      <c r="B14" s="3">
        <v>0.727272727272727</v>
      </c>
      <c r="C14" s="3">
        <v>0.374149659863946</v>
      </c>
      <c r="D14" s="3">
        <v>0.523809523809524</v>
      </c>
      <c r="J14" s="1">
        <v>2023</v>
      </c>
      <c r="K14" s="1">
        <v>2</v>
      </c>
      <c r="L14" s="1">
        <v>6</v>
      </c>
      <c r="M14" s="1">
        <f t="shared" si="0"/>
        <v>8</v>
      </c>
      <c r="N14" s="1">
        <v>55</v>
      </c>
      <c r="O14" s="1">
        <v>55</v>
      </c>
      <c r="P14" s="1">
        <v>2</v>
      </c>
      <c r="Q14" s="1">
        <v>9</v>
      </c>
      <c r="R14" s="1">
        <f t="shared" si="1"/>
        <v>11</v>
      </c>
      <c r="S14" s="1">
        <v>147</v>
      </c>
      <c r="T14" s="1">
        <v>105</v>
      </c>
      <c r="U14" s="3">
        <f t="shared" ref="U14:Y14" si="13">K14/P14</f>
        <v>1</v>
      </c>
      <c r="V14" s="3">
        <f t="shared" si="13"/>
        <v>0.666666666666667</v>
      </c>
      <c r="W14" s="3">
        <f t="shared" si="13"/>
        <v>0.727272727272727</v>
      </c>
      <c r="X14" s="3">
        <f t="shared" si="13"/>
        <v>0.374149659863946</v>
      </c>
      <c r="Y14" s="3">
        <f t="shared" si="13"/>
        <v>0.523809523809524</v>
      </c>
    </row>
    <row r="15" spans="10:25">
      <c r="J15" s="1"/>
      <c r="K15" s="4">
        <f t="shared" ref="K15:T15" si="14">SUM(K3:K14)</f>
        <v>5</v>
      </c>
      <c r="L15" s="4">
        <f t="shared" si="14"/>
        <v>52</v>
      </c>
      <c r="M15" s="4">
        <f t="shared" si="14"/>
        <v>57</v>
      </c>
      <c r="N15" s="4">
        <f t="shared" si="14"/>
        <v>457</v>
      </c>
      <c r="O15" s="4">
        <f t="shared" si="14"/>
        <v>1228</v>
      </c>
      <c r="P15" s="4">
        <f t="shared" si="14"/>
        <v>15</v>
      </c>
      <c r="Q15" s="4">
        <f t="shared" si="14"/>
        <v>93</v>
      </c>
      <c r="R15" s="4">
        <f t="shared" si="14"/>
        <v>108</v>
      </c>
      <c r="S15" s="4">
        <f t="shared" si="14"/>
        <v>1230</v>
      </c>
      <c r="T15" s="4">
        <f t="shared" si="14"/>
        <v>3179</v>
      </c>
      <c r="U15" s="4">
        <f>SUM(R15:T15)</f>
        <v>4517</v>
      </c>
      <c r="V15" s="1"/>
      <c r="W15" s="1"/>
      <c r="X15" s="1"/>
      <c r="Y15" s="1"/>
    </row>
  </sheetData>
  <mergeCells count="3">
    <mergeCell ref="K1:O1"/>
    <mergeCell ref="P1:T1"/>
    <mergeCell ref="U1:Y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Table 1</vt:lpstr>
      <vt:lpstr>Table 2</vt:lpstr>
      <vt:lpstr>Figure 1</vt:lpstr>
      <vt:lpstr>Figure2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彩虹</cp:lastModifiedBy>
  <dcterms:created xsi:type="dcterms:W3CDTF">2015-06-05T18:19:00Z</dcterms:created>
  <dcterms:modified xsi:type="dcterms:W3CDTF">2025-11-08T14:40:36Z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4D49AB47907A43339C109A39270688ED_12</vt:lpwstr>
  </property>
  <property fmtid="{D5CDD505-2E9C-101B-9397-08002B2CF9AE}" pid="3" name="KSOProductBuildVer">
    <vt:lpwstr>2052-12.1.0.23125</vt:lpwstr>
  </property>
</Properties>
</file>