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tables/table4.xml" ContentType="application/vnd.openxmlformats-officedocument.spreadsheetml.table+xml"/>
  <Override PartName="/xl/comments3.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rcsicampus-my.sharepoint.com/personal/rehamlasheen23_rcsi_com/Documents/Desktop/COMPASS/Study 2- Systematic Review/Systematic Review Stages/Manuscript/Journal Submission/"/>
    </mc:Choice>
  </mc:AlternateContent>
  <xr:revisionPtr revIDLastSave="7" documentId="8_{E2DA1B61-CACE-41F7-BBA9-BB1661DE6A77}" xr6:coauthVersionLast="47" xr6:coauthVersionMax="47" xr10:uidLastSave="{0B6C73E8-A6A4-4B65-8B5B-7C1C7783D9D1}"/>
  <bookViews>
    <workbookView xWindow="-108" yWindow="-108" windowWidth="23256" windowHeight="12456" firstSheet="7" activeTab="10" xr2:uid="{241FC150-D214-4F33-8E81-48D9D5A4C382}"/>
  </bookViews>
  <sheets>
    <sheet name="CH Barriers-Capability" sheetId="1" state="hidden" r:id="rId1"/>
    <sheet name="Ch Facilitators- capability" sheetId="14" state="hidden" r:id="rId2"/>
    <sheet name="CH Barriers- Opportunity" sheetId="3" state="hidden" r:id="rId3"/>
    <sheet name="CH Barriers- Motivation" sheetId="2" state="hidden" r:id="rId4"/>
    <sheet name="Codebook" sheetId="11" r:id="rId5"/>
    <sheet name="CHI- B- COM" sheetId="6" r:id="rId6"/>
    <sheet name="CHI-F-COM" sheetId="16" r:id="rId7"/>
    <sheet name="B&amp;F Freq(%) " sheetId="26" r:id="rId8"/>
    <sheet name="BCW- Functions and policies" sheetId="61" r:id="rId9"/>
    <sheet name="Income status- Subgroup results" sheetId="62" r:id="rId10"/>
    <sheet name="GRADE CERQUAL ASSESSMENT" sheetId="63"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9" i="26" l="1"/>
  <c r="L26" i="26"/>
  <c r="L27" i="26"/>
  <c r="L28" i="26"/>
  <c r="L29" i="26"/>
  <c r="L30" i="26"/>
  <c r="L31" i="26"/>
  <c r="L32" i="26"/>
  <c r="L33" i="26"/>
  <c r="L34" i="26"/>
  <c r="L35" i="26"/>
  <c r="L36" i="26"/>
  <c r="L37" i="26"/>
  <c r="L38" i="26"/>
  <c r="L25" i="26"/>
  <c r="L24" i="26"/>
  <c r="F25" i="26"/>
  <c r="F26" i="26"/>
  <c r="F27" i="26"/>
  <c r="F28" i="26"/>
  <c r="F29" i="26"/>
  <c r="F30" i="26"/>
  <c r="F31" i="26"/>
  <c r="F32" i="26"/>
  <c r="F33" i="26"/>
  <c r="F34" i="26"/>
  <c r="F35" i="26"/>
  <c r="F36" i="26"/>
  <c r="F37" i="26"/>
  <c r="F38" i="26"/>
  <c r="F24" i="26"/>
  <c r="H195" i="6" a="1"/>
  <c r="H195" i="6" s="1"/>
  <c r="E19" i="26" l="1"/>
  <c r="F19" i="26"/>
  <c r="I22" i="26"/>
  <c r="F21" i="6" l="1" a="1"/>
  <c r="F21" i="6" s="1"/>
  <c r="H21" i="6" a="1"/>
  <c r="H21" i="6" s="1"/>
  <c r="F20" i="6" a="1"/>
  <c r="F20" i="6" s="1"/>
  <c r="H20" i="6" a="1"/>
  <c r="H20" i="6" s="1"/>
  <c r="F19" i="6" a="1"/>
  <c r="F19" i="6" s="1"/>
  <c r="H19" i="6" a="1"/>
  <c r="H19" i="6" s="1"/>
  <c r="F18" i="6" a="1"/>
  <c r="F18" i="6" s="1"/>
  <c r="H18" i="6" a="1"/>
  <c r="H18" i="6" s="1"/>
  <c r="F17" i="6" a="1"/>
  <c r="F17" i="6" s="1"/>
  <c r="H17" i="6" a="1"/>
  <c r="H17" i="6" s="1"/>
  <c r="S16" i="26" l="1"/>
  <c r="S13" i="26"/>
  <c r="S10" i="26"/>
  <c r="S11" i="26"/>
  <c r="H78" i="6" a="1"/>
  <c r="H78" i="6" s="1"/>
  <c r="H2" i="6" a="1"/>
  <c r="H2" i="6" s="1"/>
  <c r="H3" i="6" a="1"/>
  <c r="H3" i="6" s="1"/>
  <c r="H4" i="6" a="1"/>
  <c r="H4" i="6" s="1"/>
  <c r="H5" i="6" a="1"/>
  <c r="H5" i="6" s="1"/>
  <c r="H6" i="6" a="1"/>
  <c r="H6" i="6" s="1"/>
  <c r="H7" i="6" a="1"/>
  <c r="H7" i="6" s="1"/>
  <c r="H8" i="6" a="1"/>
  <c r="H8" i="6" s="1"/>
  <c r="H9" i="6" a="1"/>
  <c r="H9" i="6" s="1"/>
  <c r="H10" i="6" a="1"/>
  <c r="H10" i="6" s="1"/>
  <c r="H11" i="6" a="1"/>
  <c r="H11" i="6" s="1"/>
  <c r="H12" i="6" a="1"/>
  <c r="H12" i="6" s="1"/>
  <c r="H13" i="6" a="1"/>
  <c r="H13" i="6" s="1"/>
  <c r="H14" i="6" a="1"/>
  <c r="H14" i="6" s="1"/>
  <c r="H15" i="6" a="1"/>
  <c r="H15" i="6" s="1"/>
  <c r="H16" i="6" a="1"/>
  <c r="H16" i="6" s="1"/>
  <c r="H22" i="6" a="1"/>
  <c r="H22" i="6" s="1"/>
  <c r="H23" i="6" a="1"/>
  <c r="H23" i="6" s="1"/>
  <c r="H24" i="6" a="1"/>
  <c r="H24" i="6" s="1"/>
  <c r="H25" i="6" a="1"/>
  <c r="H25" i="6" s="1"/>
  <c r="H26" i="6" a="1"/>
  <c r="H26" i="6" s="1"/>
  <c r="H27" i="6" a="1"/>
  <c r="H27" i="6" s="1"/>
  <c r="H28" i="6" a="1"/>
  <c r="H28" i="6" s="1"/>
  <c r="H29" i="6" a="1"/>
  <c r="H29" i="6" s="1"/>
  <c r="H30" i="6" a="1"/>
  <c r="H30" i="6" s="1"/>
  <c r="H31" i="6" a="1"/>
  <c r="H31" i="6" s="1"/>
  <c r="H32" i="6" a="1"/>
  <c r="H32" i="6" s="1"/>
  <c r="H33" i="6" a="1"/>
  <c r="H33" i="6" s="1"/>
  <c r="H34" i="6" a="1"/>
  <c r="H34" i="6" s="1"/>
  <c r="H35" i="6" a="1"/>
  <c r="H35" i="6" s="1"/>
  <c r="H36" i="6" a="1"/>
  <c r="H36" i="6" s="1"/>
  <c r="H37" i="6" a="1"/>
  <c r="H37" i="6" s="1"/>
  <c r="H38" i="6" a="1"/>
  <c r="H38" i="6" s="1"/>
  <c r="H39" i="6" a="1"/>
  <c r="H39" i="6" s="1"/>
  <c r="H40" i="6" a="1"/>
  <c r="H40" i="6" s="1"/>
  <c r="H41" i="6" a="1"/>
  <c r="H41" i="6" s="1"/>
  <c r="H42" i="6" a="1"/>
  <c r="H42" i="6" s="1"/>
  <c r="H43" i="6" a="1"/>
  <c r="H43" i="6" s="1"/>
  <c r="H44" i="6" a="1"/>
  <c r="H44" i="6" s="1"/>
  <c r="H45" i="6" a="1"/>
  <c r="H45" i="6" s="1"/>
  <c r="H46" i="6" a="1"/>
  <c r="H46" i="6" s="1"/>
  <c r="H47" i="6" a="1"/>
  <c r="H47" i="6" s="1"/>
  <c r="H48" i="6" a="1"/>
  <c r="H48" i="6" s="1"/>
  <c r="H49" i="6" a="1"/>
  <c r="H49" i="6" s="1"/>
  <c r="H50" i="6" a="1"/>
  <c r="H50" i="6" s="1"/>
  <c r="H51" i="6" a="1"/>
  <c r="H51" i="6" s="1"/>
  <c r="H52" i="6" a="1"/>
  <c r="H52" i="6" s="1"/>
  <c r="H53" i="6" a="1"/>
  <c r="H53" i="6" s="1"/>
  <c r="H54" i="6" a="1"/>
  <c r="H54" i="6" s="1"/>
  <c r="H55" i="6" a="1"/>
  <c r="H55" i="6" s="1"/>
  <c r="H56" i="6" a="1"/>
  <c r="H56" i="6" s="1"/>
  <c r="H58" i="6" a="1"/>
  <c r="H58" i="6" s="1"/>
  <c r="H57" i="6" a="1"/>
  <c r="H57" i="6" s="1"/>
  <c r="H59" i="6" a="1"/>
  <c r="H59" i="6" s="1"/>
  <c r="H60" i="6" a="1"/>
  <c r="H60" i="6" s="1"/>
  <c r="H61" i="6" a="1"/>
  <c r="H61" i="6" s="1"/>
  <c r="H62" i="6" a="1"/>
  <c r="H62" i="6" s="1"/>
  <c r="H63" i="6" a="1"/>
  <c r="H63" i="6" s="1"/>
  <c r="H64" i="6" a="1"/>
  <c r="H64" i="6" s="1"/>
  <c r="H65" i="6" a="1"/>
  <c r="H65" i="6" s="1"/>
  <c r="H66" i="6" a="1"/>
  <c r="H66" i="6" s="1"/>
  <c r="H67" i="6" a="1"/>
  <c r="H67" i="6" s="1"/>
  <c r="H68" i="6" a="1"/>
  <c r="H68" i="6" s="1"/>
  <c r="H69" i="6" a="1"/>
  <c r="H69" i="6" s="1"/>
  <c r="H70" i="6" a="1"/>
  <c r="H70" i="6" s="1"/>
  <c r="H71" i="6" a="1"/>
  <c r="H71" i="6" s="1"/>
  <c r="H72" i="6" a="1"/>
  <c r="H72" i="6" s="1"/>
  <c r="H73" i="6" a="1"/>
  <c r="H73" i="6" s="1"/>
  <c r="H74" i="6" a="1"/>
  <c r="H74" i="6" s="1"/>
  <c r="H75" i="6" a="1"/>
  <c r="H75" i="6" s="1"/>
  <c r="H76" i="6" a="1"/>
  <c r="H76" i="6" s="1"/>
  <c r="H77" i="6" a="1"/>
  <c r="H77" i="6" s="1"/>
  <c r="H79" i="6" a="1"/>
  <c r="H79" i="6" s="1"/>
  <c r="H80" i="6" a="1"/>
  <c r="H80" i="6" s="1"/>
  <c r="H81" i="6" a="1"/>
  <c r="H81" i="6" s="1"/>
  <c r="H82" i="6" a="1"/>
  <c r="H82" i="6" s="1"/>
  <c r="H83" i="6" a="1"/>
  <c r="H83" i="6" s="1"/>
  <c r="H84" i="6" a="1"/>
  <c r="H84" i="6" s="1"/>
  <c r="H85" i="6" a="1"/>
  <c r="H85" i="6" s="1"/>
  <c r="H86" i="6" a="1"/>
  <c r="H86" i="6" s="1"/>
  <c r="H87" i="6" a="1"/>
  <c r="H87" i="6" s="1"/>
  <c r="H88" i="6" a="1"/>
  <c r="H88" i="6" s="1"/>
  <c r="H89" i="6" a="1"/>
  <c r="H89" i="6" s="1"/>
  <c r="H90" i="6" a="1"/>
  <c r="H90" i="6" s="1"/>
  <c r="H91" i="6" a="1"/>
  <c r="H91" i="6" s="1"/>
  <c r="H92" i="6" a="1"/>
  <c r="H92" i="6" s="1"/>
  <c r="H93" i="6" a="1"/>
  <c r="H93" i="6" s="1"/>
  <c r="H94" i="6" a="1"/>
  <c r="H94" i="6" s="1"/>
  <c r="H95" i="6" a="1"/>
  <c r="H95" i="6" s="1"/>
  <c r="H96" i="6" a="1"/>
  <c r="H96" i="6" s="1"/>
  <c r="H97" i="6" a="1"/>
  <c r="H97" i="6" s="1"/>
  <c r="H98" i="6" a="1"/>
  <c r="H98" i="6" s="1"/>
  <c r="H99" i="6" a="1"/>
  <c r="H99" i="6" s="1"/>
  <c r="H100" i="6" a="1"/>
  <c r="H100" i="6" s="1"/>
  <c r="H101" i="6" a="1"/>
  <c r="H101" i="6" s="1"/>
  <c r="H102" i="6" a="1"/>
  <c r="H102" i="6" s="1"/>
  <c r="H103" i="6" a="1"/>
  <c r="H103" i="6" s="1"/>
  <c r="H104" i="6" a="1"/>
  <c r="H104" i="6" s="1"/>
  <c r="H105" i="6" a="1"/>
  <c r="H105" i="6" s="1"/>
  <c r="H106" i="6" a="1"/>
  <c r="H106" i="6" s="1"/>
  <c r="H107" i="6" a="1"/>
  <c r="H107" i="6" s="1"/>
  <c r="H108" i="6" a="1"/>
  <c r="H108" i="6" s="1"/>
  <c r="H109" i="6" a="1"/>
  <c r="H109" i="6" s="1"/>
  <c r="H110" i="6" a="1"/>
  <c r="H110" i="6" s="1"/>
  <c r="H111" i="6" a="1"/>
  <c r="H111" i="6" s="1"/>
  <c r="H112" i="6" a="1"/>
  <c r="H112" i="6" s="1"/>
  <c r="H113" i="6" a="1"/>
  <c r="H113" i="6" s="1"/>
  <c r="H114" i="6" a="1"/>
  <c r="H114" i="6" s="1"/>
  <c r="H115" i="6" a="1"/>
  <c r="H115" i="6" s="1"/>
  <c r="H116" i="6" a="1"/>
  <c r="H116" i="6" s="1"/>
  <c r="H117" i="6" a="1"/>
  <c r="H117" i="6" s="1"/>
  <c r="H118" i="6" a="1"/>
  <c r="H118" i="6" s="1"/>
  <c r="H119" i="6" a="1"/>
  <c r="H119" i="6" s="1"/>
  <c r="H120" i="6" a="1"/>
  <c r="H120" i="6" s="1"/>
  <c r="H121" i="6" a="1"/>
  <c r="H121" i="6" s="1"/>
  <c r="H122" i="6" a="1"/>
  <c r="H122" i="6" s="1"/>
  <c r="H123" i="6" a="1"/>
  <c r="H123" i="6" s="1"/>
  <c r="H124" i="6" a="1"/>
  <c r="H124" i="6" s="1"/>
  <c r="H125" i="6" a="1"/>
  <c r="H125" i="6" s="1"/>
  <c r="H126" i="6" a="1"/>
  <c r="H126" i="6" s="1"/>
  <c r="H127" i="6" a="1"/>
  <c r="H127" i="6" s="1"/>
  <c r="H128" i="6" a="1"/>
  <c r="H128" i="6" s="1"/>
  <c r="H129" i="6" a="1"/>
  <c r="H129" i="6" s="1"/>
  <c r="H130" i="6" a="1"/>
  <c r="H130" i="6" s="1"/>
  <c r="H131" i="6" a="1"/>
  <c r="H131" i="6" s="1"/>
  <c r="H132" i="6" a="1"/>
  <c r="H132" i="6" s="1"/>
  <c r="H133" i="6" a="1"/>
  <c r="H133" i="6" s="1"/>
  <c r="H134" i="6" a="1"/>
  <c r="H134" i="6" s="1"/>
  <c r="H135" i="6" a="1"/>
  <c r="H135" i="6" s="1"/>
  <c r="H136" i="6" a="1"/>
  <c r="H136" i="6" s="1"/>
  <c r="H137" i="6" a="1"/>
  <c r="H137" i="6" s="1"/>
  <c r="H138" i="6" a="1"/>
  <c r="H138" i="6" s="1"/>
  <c r="H139" i="6" a="1"/>
  <c r="H139" i="6" s="1"/>
  <c r="H140" i="6" a="1"/>
  <c r="H140" i="6" s="1"/>
  <c r="H141" i="6" a="1"/>
  <c r="H141" i="6" s="1"/>
  <c r="H142" i="6" a="1"/>
  <c r="H142" i="6" s="1"/>
  <c r="H143" i="6" a="1"/>
  <c r="H143" i="6" s="1"/>
  <c r="H144" i="6" a="1"/>
  <c r="H144" i="6" s="1"/>
  <c r="H145" i="6" a="1"/>
  <c r="H145" i="6" s="1"/>
  <c r="H146" i="6" a="1"/>
  <c r="H146" i="6" s="1"/>
  <c r="H147" i="6" a="1"/>
  <c r="H147" i="6" s="1"/>
  <c r="H148" i="6" a="1"/>
  <c r="H148" i="6" s="1"/>
  <c r="H149" i="6" a="1"/>
  <c r="H149" i="6" s="1"/>
  <c r="H150" i="6" a="1"/>
  <c r="H150" i="6" s="1"/>
  <c r="H151" i="6" a="1"/>
  <c r="H151" i="6" s="1"/>
  <c r="H152" i="6" a="1"/>
  <c r="H152" i="6" s="1"/>
  <c r="H153" i="6" a="1"/>
  <c r="H153" i="6" s="1"/>
  <c r="H154" i="6" a="1"/>
  <c r="H154" i="6" s="1"/>
  <c r="H155" i="6" a="1"/>
  <c r="H155" i="6" s="1"/>
  <c r="H156" i="6" a="1"/>
  <c r="H156" i="6" s="1"/>
  <c r="H157" i="6" a="1"/>
  <c r="H157" i="6" s="1"/>
  <c r="H158" i="6" a="1"/>
  <c r="H158" i="6" s="1"/>
  <c r="H159" i="6" a="1"/>
  <c r="H159" i="6" s="1"/>
  <c r="H160" i="6" a="1"/>
  <c r="H160" i="6" s="1"/>
  <c r="H161" i="6" a="1"/>
  <c r="H161" i="6" s="1"/>
  <c r="H162" i="6" a="1"/>
  <c r="H162" i="6" s="1"/>
  <c r="H163" i="6" a="1"/>
  <c r="H163" i="6" s="1"/>
  <c r="H164" i="6" a="1"/>
  <c r="H164" i="6" s="1"/>
  <c r="H165" i="6" a="1"/>
  <c r="H165" i="6" s="1"/>
  <c r="H166" i="6" a="1"/>
  <c r="H166" i="6" s="1"/>
  <c r="H167" i="6" a="1"/>
  <c r="H167" i="6" s="1"/>
  <c r="H168" i="6" a="1"/>
  <c r="H168" i="6" s="1"/>
  <c r="H169" i="6" a="1"/>
  <c r="H169" i="6" s="1"/>
  <c r="H170" i="6" a="1"/>
  <c r="H170" i="6" s="1"/>
  <c r="H171" i="6" a="1"/>
  <c r="H171" i="6" s="1"/>
  <c r="H172" i="6" a="1"/>
  <c r="H172" i="6" s="1"/>
  <c r="H173" i="6" a="1"/>
  <c r="H173" i="6" s="1"/>
  <c r="H174" i="6" a="1"/>
  <c r="H174" i="6" s="1"/>
  <c r="H175" i="6" a="1"/>
  <c r="H175" i="6" s="1"/>
  <c r="H176" i="6" a="1"/>
  <c r="H176" i="6" s="1"/>
  <c r="H177" i="6" a="1"/>
  <c r="H177" i="6" s="1"/>
  <c r="H178" i="6" a="1"/>
  <c r="H178" i="6" s="1"/>
  <c r="H179" i="6" a="1"/>
  <c r="H179" i="6" s="1"/>
  <c r="H180" i="6" a="1"/>
  <c r="H180" i="6" s="1"/>
  <c r="H181" i="6" a="1"/>
  <c r="H181" i="6" s="1"/>
  <c r="H182" i="6" a="1"/>
  <c r="H182" i="6" s="1"/>
  <c r="H183" i="6" a="1"/>
  <c r="H183" i="6" s="1"/>
  <c r="H184" i="6" a="1"/>
  <c r="H184" i="6" s="1"/>
  <c r="H185" i="6" a="1"/>
  <c r="H185" i="6" s="1"/>
  <c r="H186" i="6" a="1"/>
  <c r="H186" i="6" s="1"/>
  <c r="H187" i="6" a="1"/>
  <c r="H187" i="6" s="1"/>
  <c r="H188" i="6" a="1"/>
  <c r="H188" i="6" s="1"/>
  <c r="H189" i="6" a="1"/>
  <c r="H189" i="6" s="1"/>
  <c r="H190" i="6" a="1"/>
  <c r="H190" i="6" s="1"/>
  <c r="H191" i="6" a="1"/>
  <c r="H191" i="6" s="1"/>
  <c r="H192" i="6" a="1"/>
  <c r="H192" i="6" s="1"/>
  <c r="H193" i="6" a="1"/>
  <c r="H193" i="6" s="1"/>
  <c r="H194" i="6" a="1"/>
  <c r="H194" i="6" s="1"/>
  <c r="H196" i="6" a="1"/>
  <c r="H196" i="6" s="1"/>
  <c r="H197" i="6" a="1"/>
  <c r="H197" i="6" s="1"/>
  <c r="H198" i="6" a="1"/>
  <c r="H198" i="6" s="1"/>
  <c r="H199" i="6" a="1"/>
  <c r="H199" i="6" s="1"/>
  <c r="H200" i="6" a="1"/>
  <c r="H200" i="6" s="1"/>
  <c r="H201" i="6" a="1"/>
  <c r="H201" i="6" s="1"/>
  <c r="H202" i="6" a="1"/>
  <c r="H202" i="6" s="1"/>
  <c r="H203" i="6" a="1"/>
  <c r="H203" i="6" s="1"/>
  <c r="H204" i="6" a="1"/>
  <c r="H204" i="6" s="1"/>
  <c r="H205" i="6" a="1"/>
  <c r="H205" i="6" s="1"/>
  <c r="H206" i="6" a="1"/>
  <c r="H206" i="6" s="1"/>
  <c r="H207" i="6" a="1"/>
  <c r="H207" i="6" s="1"/>
  <c r="H208" i="6" a="1"/>
  <c r="H208" i="6" s="1"/>
  <c r="H209" i="6" a="1"/>
  <c r="H209" i="6" s="1"/>
  <c r="H210" i="6" a="1"/>
  <c r="H210" i="6" s="1"/>
  <c r="H211" i="6" a="1"/>
  <c r="H211" i="6" s="1"/>
  <c r="H212" i="6" a="1"/>
  <c r="H212" i="6" s="1"/>
  <c r="H213" i="6" a="1"/>
  <c r="H213" i="6" s="1"/>
  <c r="H214" i="6" a="1"/>
  <c r="H214" i="6" s="1"/>
  <c r="F2" i="6" a="1"/>
  <c r="F2" i="6" s="1"/>
  <c r="F3" i="6" a="1"/>
  <c r="F3" i="6" s="1"/>
  <c r="F4" i="6" a="1"/>
  <c r="F4" i="6" s="1"/>
  <c r="F5" i="6" a="1"/>
  <c r="F5" i="6" s="1"/>
  <c r="F6" i="6" a="1"/>
  <c r="F6" i="6" s="1"/>
  <c r="F7" i="6" a="1"/>
  <c r="F7" i="6" s="1"/>
  <c r="F8" i="6" a="1"/>
  <c r="F8" i="6" s="1"/>
  <c r="F9" i="6" a="1"/>
  <c r="F9" i="6" s="1"/>
  <c r="F10" i="6" a="1"/>
  <c r="F10" i="6" s="1"/>
  <c r="F11" i="6" a="1"/>
  <c r="F11" i="6" s="1"/>
  <c r="F12" i="6" a="1"/>
  <c r="F12" i="6" s="1"/>
  <c r="F13" i="6" a="1"/>
  <c r="F13" i="6" s="1"/>
  <c r="F14" i="6" a="1"/>
  <c r="F14" i="6" s="1"/>
  <c r="F15" i="6" a="1"/>
  <c r="F15" i="6" s="1"/>
  <c r="F16" i="6" a="1"/>
  <c r="F16" i="6" s="1"/>
  <c r="F22" i="6" a="1"/>
  <c r="F22" i="6" s="1"/>
  <c r="F23" i="6" a="1"/>
  <c r="F23" i="6" s="1"/>
  <c r="F24" i="6" a="1"/>
  <c r="F24" i="6" s="1"/>
  <c r="F25" i="6" a="1"/>
  <c r="F25" i="6" s="1"/>
  <c r="F26" i="6" a="1"/>
  <c r="F26" i="6" s="1"/>
  <c r="F27" i="6" a="1"/>
  <c r="F27" i="6" s="1"/>
  <c r="F28" i="6" a="1"/>
  <c r="F28" i="6" s="1"/>
  <c r="F29" i="6" a="1"/>
  <c r="F29" i="6" s="1"/>
  <c r="F30" i="6" a="1"/>
  <c r="F30" i="6" s="1"/>
  <c r="F31" i="6" a="1"/>
  <c r="F31" i="6" s="1"/>
  <c r="F32" i="6" a="1"/>
  <c r="F32" i="6" s="1"/>
  <c r="F33" i="6" a="1"/>
  <c r="F33" i="6" s="1"/>
  <c r="F34" i="6" a="1"/>
  <c r="F34" i="6" s="1"/>
  <c r="F35" i="6" a="1"/>
  <c r="F35" i="6" s="1"/>
  <c r="F36" i="6" a="1"/>
  <c r="F36" i="6" s="1"/>
  <c r="F37" i="6" a="1"/>
  <c r="F37" i="6" s="1"/>
  <c r="F38" i="6" a="1"/>
  <c r="F38" i="6" s="1"/>
  <c r="F39" i="6" a="1"/>
  <c r="F39" i="6" s="1"/>
  <c r="F40" i="6" a="1"/>
  <c r="F40" i="6" s="1"/>
  <c r="F41" i="6" a="1"/>
  <c r="F41" i="6" s="1"/>
  <c r="F42" i="6" a="1"/>
  <c r="F42" i="6" s="1"/>
  <c r="F43" i="6" a="1"/>
  <c r="F43" i="6" s="1"/>
  <c r="F44" i="6" a="1"/>
  <c r="F44" i="6" s="1"/>
  <c r="F45" i="6" a="1"/>
  <c r="F45" i="6" s="1"/>
  <c r="F46" i="6" a="1"/>
  <c r="F46" i="6" s="1"/>
  <c r="F47" i="6" a="1"/>
  <c r="F47" i="6" s="1"/>
  <c r="F48" i="6" a="1"/>
  <c r="F48" i="6" s="1"/>
  <c r="F49" i="6" a="1"/>
  <c r="F49" i="6" s="1"/>
  <c r="F50" i="6" a="1"/>
  <c r="F50" i="6" s="1"/>
  <c r="F51" i="6" a="1"/>
  <c r="F51" i="6" s="1"/>
  <c r="F52" i="6" a="1"/>
  <c r="F52" i="6" s="1"/>
  <c r="F53" i="6" a="1"/>
  <c r="F53" i="6" s="1"/>
  <c r="F54" i="6" a="1"/>
  <c r="F54" i="6" s="1"/>
  <c r="F55" i="6" a="1"/>
  <c r="F55" i="6" s="1"/>
  <c r="F56" i="6" a="1"/>
  <c r="F56" i="6" s="1"/>
  <c r="F58" i="6" a="1"/>
  <c r="F58" i="6" s="1"/>
  <c r="F57" i="6" a="1"/>
  <c r="F57" i="6" s="1"/>
  <c r="F59" i="6" a="1"/>
  <c r="F59" i="6" s="1"/>
  <c r="F60" i="6" a="1"/>
  <c r="F60" i="6" s="1"/>
  <c r="F61" i="6" a="1"/>
  <c r="F61" i="6" s="1"/>
  <c r="F62" i="6" a="1"/>
  <c r="F62" i="6" s="1"/>
  <c r="F63" i="6" a="1"/>
  <c r="F63" i="6" s="1"/>
  <c r="F64" i="6" a="1"/>
  <c r="F64" i="6" s="1"/>
  <c r="F65" i="6" a="1"/>
  <c r="F65" i="6" s="1"/>
  <c r="F66" i="6" a="1"/>
  <c r="F66" i="6" s="1"/>
  <c r="F67" i="6" a="1"/>
  <c r="F67" i="6" s="1"/>
  <c r="F68" i="6" a="1"/>
  <c r="F68" i="6" s="1"/>
  <c r="F69" i="6" a="1"/>
  <c r="F69" i="6" s="1"/>
  <c r="F70" i="6" a="1"/>
  <c r="F70" i="6" s="1"/>
  <c r="F71" i="6" a="1"/>
  <c r="F71" i="6" s="1"/>
  <c r="F72" i="6" a="1"/>
  <c r="F72" i="6" s="1"/>
  <c r="F73" i="6" a="1"/>
  <c r="F73" i="6" s="1"/>
  <c r="F74" i="6" a="1"/>
  <c r="F74" i="6" s="1"/>
  <c r="F75" i="6" a="1"/>
  <c r="F75" i="6" s="1"/>
  <c r="F76" i="6" a="1"/>
  <c r="F76" i="6" s="1"/>
  <c r="F77" i="6" a="1"/>
  <c r="F77" i="6" s="1"/>
  <c r="F78" i="6" a="1"/>
  <c r="F78" i="6" s="1"/>
  <c r="F79" i="6" a="1"/>
  <c r="F79" i="6" s="1"/>
  <c r="F80" i="6" a="1"/>
  <c r="F80" i="6" s="1"/>
  <c r="F81" i="6" a="1"/>
  <c r="F81" i="6" s="1"/>
  <c r="F82" i="6" a="1"/>
  <c r="F82" i="6" s="1"/>
  <c r="F83" i="6" a="1"/>
  <c r="F83" i="6" s="1"/>
  <c r="F84" i="6" a="1"/>
  <c r="F84" i="6" s="1"/>
  <c r="F85" i="6" a="1"/>
  <c r="F85" i="6" s="1"/>
  <c r="F86" i="6" a="1"/>
  <c r="F86" i="6" s="1"/>
  <c r="F87" i="6" a="1"/>
  <c r="F87" i="6" s="1"/>
  <c r="F88" i="6" a="1"/>
  <c r="F88" i="6" s="1"/>
  <c r="F89" i="6" a="1"/>
  <c r="F89" i="6" s="1"/>
  <c r="F90" i="6" a="1"/>
  <c r="F90" i="6" s="1"/>
  <c r="F91" i="6" a="1"/>
  <c r="F91" i="6" s="1"/>
  <c r="F92" i="6" a="1"/>
  <c r="F92" i="6" s="1"/>
  <c r="F93" i="6" a="1"/>
  <c r="F93" i="6" s="1"/>
  <c r="F94" i="6" a="1"/>
  <c r="F94" i="6" s="1"/>
  <c r="F95" i="6" a="1"/>
  <c r="F95" i="6" s="1"/>
  <c r="F96" i="6" a="1"/>
  <c r="F96" i="6" s="1"/>
  <c r="F97" i="6" a="1"/>
  <c r="F97" i="6" s="1"/>
  <c r="F98" i="6" a="1"/>
  <c r="F98" i="6" s="1"/>
  <c r="F99" i="6" a="1"/>
  <c r="F99" i="6" s="1"/>
  <c r="F100" i="6" a="1"/>
  <c r="F100" i="6" s="1"/>
  <c r="F101" i="6" a="1"/>
  <c r="F101" i="6" s="1"/>
  <c r="F102" i="6" a="1"/>
  <c r="F102" i="6" s="1"/>
  <c r="F103" i="6" a="1"/>
  <c r="F103" i="6" s="1"/>
  <c r="F104" i="6" a="1"/>
  <c r="F104" i="6" s="1"/>
  <c r="F105" i="6" a="1"/>
  <c r="F105" i="6" s="1"/>
  <c r="F106" i="6" a="1"/>
  <c r="F106" i="6" s="1"/>
  <c r="F107" i="6" a="1"/>
  <c r="F107" i="6" s="1"/>
  <c r="F108" i="6" a="1"/>
  <c r="F108" i="6" s="1"/>
  <c r="F109" i="6" a="1"/>
  <c r="F109" i="6" s="1"/>
  <c r="F110" i="6" a="1"/>
  <c r="F110" i="6" s="1"/>
  <c r="F111" i="6" a="1"/>
  <c r="F111" i="6" s="1"/>
  <c r="F112" i="6" a="1"/>
  <c r="F112" i="6" s="1"/>
  <c r="F113" i="6" a="1"/>
  <c r="F113" i="6" s="1"/>
  <c r="F114" i="6" a="1"/>
  <c r="F114" i="6" s="1"/>
  <c r="F115" i="6" a="1"/>
  <c r="F115" i="6" s="1"/>
  <c r="F116" i="6" a="1"/>
  <c r="F116" i="6" s="1"/>
  <c r="F117" i="6" a="1"/>
  <c r="F117" i="6" s="1"/>
  <c r="F118" i="6" a="1"/>
  <c r="F118" i="6" s="1"/>
  <c r="F119" i="6" a="1"/>
  <c r="F119" i="6" s="1"/>
  <c r="F120" i="6" a="1"/>
  <c r="F120" i="6" s="1"/>
  <c r="F121" i="6" a="1"/>
  <c r="F121" i="6" s="1"/>
  <c r="F122" i="6" a="1"/>
  <c r="F122" i="6" s="1"/>
  <c r="F123" i="6" a="1"/>
  <c r="F123" i="6" s="1"/>
  <c r="F124" i="6" a="1"/>
  <c r="F124" i="6" s="1"/>
  <c r="F125" i="6" a="1"/>
  <c r="F125" i="6" s="1"/>
  <c r="F126" i="6" a="1"/>
  <c r="F126" i="6" s="1"/>
  <c r="F127" i="6" a="1"/>
  <c r="F127" i="6" s="1"/>
  <c r="F128" i="6" a="1"/>
  <c r="F128" i="6" s="1"/>
  <c r="F129" i="6" a="1"/>
  <c r="F129" i="6" s="1"/>
  <c r="F130" i="6" a="1"/>
  <c r="F130" i="6" s="1"/>
  <c r="F131" i="6" a="1"/>
  <c r="F131" i="6" s="1"/>
  <c r="F132" i="6" a="1"/>
  <c r="F132" i="6" s="1"/>
  <c r="F133" i="6" a="1"/>
  <c r="F133" i="6" s="1"/>
  <c r="F134" i="6" a="1"/>
  <c r="F134" i="6" s="1"/>
  <c r="F135" i="6" a="1"/>
  <c r="F135" i="6" s="1"/>
  <c r="F136" i="6" a="1"/>
  <c r="F136" i="6" s="1"/>
  <c r="F137" i="6" a="1"/>
  <c r="F137" i="6" s="1"/>
  <c r="F138" i="6" a="1"/>
  <c r="F138" i="6" s="1"/>
  <c r="F139" i="6" a="1"/>
  <c r="F139" i="6" s="1"/>
  <c r="F140" i="6" a="1"/>
  <c r="F140" i="6" s="1"/>
  <c r="F141" i="6" a="1"/>
  <c r="F141" i="6" s="1"/>
  <c r="F142" i="6" a="1"/>
  <c r="F142" i="6" s="1"/>
  <c r="F143" i="6" a="1"/>
  <c r="F143" i="6" s="1"/>
  <c r="F144" i="6" a="1"/>
  <c r="F144" i="6" s="1"/>
  <c r="F145" i="6" a="1"/>
  <c r="F145" i="6" s="1"/>
  <c r="F146" i="6" a="1"/>
  <c r="F146" i="6" s="1"/>
  <c r="F147" i="6" a="1"/>
  <c r="F147" i="6" s="1"/>
  <c r="F148" i="6" a="1"/>
  <c r="F148" i="6" s="1"/>
  <c r="F149" i="6" a="1"/>
  <c r="F149" i="6" s="1"/>
  <c r="F150" i="6" a="1"/>
  <c r="F150" i="6" s="1"/>
  <c r="F151" i="6" a="1"/>
  <c r="F151" i="6" s="1"/>
  <c r="F152" i="6" a="1"/>
  <c r="F152" i="6" s="1"/>
  <c r="F153" i="6" a="1"/>
  <c r="F153" i="6" s="1"/>
  <c r="F154" i="6" a="1"/>
  <c r="F154" i="6" s="1"/>
  <c r="F155" i="6" a="1"/>
  <c r="F155" i="6" s="1"/>
  <c r="F156" i="6" a="1"/>
  <c r="F156" i="6" s="1"/>
  <c r="F157" i="6" a="1"/>
  <c r="F157" i="6" s="1"/>
  <c r="F158" i="6" a="1"/>
  <c r="F158" i="6" s="1"/>
  <c r="F159" i="6" a="1"/>
  <c r="F159" i="6" s="1"/>
  <c r="F160" i="6" a="1"/>
  <c r="F160" i="6" s="1"/>
  <c r="F161" i="6" a="1"/>
  <c r="F161" i="6" s="1"/>
  <c r="F162" i="6" a="1"/>
  <c r="F162" i="6" s="1"/>
  <c r="F163" i="6" a="1"/>
  <c r="F163" i="6" s="1"/>
  <c r="F164" i="6" a="1"/>
  <c r="F164" i="6" s="1"/>
  <c r="F165" i="6" a="1"/>
  <c r="F165" i="6" s="1"/>
  <c r="F166" i="6" a="1"/>
  <c r="F166" i="6" s="1"/>
  <c r="F167" i="6" a="1"/>
  <c r="F167" i="6" s="1"/>
  <c r="F168" i="6" a="1"/>
  <c r="F168" i="6" s="1"/>
  <c r="F169" i="6" a="1"/>
  <c r="F169" i="6" s="1"/>
  <c r="F170" i="6" a="1"/>
  <c r="F170" i="6" s="1"/>
  <c r="F171" i="6" a="1"/>
  <c r="F171" i="6" s="1"/>
  <c r="F172" i="6" a="1"/>
  <c r="F172" i="6" s="1"/>
  <c r="F173" i="6" a="1"/>
  <c r="F173" i="6" s="1"/>
  <c r="F174" i="6" a="1"/>
  <c r="F174" i="6" s="1"/>
  <c r="F175" i="6" a="1"/>
  <c r="F175" i="6" s="1"/>
  <c r="F176" i="6" a="1"/>
  <c r="F176" i="6" s="1"/>
  <c r="F177" i="6" a="1"/>
  <c r="F177" i="6" s="1"/>
  <c r="F178" i="6" a="1"/>
  <c r="F178" i="6" s="1"/>
  <c r="F179" i="6" a="1"/>
  <c r="F179" i="6" s="1"/>
  <c r="F180" i="6" a="1"/>
  <c r="F180" i="6" s="1"/>
  <c r="F181" i="6" a="1"/>
  <c r="F181" i="6" s="1"/>
  <c r="F182" i="6" a="1"/>
  <c r="F182" i="6" s="1"/>
  <c r="F183" i="6" a="1"/>
  <c r="F183" i="6" s="1"/>
  <c r="F184" i="6" a="1"/>
  <c r="F184" i="6" s="1"/>
  <c r="F185" i="6" a="1"/>
  <c r="F185" i="6" s="1"/>
  <c r="F186" i="6" a="1"/>
  <c r="F186" i="6" s="1"/>
  <c r="F187" i="6" a="1"/>
  <c r="F187" i="6" s="1"/>
  <c r="F188" i="6" a="1"/>
  <c r="F188" i="6" s="1"/>
  <c r="F189" i="6" a="1"/>
  <c r="F189" i="6" s="1"/>
  <c r="F190" i="6" a="1"/>
  <c r="F190" i="6" s="1"/>
  <c r="F191" i="6" a="1"/>
  <c r="F191" i="6" s="1"/>
  <c r="F192" i="6" a="1"/>
  <c r="F192" i="6" s="1"/>
  <c r="F193" i="6" a="1"/>
  <c r="F193" i="6" s="1"/>
  <c r="F194" i="6" a="1"/>
  <c r="F194" i="6" s="1"/>
  <c r="F195" i="6" a="1"/>
  <c r="F195" i="6" s="1"/>
  <c r="F196" i="6" a="1"/>
  <c r="F196" i="6" s="1"/>
  <c r="F197" i="6" a="1"/>
  <c r="F197" i="6" s="1"/>
  <c r="F198" i="6" a="1"/>
  <c r="F198" i="6" s="1"/>
  <c r="F199" i="6" a="1"/>
  <c r="F199" i="6" s="1"/>
  <c r="F200" i="6" a="1"/>
  <c r="F200" i="6" s="1"/>
  <c r="F201" i="6" a="1"/>
  <c r="F201" i="6" s="1"/>
  <c r="F202" i="6" a="1"/>
  <c r="F202" i="6" s="1"/>
  <c r="F203" i="6" a="1"/>
  <c r="F203" i="6" s="1"/>
  <c r="F204" i="6" a="1"/>
  <c r="F204" i="6" s="1"/>
  <c r="F205" i="6" a="1"/>
  <c r="F205" i="6" s="1"/>
  <c r="F206" i="6" a="1"/>
  <c r="F206" i="6" s="1"/>
  <c r="F207" i="6" a="1"/>
  <c r="F207" i="6" s="1"/>
  <c r="F208" i="6" a="1"/>
  <c r="F208" i="6" s="1"/>
  <c r="F209" i="6" a="1"/>
  <c r="F209" i="6" s="1"/>
  <c r="F210" i="6" a="1"/>
  <c r="F210" i="6" s="1"/>
  <c r="F211" i="6" a="1"/>
  <c r="F211" i="6" s="1"/>
  <c r="F212" i="6" a="1"/>
  <c r="F212" i="6" s="1"/>
  <c r="F213" i="6" a="1"/>
  <c r="F213" i="6" s="1"/>
  <c r="F214" i="6" a="1"/>
  <c r="F214" i="6" s="1"/>
  <c r="P3" i="26"/>
  <c r="S4" i="26"/>
  <c r="S5" i="26"/>
  <c r="S6" i="26"/>
  <c r="S7" i="26"/>
  <c r="S8" i="26"/>
  <c r="S9" i="26"/>
  <c r="S12" i="26"/>
  <c r="S17" i="26"/>
  <c r="S18" i="26"/>
  <c r="S3" i="26"/>
  <c r="P4" i="26"/>
  <c r="P5" i="26"/>
  <c r="P6" i="26"/>
  <c r="P7" i="26"/>
  <c r="P8" i="26"/>
  <c r="P9" i="26"/>
  <c r="S15" i="26" l="1"/>
  <c r="S14" i="26"/>
  <c r="H2" i="16" l="1" a="1"/>
  <c r="H2" i="16" s="1"/>
  <c r="H11" i="16" a="1"/>
  <c r="H11" i="16" s="1"/>
  <c r="H7" i="16" a="1"/>
  <c r="H7" i="16" s="1"/>
  <c r="H16" i="16" a="1"/>
  <c r="H16" i="16" s="1"/>
  <c r="H17" i="16" a="1"/>
  <c r="H17" i="16" s="1"/>
  <c r="H19" i="16" a="1"/>
  <c r="H19" i="16" s="1"/>
  <c r="H21" i="16" a="1"/>
  <c r="H21" i="16" s="1"/>
  <c r="H22" i="16" a="1"/>
  <c r="H22" i="16" s="1"/>
  <c r="H23" i="16" a="1"/>
  <c r="H23" i="16" s="1"/>
  <c r="H33" i="16" a="1"/>
  <c r="H33" i="16" s="1"/>
  <c r="H36" i="16" a="1"/>
  <c r="H36" i="16" s="1"/>
  <c r="H37" i="16" a="1"/>
  <c r="H37" i="16" s="1"/>
  <c r="H38" i="16" a="1"/>
  <c r="H38" i="16" s="1"/>
  <c r="H39" i="16" a="1"/>
  <c r="H39" i="16" s="1"/>
  <c r="H40" i="16" a="1"/>
  <c r="H40" i="16" s="1"/>
  <c r="H41" i="16" a="1"/>
  <c r="H41" i="16" s="1"/>
  <c r="H44" i="16" a="1"/>
  <c r="H44" i="16" s="1"/>
  <c r="H47" i="16" a="1"/>
  <c r="H47" i="16" s="1"/>
  <c r="H50" i="16" a="1"/>
  <c r="H50" i="16" s="1"/>
  <c r="H51" i="16" a="1"/>
  <c r="H51" i="16" s="1"/>
  <c r="H52" i="16" a="1"/>
  <c r="H52" i="16" s="1"/>
  <c r="H53" i="16" a="1"/>
  <c r="H53" i="16" s="1"/>
  <c r="H56" i="16" a="1"/>
  <c r="H56" i="16" s="1"/>
  <c r="H61" i="16" a="1"/>
  <c r="H61" i="16" s="1"/>
  <c r="H62" i="16" a="1"/>
  <c r="H62" i="16" s="1"/>
  <c r="H64" i="16" a="1"/>
  <c r="H64" i="16" s="1"/>
  <c r="H67" i="16" a="1"/>
  <c r="H67" i="16" s="1"/>
  <c r="H69" i="16" a="1"/>
  <c r="H69" i="16" s="1"/>
  <c r="H73" i="16" a="1"/>
  <c r="H73" i="16" s="1"/>
  <c r="H76" i="16" a="1"/>
  <c r="H76" i="16" s="1"/>
  <c r="H80" i="16" a="1"/>
  <c r="H80" i="16" s="1"/>
  <c r="H81" i="16" a="1"/>
  <c r="H81" i="16" s="1"/>
  <c r="H85" i="16" a="1"/>
  <c r="H85" i="16" s="1"/>
  <c r="H86" i="16" a="1"/>
  <c r="H86" i="16" s="1"/>
  <c r="H90" i="16" a="1"/>
  <c r="H90" i="16" s="1"/>
  <c r="H91" i="16" a="1"/>
  <c r="H91" i="16" s="1"/>
  <c r="H95" i="16" a="1"/>
  <c r="H95" i="16" s="1"/>
  <c r="H96" i="16" a="1"/>
  <c r="H96" i="16" s="1"/>
  <c r="H100" i="16" a="1"/>
  <c r="H100" i="16" s="1"/>
  <c r="H101" i="16" a="1"/>
  <c r="H101" i="16" s="1"/>
  <c r="H102" i="16" a="1"/>
  <c r="H102" i="16" s="1"/>
  <c r="H106" i="16" a="1"/>
  <c r="H106" i="16" s="1"/>
  <c r="H107" i="16" a="1"/>
  <c r="H107" i="16" s="1"/>
  <c r="H110" i="16" a="1"/>
  <c r="H110" i="16" s="1"/>
  <c r="H114" i="16" a="1"/>
  <c r="H114" i="16" s="1"/>
  <c r="H115" i="16" a="1"/>
  <c r="H115" i="16" s="1"/>
  <c r="H116" i="16" a="1"/>
  <c r="H116" i="16" s="1"/>
  <c r="H117" i="16" a="1"/>
  <c r="H117" i="16" s="1"/>
  <c r="H119" i="16" a="1"/>
  <c r="H119" i="16" s="1"/>
  <c r="H123" i="16" a="1"/>
  <c r="H123" i="16" s="1"/>
  <c r="H125" i="16" a="1"/>
  <c r="H125" i="16" s="1"/>
  <c r="H129" i="16" a="1"/>
  <c r="H129" i="16" s="1"/>
  <c r="H130" i="16" a="1"/>
  <c r="H130" i="16" s="1"/>
  <c r="H131" i="16" a="1"/>
  <c r="H131" i="16" s="1"/>
  <c r="H132" i="16" a="1"/>
  <c r="H132" i="16" s="1"/>
  <c r="H133" i="16" a="1"/>
  <c r="H133" i="16" s="1"/>
  <c r="H139" i="16" a="1"/>
  <c r="H139" i="16" s="1"/>
  <c r="H140" i="16" a="1"/>
  <c r="H140" i="16" s="1"/>
  <c r="H141" i="16" a="1"/>
  <c r="H141" i="16" s="1"/>
  <c r="H144" i="16" a="1"/>
  <c r="H144" i="16" s="1"/>
  <c r="H149" i="16" a="1"/>
  <c r="H149" i="16" s="1"/>
  <c r="H152" i="16" a="1"/>
  <c r="H152" i="16" s="1"/>
  <c r="H3" i="16" a="1"/>
  <c r="H3" i="16" s="1"/>
  <c r="H4" i="16" a="1"/>
  <c r="H4" i="16" s="1"/>
  <c r="H6" i="16" a="1"/>
  <c r="H6" i="16" s="1"/>
  <c r="H8" i="16" a="1"/>
  <c r="H8" i="16" s="1"/>
  <c r="H9" i="16" a="1"/>
  <c r="H9" i="16" s="1"/>
  <c r="H12" i="16" a="1"/>
  <c r="H12" i="16" s="1"/>
  <c r="H13" i="16" a="1"/>
  <c r="H13" i="16" s="1"/>
  <c r="H14" i="16" a="1"/>
  <c r="H14" i="16" s="1"/>
  <c r="H18" i="16" a="1"/>
  <c r="H18" i="16" s="1"/>
  <c r="H20" i="16" a="1"/>
  <c r="H20" i="16" s="1"/>
  <c r="H24" i="16" a="1"/>
  <c r="H24" i="16" s="1"/>
  <c r="H25" i="16" a="1"/>
  <c r="H25" i="16" s="1"/>
  <c r="H26" i="16" a="1"/>
  <c r="H26" i="16" s="1"/>
  <c r="H29" i="16" a="1"/>
  <c r="H29" i="16" s="1"/>
  <c r="H30" i="16" a="1"/>
  <c r="H30" i="16" s="1"/>
  <c r="H31" i="16" a="1"/>
  <c r="H31" i="16" s="1"/>
  <c r="H32" i="16" a="1"/>
  <c r="H32" i="16" s="1"/>
  <c r="H34" i="16" a="1"/>
  <c r="H34" i="16" s="1"/>
  <c r="H35" i="16" a="1"/>
  <c r="H35" i="16" s="1"/>
  <c r="H42" i="16" a="1"/>
  <c r="H42" i="16" s="1"/>
  <c r="H45" i="16" a="1"/>
  <c r="H45" i="16" s="1"/>
  <c r="H46" i="16" a="1"/>
  <c r="H46" i="16" s="1"/>
  <c r="H48" i="16" a="1"/>
  <c r="H48" i="16" s="1"/>
  <c r="H54" i="16" a="1"/>
  <c r="H54" i="16" s="1"/>
  <c r="H57" i="16" a="1"/>
  <c r="H57" i="16" s="1"/>
  <c r="H58" i="16" a="1"/>
  <c r="H58" i="16" s="1"/>
  <c r="H59" i="16" a="1"/>
  <c r="H59" i="16" s="1"/>
  <c r="H60" i="16" a="1"/>
  <c r="H60" i="16" s="1"/>
  <c r="H63" i="16" a="1"/>
  <c r="H63" i="16" s="1"/>
  <c r="H65" i="16" a="1"/>
  <c r="H65" i="16" s="1"/>
  <c r="H68" i="16" a="1"/>
  <c r="H68" i="16" s="1"/>
  <c r="H70" i="16" a="1"/>
  <c r="H70" i="16" s="1"/>
  <c r="H71" i="16" a="1"/>
  <c r="H71" i="16" s="1"/>
  <c r="H74" i="16" a="1"/>
  <c r="H74" i="16" s="1"/>
  <c r="H77" i="16" a="1"/>
  <c r="H77" i="16" s="1"/>
  <c r="H82" i="16" a="1"/>
  <c r="H82" i="16" s="1"/>
  <c r="H83" i="16" a="1"/>
  <c r="H83" i="16" s="1"/>
  <c r="H87" i="16" a="1"/>
  <c r="H87" i="16" s="1"/>
  <c r="H92" i="16" a="1"/>
  <c r="H92" i="16" s="1"/>
  <c r="H93" i="16" a="1"/>
  <c r="H93" i="16" s="1"/>
  <c r="H97" i="16" a="1"/>
  <c r="H97" i="16" s="1"/>
  <c r="H98" i="16" a="1"/>
  <c r="H98" i="16" s="1"/>
  <c r="H103" i="16" a="1"/>
  <c r="H103" i="16" s="1"/>
  <c r="H104" i="16" a="1"/>
  <c r="H104" i="16" s="1"/>
  <c r="H108" i="16" a="1"/>
  <c r="H108" i="16" s="1"/>
  <c r="H109" i="16" a="1"/>
  <c r="H109" i="16" s="1"/>
  <c r="H111" i="16" a="1"/>
  <c r="H111" i="16" s="1"/>
  <c r="H112" i="16" a="1"/>
  <c r="H112" i="16" s="1"/>
  <c r="H118" i="16" a="1"/>
  <c r="H118" i="16" s="1"/>
  <c r="H120" i="16" a="1"/>
  <c r="H120" i="16" s="1"/>
  <c r="H122" i="16" a="1"/>
  <c r="H122" i="16" s="1"/>
  <c r="H124" i="16" a="1"/>
  <c r="H124" i="16" s="1"/>
  <c r="H126" i="16" a="1"/>
  <c r="H126" i="16" s="1"/>
  <c r="H134" i="16" a="1"/>
  <c r="H134" i="16" s="1"/>
  <c r="H127" i="16" a="1"/>
  <c r="H127" i="16" s="1"/>
  <c r="H135" i="16" a="1"/>
  <c r="H135" i="16" s="1"/>
  <c r="H137" i="16" a="1"/>
  <c r="H137" i="16" s="1"/>
  <c r="H138" i="16" a="1"/>
  <c r="H138" i="16" s="1"/>
  <c r="H142" i="16" a="1"/>
  <c r="H142" i="16" s="1"/>
  <c r="H145" i="16" a="1"/>
  <c r="H145" i="16" s="1"/>
  <c r="H146" i="16" a="1"/>
  <c r="H146" i="16" s="1"/>
  <c r="H150" i="16" a="1"/>
  <c r="H150" i="16" s="1"/>
  <c r="H151" i="16" a="1"/>
  <c r="H151" i="16" s="1"/>
  <c r="H153" i="16" a="1"/>
  <c r="H153" i="16" s="1"/>
  <c r="H155" i="16" a="1"/>
  <c r="H155" i="16" s="1"/>
  <c r="H158" i="16" a="1"/>
  <c r="H158" i="16" s="1"/>
  <c r="H159" i="16" a="1"/>
  <c r="H159" i="16" s="1"/>
  <c r="H161" i="16" a="1"/>
  <c r="H161" i="16" s="1"/>
  <c r="H162" i="16" a="1"/>
  <c r="H162" i="16" s="1"/>
  <c r="H5" i="16" a="1"/>
  <c r="H5" i="16" s="1"/>
  <c r="H10" i="16" a="1"/>
  <c r="H10" i="16" s="1"/>
  <c r="H15" i="16" a="1"/>
  <c r="H15" i="16" s="1"/>
  <c r="H27" i="16" a="1"/>
  <c r="H27" i="16" s="1"/>
  <c r="H28" i="16" a="1"/>
  <c r="H28" i="16" s="1"/>
  <c r="H43" i="16" a="1"/>
  <c r="H43" i="16" s="1"/>
  <c r="H49" i="16" a="1"/>
  <c r="H49" i="16" s="1"/>
  <c r="H55" i="16" a="1"/>
  <c r="H55" i="16" s="1"/>
  <c r="H66" i="16" a="1"/>
  <c r="H66" i="16" s="1"/>
  <c r="H72" i="16" a="1"/>
  <c r="H72" i="16" s="1"/>
  <c r="H75" i="16" a="1"/>
  <c r="H75" i="16" s="1"/>
  <c r="H79" i="16" a="1"/>
  <c r="H79" i="16" s="1"/>
  <c r="H84" i="16" a="1"/>
  <c r="H84" i="16" s="1"/>
  <c r="H88" i="16" a="1"/>
  <c r="H88" i="16" s="1"/>
  <c r="H89" i="16" a="1"/>
  <c r="H89" i="16" s="1"/>
  <c r="H94" i="16" a="1"/>
  <c r="H94" i="16" s="1"/>
  <c r="H99" i="16" a="1"/>
  <c r="H99" i="16" s="1"/>
  <c r="H105" i="16" a="1"/>
  <c r="H105" i="16" s="1"/>
  <c r="H113" i="16" a="1"/>
  <c r="H113" i="16" s="1"/>
  <c r="H121" i="16" a="1"/>
  <c r="H121" i="16" s="1"/>
  <c r="H78" i="16" a="1"/>
  <c r="H78" i="16" s="1"/>
  <c r="H128" i="16" a="1"/>
  <c r="H128" i="16" s="1"/>
  <c r="H136" i="16" a="1"/>
  <c r="H136" i="16" s="1"/>
  <c r="H143" i="16" a="1"/>
  <c r="H143" i="16" s="1"/>
  <c r="H147" i="16" a="1"/>
  <c r="H147" i="16" s="1"/>
  <c r="H148" i="16" a="1"/>
  <c r="H148" i="16" s="1"/>
  <c r="H154" i="16" a="1"/>
  <c r="H154" i="16" s="1"/>
  <c r="H156" i="16" a="1"/>
  <c r="H156" i="16" s="1"/>
  <c r="H157" i="16" a="1"/>
  <c r="H157" i="16" s="1"/>
  <c r="H160" i="16" a="1"/>
  <c r="H160" i="16" s="1"/>
  <c r="F2" i="16" a="1"/>
  <c r="F2" i="16" s="1"/>
  <c r="F11" i="16" a="1"/>
  <c r="F11" i="16" s="1"/>
  <c r="F7" i="16" a="1"/>
  <c r="F7" i="16" s="1"/>
  <c r="F16" i="16" a="1"/>
  <c r="F16" i="16" s="1"/>
  <c r="F17" i="16" a="1"/>
  <c r="F17" i="16" s="1"/>
  <c r="F19" i="16" a="1"/>
  <c r="F19" i="16" s="1"/>
  <c r="F21" i="16" a="1"/>
  <c r="F21" i="16" s="1"/>
  <c r="F22" i="16" a="1"/>
  <c r="F22" i="16" s="1"/>
  <c r="F23" i="16" a="1"/>
  <c r="F23" i="16" s="1"/>
  <c r="F33" i="16" a="1"/>
  <c r="F33" i="16" s="1"/>
  <c r="F36" i="16" a="1"/>
  <c r="F36" i="16" s="1"/>
  <c r="F37" i="16" a="1"/>
  <c r="F37" i="16" s="1"/>
  <c r="F38" i="16" a="1"/>
  <c r="F38" i="16" s="1"/>
  <c r="F39" i="16" a="1"/>
  <c r="F39" i="16" s="1"/>
  <c r="F40" i="16" a="1"/>
  <c r="F40" i="16" s="1"/>
  <c r="F41" i="16" a="1"/>
  <c r="F41" i="16" s="1"/>
  <c r="F44" i="16" a="1"/>
  <c r="F44" i="16" s="1"/>
  <c r="F47" i="16" a="1"/>
  <c r="F47" i="16" s="1"/>
  <c r="F50" i="16" a="1"/>
  <c r="F50" i="16" s="1"/>
  <c r="F51" i="16" a="1"/>
  <c r="F51" i="16" s="1"/>
  <c r="F52" i="16" a="1"/>
  <c r="F52" i="16" s="1"/>
  <c r="F53" i="16" a="1"/>
  <c r="F53" i="16" s="1"/>
  <c r="F56" i="16" a="1"/>
  <c r="F56" i="16" s="1"/>
  <c r="F61" i="16" a="1"/>
  <c r="F61" i="16" s="1"/>
  <c r="F62" i="16" a="1"/>
  <c r="F62" i="16" s="1"/>
  <c r="F64" i="16" a="1"/>
  <c r="F64" i="16" s="1"/>
  <c r="F67" i="16" a="1"/>
  <c r="F67" i="16" s="1"/>
  <c r="F69" i="16" a="1"/>
  <c r="F69" i="16" s="1"/>
  <c r="F73" i="16" a="1"/>
  <c r="F73" i="16" s="1"/>
  <c r="F76" i="16" a="1"/>
  <c r="F76" i="16" s="1"/>
  <c r="F80" i="16" a="1"/>
  <c r="F80" i="16" s="1"/>
  <c r="F81" i="16" a="1"/>
  <c r="F81" i="16" s="1"/>
  <c r="F85" i="16" a="1"/>
  <c r="F85" i="16" s="1"/>
  <c r="F86" i="16" a="1"/>
  <c r="F86" i="16" s="1"/>
  <c r="F90" i="16" a="1"/>
  <c r="F90" i="16" s="1"/>
  <c r="F91" i="16" a="1"/>
  <c r="F91" i="16" s="1"/>
  <c r="F95" i="16" a="1"/>
  <c r="F95" i="16" s="1"/>
  <c r="F96" i="16" a="1"/>
  <c r="F96" i="16" s="1"/>
  <c r="F100" i="16" a="1"/>
  <c r="F100" i="16" s="1"/>
  <c r="F101" i="16" a="1"/>
  <c r="F101" i="16" s="1"/>
  <c r="F102" i="16" a="1"/>
  <c r="F102" i="16" s="1"/>
  <c r="F106" i="16" a="1"/>
  <c r="F106" i="16" s="1"/>
  <c r="F107" i="16" a="1"/>
  <c r="F107" i="16" s="1"/>
  <c r="F110" i="16" a="1"/>
  <c r="F110" i="16" s="1"/>
  <c r="F114" i="16" a="1"/>
  <c r="F114" i="16" s="1"/>
  <c r="F115" i="16" a="1"/>
  <c r="F115" i="16" s="1"/>
  <c r="F116" i="16" a="1"/>
  <c r="F116" i="16" s="1"/>
  <c r="F117" i="16" a="1"/>
  <c r="F117" i="16" s="1"/>
  <c r="F119" i="16" a="1"/>
  <c r="F119" i="16" s="1"/>
  <c r="F123" i="16" a="1"/>
  <c r="F123" i="16" s="1"/>
  <c r="F125" i="16" a="1"/>
  <c r="F125" i="16" s="1"/>
  <c r="F129" i="16" a="1"/>
  <c r="F129" i="16" s="1"/>
  <c r="F130" i="16" a="1"/>
  <c r="F130" i="16" s="1"/>
  <c r="F131" i="16" a="1"/>
  <c r="F131" i="16" s="1"/>
  <c r="F132" i="16" a="1"/>
  <c r="F132" i="16" s="1"/>
  <c r="F133" i="16" a="1"/>
  <c r="F133" i="16" s="1"/>
  <c r="F139" i="16" a="1"/>
  <c r="F139" i="16" s="1"/>
  <c r="F140" i="16" a="1"/>
  <c r="F140" i="16" s="1"/>
  <c r="F141" i="16" a="1"/>
  <c r="F141" i="16" s="1"/>
  <c r="F144" i="16" a="1"/>
  <c r="F144" i="16" s="1"/>
  <c r="F149" i="16" a="1"/>
  <c r="F149" i="16" s="1"/>
  <c r="F152" i="16" a="1"/>
  <c r="F152" i="16" s="1"/>
  <c r="F3" i="16" a="1"/>
  <c r="F3" i="16" s="1"/>
  <c r="F4" i="16" a="1"/>
  <c r="F4" i="16" s="1"/>
  <c r="F6" i="16" a="1"/>
  <c r="F6" i="16" s="1"/>
  <c r="F8" i="16" a="1"/>
  <c r="F8" i="16" s="1"/>
  <c r="F9" i="16" a="1"/>
  <c r="F9" i="16" s="1"/>
  <c r="F12" i="16" a="1"/>
  <c r="F12" i="16" s="1"/>
  <c r="F13" i="16" a="1"/>
  <c r="F13" i="16" s="1"/>
  <c r="F14" i="16" a="1"/>
  <c r="F14" i="16" s="1"/>
  <c r="F18" i="16" a="1"/>
  <c r="F18" i="16" s="1"/>
  <c r="F20" i="16" a="1"/>
  <c r="F20" i="16" s="1"/>
  <c r="F24" i="16" a="1"/>
  <c r="F24" i="16" s="1"/>
  <c r="F25" i="16" a="1"/>
  <c r="F25" i="16" s="1"/>
  <c r="F26" i="16" a="1"/>
  <c r="F26" i="16" s="1"/>
  <c r="F29" i="16" a="1"/>
  <c r="F29" i="16" s="1"/>
  <c r="F30" i="16" a="1"/>
  <c r="F30" i="16" s="1"/>
  <c r="F31" i="16" a="1"/>
  <c r="F31" i="16" s="1"/>
  <c r="F32" i="16" a="1"/>
  <c r="F32" i="16" s="1"/>
  <c r="F34" i="16" a="1"/>
  <c r="F34" i="16" s="1"/>
  <c r="F35" i="16" a="1"/>
  <c r="F35" i="16" s="1"/>
  <c r="F42" i="16" a="1"/>
  <c r="F42" i="16" s="1"/>
  <c r="F45" i="16" a="1"/>
  <c r="F45" i="16" s="1"/>
  <c r="F46" i="16" a="1"/>
  <c r="F46" i="16" s="1"/>
  <c r="F48" i="16" a="1"/>
  <c r="F48" i="16" s="1"/>
  <c r="F54" i="16" a="1"/>
  <c r="F54" i="16" s="1"/>
  <c r="F57" i="16" a="1"/>
  <c r="F57" i="16" s="1"/>
  <c r="F58" i="16" a="1"/>
  <c r="F58" i="16" s="1"/>
  <c r="F59" i="16" a="1"/>
  <c r="F59" i="16" s="1"/>
  <c r="F60" i="16" a="1"/>
  <c r="F60" i="16" s="1"/>
  <c r="F63" i="16" a="1"/>
  <c r="F63" i="16" s="1"/>
  <c r="F65" i="16" a="1"/>
  <c r="F65" i="16" s="1"/>
  <c r="F68" i="16" a="1"/>
  <c r="F68" i="16" s="1"/>
  <c r="F70" i="16" a="1"/>
  <c r="F70" i="16" s="1"/>
  <c r="F71" i="16" a="1"/>
  <c r="F71" i="16" s="1"/>
  <c r="F74" i="16" a="1"/>
  <c r="F74" i="16" s="1"/>
  <c r="F77" i="16" a="1"/>
  <c r="F77" i="16" s="1"/>
  <c r="F82" i="16" a="1"/>
  <c r="F82" i="16" s="1"/>
  <c r="F83" i="16" a="1"/>
  <c r="F83" i="16" s="1"/>
  <c r="F87" i="16" a="1"/>
  <c r="F87" i="16" s="1"/>
  <c r="F92" i="16" a="1"/>
  <c r="F92" i="16" s="1"/>
  <c r="F93" i="16" a="1"/>
  <c r="F93" i="16" s="1"/>
  <c r="F97" i="16" a="1"/>
  <c r="F97" i="16" s="1"/>
  <c r="F98" i="16" a="1"/>
  <c r="F98" i="16" s="1"/>
  <c r="F103" i="16" a="1"/>
  <c r="F103" i="16" s="1"/>
  <c r="F104" i="16" a="1"/>
  <c r="F104" i="16" s="1"/>
  <c r="F108" i="16" a="1"/>
  <c r="F108" i="16" s="1"/>
  <c r="F109" i="16" a="1"/>
  <c r="F109" i="16" s="1"/>
  <c r="F111" i="16" a="1"/>
  <c r="F111" i="16" s="1"/>
  <c r="F112" i="16" a="1"/>
  <c r="F112" i="16" s="1"/>
  <c r="F118" i="16" a="1"/>
  <c r="F118" i="16" s="1"/>
  <c r="F120" i="16" a="1"/>
  <c r="F120" i="16" s="1"/>
  <c r="F122" i="16" a="1"/>
  <c r="F122" i="16" s="1"/>
  <c r="F124" i="16" a="1"/>
  <c r="F124" i="16" s="1"/>
  <c r="F126" i="16" a="1"/>
  <c r="F126" i="16" s="1"/>
  <c r="F134" i="16" a="1"/>
  <c r="F134" i="16" s="1"/>
  <c r="F127" i="16" a="1"/>
  <c r="F127" i="16" s="1"/>
  <c r="F135" i="16" a="1"/>
  <c r="F135" i="16" s="1"/>
  <c r="F137" i="16" a="1"/>
  <c r="F137" i="16" s="1"/>
  <c r="F138" i="16" a="1"/>
  <c r="F138" i="16" s="1"/>
  <c r="F142" i="16" a="1"/>
  <c r="F142" i="16" s="1"/>
  <c r="F145" i="16" a="1"/>
  <c r="F145" i="16" s="1"/>
  <c r="F146" i="16" a="1"/>
  <c r="F146" i="16" s="1"/>
  <c r="F150" i="16" a="1"/>
  <c r="F150" i="16" s="1"/>
  <c r="F151" i="16" a="1"/>
  <c r="F151" i="16" s="1"/>
  <c r="F153" i="16" a="1"/>
  <c r="F153" i="16" s="1"/>
  <c r="F155" i="16" a="1"/>
  <c r="F155" i="16" s="1"/>
  <c r="F158" i="16" a="1"/>
  <c r="F158" i="16" s="1"/>
  <c r="F159" i="16" a="1"/>
  <c r="F159" i="16" s="1"/>
  <c r="F161" i="16" a="1"/>
  <c r="F161" i="16" s="1"/>
  <c r="F162" i="16" a="1"/>
  <c r="F162" i="16" s="1"/>
  <c r="F5" i="16" a="1"/>
  <c r="F5" i="16" s="1"/>
  <c r="F10" i="16" a="1"/>
  <c r="F10" i="16" s="1"/>
  <c r="F15" i="16" a="1"/>
  <c r="F15" i="16" s="1"/>
  <c r="F27" i="16" a="1"/>
  <c r="F27" i="16" s="1"/>
  <c r="F28" i="16" a="1"/>
  <c r="F28" i="16" s="1"/>
  <c r="F43" i="16" a="1"/>
  <c r="F43" i="16" s="1"/>
  <c r="F49" i="16" a="1"/>
  <c r="F49" i="16" s="1"/>
  <c r="F55" i="16" a="1"/>
  <c r="F55" i="16" s="1"/>
  <c r="F66" i="16" a="1"/>
  <c r="F66" i="16" s="1"/>
  <c r="F72" i="16" a="1"/>
  <c r="F72" i="16" s="1"/>
  <c r="F75" i="16" a="1"/>
  <c r="F75" i="16" s="1"/>
  <c r="F79" i="16" a="1"/>
  <c r="F79" i="16" s="1"/>
  <c r="F84" i="16" a="1"/>
  <c r="F84" i="16" s="1"/>
  <c r="F88" i="16" a="1"/>
  <c r="F88" i="16" s="1"/>
  <c r="F89" i="16" a="1"/>
  <c r="F89" i="16" s="1"/>
  <c r="F94" i="16" a="1"/>
  <c r="F94" i="16" s="1"/>
  <c r="F99" i="16" a="1"/>
  <c r="F99" i="16" s="1"/>
  <c r="F105" i="16" a="1"/>
  <c r="F105" i="16" s="1"/>
  <c r="F113" i="16" a="1"/>
  <c r="F113" i="16" s="1"/>
  <c r="F121" i="16" a="1"/>
  <c r="F121" i="16" s="1"/>
  <c r="F78" i="16" a="1"/>
  <c r="F78" i="16" s="1"/>
  <c r="F128" i="16" a="1"/>
  <c r="F128" i="16" s="1"/>
  <c r="F136" i="16" a="1"/>
  <c r="F136" i="16" s="1"/>
  <c r="F143" i="16" a="1"/>
  <c r="F143" i="16" s="1"/>
  <c r="F147" i="16" a="1"/>
  <c r="F147" i="16" s="1"/>
  <c r="F148" i="16" a="1"/>
  <c r="F148" i="16" s="1"/>
  <c r="F154" i="16" a="1"/>
  <c r="F154" i="16" s="1"/>
  <c r="F156" i="16" a="1"/>
  <c r="F156" i="16" s="1"/>
  <c r="F157" i="16" a="1"/>
  <c r="F157" i="16" s="1"/>
  <c r="F160" i="16" a="1"/>
  <c r="F160"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Reham Lasheen</author>
  </authors>
  <commentList>
    <comment ref="F21" authorId="0" shapeId="0" xr:uid="{60B27119-7774-41D0-B86E-8A1D359AF593}">
      <text>
        <r>
          <rPr>
            <b/>
            <sz val="9"/>
            <color indexed="81"/>
            <rFont val="Tahoma"/>
            <family val="2"/>
          </rPr>
          <t>Reham Lasheen:</t>
        </r>
        <r>
          <rPr>
            <sz val="9"/>
            <color indexed="81"/>
            <rFont val="Tahoma"/>
            <family val="2"/>
          </rPr>
          <t xml:space="preserve">
Non adherance as a whole was significant. </t>
        </r>
      </text>
    </comment>
    <comment ref="B35" authorId="0" shapeId="0" xr:uid="{BEC92B14-F1E7-4B16-B366-4DD60BB90164}">
      <text>
        <r>
          <rPr>
            <b/>
            <sz val="9"/>
            <color indexed="81"/>
            <rFont val="Tahoma"/>
            <family val="2"/>
          </rPr>
          <t>Reham Lasheen:</t>
        </r>
        <r>
          <rPr>
            <sz val="9"/>
            <color indexed="81"/>
            <rFont val="Tahoma"/>
            <family val="2"/>
          </rPr>
          <t xml:space="preserve">
newly added</t>
        </r>
      </text>
    </comment>
    <comment ref="H53" authorId="0" shapeId="0" xr:uid="{28C65194-678F-4227-894D-48EA31757A48}">
      <text>
        <r>
          <rPr>
            <b/>
            <sz val="9"/>
            <color indexed="81"/>
            <rFont val="Tahoma"/>
            <family val="2"/>
          </rPr>
          <t>Reham Lasheen:</t>
        </r>
        <r>
          <rPr>
            <sz val="9"/>
            <color indexed="81"/>
            <rFont val="Tahoma"/>
            <family val="2"/>
          </rPr>
          <t xml:space="preserve">
Knowledge vs MAD. Unclear scope of product+ no benchmark to guide decisions vs the paralysis from too many options to decide on roles/definition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Reham Lasheen</author>
  </authors>
  <commentList>
    <comment ref="H9" authorId="0" shapeId="0" xr:uid="{09A0A2BC-9EAD-4BD1-98A8-1B3A8C8C07D3}">
      <text>
        <r>
          <rPr>
            <b/>
            <sz val="9"/>
            <color indexed="81"/>
            <rFont val="Tahoma"/>
            <family val="2"/>
          </rPr>
          <t>Reham Lasheen:</t>
        </r>
        <r>
          <rPr>
            <sz val="9"/>
            <color indexed="81"/>
            <rFont val="Tahoma"/>
            <family val="2"/>
          </rPr>
          <t xml:space="preserve">
I am torn on this barrier befitting of social norms vs knowledge/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Reham Lasheen</author>
  </authors>
  <commentList>
    <comment ref="H3" authorId="0" shapeId="0" xr:uid="{97F214B9-09AA-466A-A90A-716444FEE58E}">
      <text>
        <r>
          <rPr>
            <b/>
            <sz val="9"/>
            <color indexed="81"/>
            <rFont val="Tahoma"/>
            <family val="2"/>
          </rPr>
          <t>Reham Lasheen:</t>
        </r>
        <r>
          <rPr>
            <sz val="9"/>
            <color indexed="81"/>
            <rFont val="Tahoma"/>
            <family val="2"/>
          </rPr>
          <t xml:space="preserve">
Role and identitiy Vs intention. Conflict of "social/professional "rols to do what's morally right against eligibility Vs the deliberate/conscious decision to deviate from protocol VS stemming from beliefs about conseq. </t>
        </r>
      </text>
    </comment>
    <comment ref="H17" authorId="0" shapeId="0" xr:uid="{5A979FA0-98DB-45C2-83BF-10DF06794E31}">
      <text>
        <r>
          <rPr>
            <b/>
            <sz val="9"/>
            <color indexed="81"/>
            <rFont val="Tahoma"/>
            <family val="2"/>
          </rPr>
          <t>Reham Lasheen:</t>
        </r>
        <r>
          <rPr>
            <sz val="9"/>
            <color indexed="81"/>
            <rFont val="Tahoma"/>
            <family val="2"/>
          </rPr>
          <t xml:space="preserve">
Vs  external factor?</t>
        </r>
      </text>
    </comment>
    <comment ref="H31" authorId="0" shapeId="0" xr:uid="{B660E56E-ED8E-4F9E-827E-6569067F69F4}">
      <text>
        <r>
          <rPr>
            <b/>
            <sz val="9"/>
            <color indexed="81"/>
            <rFont val="Tahoma"/>
            <family val="2"/>
          </rPr>
          <t>Reham Lasheen:</t>
        </r>
        <r>
          <rPr>
            <sz val="9"/>
            <color indexed="81"/>
            <rFont val="Tahoma"/>
            <family val="2"/>
          </rPr>
          <t xml:space="preserve">
incentives conditioned patients to associate engagment with FI. So it reinforced this idea of "showing up"= money.  VS Role and identity --&gt; shifts of roles and erosion</t>
        </r>
      </text>
    </comment>
    <comment ref="H57" authorId="0" shapeId="0" xr:uid="{C49188C6-6903-466D-A137-5D2DB493A628}">
      <text>
        <r>
          <rPr>
            <b/>
            <sz val="9"/>
            <color indexed="81"/>
            <rFont val="Tahoma"/>
            <family val="2"/>
          </rPr>
          <t>Reham Lasheen:</t>
        </r>
        <r>
          <rPr>
            <sz val="9"/>
            <color indexed="81"/>
            <rFont val="Tahoma"/>
            <family val="2"/>
          </rPr>
          <t xml:space="preserve">
Vs Social influences ; power dynamics, or Role and identity : threatened autonomy</t>
        </r>
      </text>
    </comment>
    <comment ref="H66" authorId="0" shapeId="0" xr:uid="{3F279F0D-D720-4AA3-B489-04586CEB30F0}">
      <text>
        <r>
          <rPr>
            <b/>
            <sz val="9"/>
            <color indexed="81"/>
            <rFont val="Tahoma"/>
            <family val="2"/>
          </rPr>
          <t>Reham Lasheen:</t>
        </r>
        <r>
          <rPr>
            <sz val="9"/>
            <color indexed="81"/>
            <rFont val="Tahoma"/>
            <family val="2"/>
          </rPr>
          <t xml:space="preserve">
Conscious decision to delay staffing due to risk aversion/ strategic hesitation vs fear of wasted resources " beliefs about consequences"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<sst xmlns="http://schemas.openxmlformats.org/spreadsheetml/2006/main" count="6154" uniqueCount="2094">
  <si>
    <t>Study ID</t>
  </si>
  <si>
    <t>Author, year</t>
  </si>
  <si>
    <t>Topic Area</t>
  </si>
  <si>
    <t xml:space="preserve">Barrier </t>
  </si>
  <si>
    <t xml:space="preserve"> Barrier (Summary) </t>
  </si>
  <si>
    <t xml:space="preserve">Severity </t>
  </si>
  <si>
    <t xml:space="preserve">COM-B </t>
  </si>
  <si>
    <t>TDF</t>
  </si>
  <si>
    <t>Intervention functions</t>
  </si>
  <si>
    <t>Policy Categories</t>
  </si>
  <si>
    <t>Quote</t>
  </si>
  <si>
    <t>Wingfield 2015</t>
  </si>
  <si>
    <r>
      <rPr>
        <b/>
        <sz val="12"/>
        <color rgb="FFFF0000"/>
        <rFont val="Arial"/>
        <family val="2"/>
      </rPr>
      <t xml:space="preserve">[Lack of availabe evidence on TB-specific FI  Uncertainity regarding the main objective of the FI and planning of the Cash transfer size/ design ] </t>
    </r>
    <r>
      <rPr>
        <sz val="12"/>
        <color theme="1"/>
        <rFont val="Arial"/>
        <family val="2"/>
      </rPr>
      <t xml:space="preserve">
There was a lack of available evidence and thus clarity when prioritising the output of the cash transfers in these TB-affected households. Thus, d</t>
    </r>
    <r>
      <rPr>
        <b/>
        <sz val="12"/>
        <color theme="1"/>
        <rFont val="Arial"/>
        <family val="2"/>
      </rPr>
      <t xml:space="preserve">eciding on the cash transfer amounts and timing was difficult. </t>
    </r>
    <r>
      <rPr>
        <sz val="12"/>
        <color theme="1"/>
        <rFont val="Arial"/>
        <family val="2"/>
      </rPr>
      <t xml:space="preserve"> The lack of published evidence of similar studies was particularly challenging for the implementation of TB -specific cash transfer incentives in resource-constrained communities.  During focus group discussions, the internal research committee debated what the most important objective of cash transfers is: mitigating TB-related costs; avoiding catastrophic costs; or reducing poverty-related TB risk factors. This confounded deciding the cash transfer amounts. </t>
    </r>
  </si>
  <si>
    <t xml:space="preserve">Lack of available evidence and thus clarity on TB- specific cash transfers incentives schmes and their design in resource constrained settings. </t>
  </si>
  <si>
    <t>Psychological capability</t>
  </si>
  <si>
    <t>Knowledge</t>
  </si>
  <si>
    <t xml:space="preserve">Education </t>
  </si>
  <si>
    <t xml:space="preserve">Guidelines, Regulation </t>
  </si>
  <si>
    <r>
      <rPr>
        <b/>
        <sz val="12"/>
        <color rgb="FFFF0000"/>
        <rFont val="Arial"/>
        <family val="2"/>
      </rPr>
      <t>[Lack of expertiese in cash transfer interventions]</t>
    </r>
    <r>
      <rPr>
        <sz val="12"/>
        <color theme="1"/>
        <rFont val="Arial"/>
        <family val="2"/>
      </rPr>
      <t xml:space="preserve">Project </t>
    </r>
    <r>
      <rPr>
        <b/>
        <sz val="12"/>
        <color theme="1"/>
        <rFont val="Arial"/>
        <family val="2"/>
      </rPr>
      <t xml:space="preserve">conditions requiring all members of the TB-affected household to participate were  poorly achieved and not equitable due to different household sizes.
</t>
    </r>
    <r>
      <rPr>
        <sz val="12"/>
        <color theme="1"/>
        <rFont val="Arial"/>
        <family val="2"/>
      </rPr>
      <t xml:space="preserve">
</t>
    </r>
    <r>
      <rPr>
        <b/>
        <sz val="12"/>
        <color theme="1"/>
        <rFont val="Arial"/>
        <family val="2"/>
      </rPr>
      <t>As a research team, we had limited experience of cash transfer interventions or working with new urban study communities ;Achieving a balance between operational simplicity and complex TB-affected household needs was challenging.</t>
    </r>
    <r>
      <rPr>
        <sz val="12"/>
        <color theme="1"/>
        <rFont val="Arial"/>
        <family val="2"/>
      </rPr>
      <t xml:space="preserve">
Project conditions requiring involvement of “100 %” of the TB-affected household in order to receive the cash transfer (e.g. attendance at participatory community meetings) were hard to achieve. In addition, the amount of these cash transfers was fixed and independent of household size  and thus felt to be inequitable because larger households received a lower cash transfer amount per household member. </t>
    </r>
    <r>
      <rPr>
        <b/>
        <sz val="12"/>
        <color theme="1"/>
        <rFont val="Arial"/>
        <family val="2"/>
      </rPr>
      <t xml:space="preserve">There was, therefore, a perceived challenge in balancing operational simplicity (e.g. fixedamount incentives) while responding to patient household needs (e.g. variable incentive depending on household size).  </t>
    </r>
    <r>
      <rPr>
        <sz val="12"/>
        <color theme="1"/>
        <rFont val="Arial"/>
        <family val="2"/>
      </rPr>
      <t xml:space="preserve">
S: We combined conditional and unconditional cash transfers. Conditions requiring household participation were altered to be responsive to household size: incentives given were refined to be given per household member involved
 </t>
    </r>
  </si>
  <si>
    <t>Limited experience of cash transfer interventions or working with new urvan communities hence  achieving a balance between operational simplicity and complex TB-affected household needs was challenging.</t>
  </si>
  <si>
    <t>Skills</t>
  </si>
  <si>
    <t>Training</t>
  </si>
  <si>
    <t>Guidelines, Service provision</t>
  </si>
  <si>
    <t>Patel 2019</t>
  </si>
  <si>
    <r>
      <rPr>
        <b/>
        <sz val="12"/>
        <color rgb="FFFF0000"/>
        <rFont val="Arial"/>
        <family val="2"/>
      </rPr>
      <t xml:space="preserve">[limited awareness of the scheme] </t>
    </r>
    <r>
      <rPr>
        <sz val="12"/>
        <color theme="1"/>
        <rFont val="Arial"/>
        <family val="2"/>
      </rPr>
      <t xml:space="preserve"> Lack of awareness;About the DBT scheme benefits –– About documents required for enrolment . </t>
    </r>
  </si>
  <si>
    <t xml:space="preserve">Limited awarness of the DBT scheme, available documents and its benefits. </t>
  </si>
  <si>
    <t xml:space="preserve">Minor 
</t>
  </si>
  <si>
    <t xml:space="preserve"> Communication/marketing </t>
  </si>
  <si>
    <t>"I do not know. Because I have not checked my bank account statement. [Patient verified his bank passbook and confirmed the credit of DBT on request by PI]."</t>
  </si>
  <si>
    <t>Musiimenta 2024</t>
  </si>
  <si>
    <r>
      <t>[Money transfer issues challenges]</t>
    </r>
    <r>
      <rPr>
        <sz val="12"/>
        <color theme="1"/>
        <rFont val="Arial"/>
        <family val="2"/>
      </rPr>
      <t xml:space="preserve"> Participants not recieveing transfers as intended and refunds had to be issues. 4 (10%) of the 40 participants received cash (once during the study period) as refund for the transport fare instead of being sent the mobile money incentive for transport to the clinic</t>
    </r>
    <r>
      <rPr>
        <b/>
        <sz val="12"/>
        <color rgb="FFFF0000"/>
        <rFont val="Arial"/>
        <family val="2"/>
      </rPr>
      <t xml:space="preserve">.  </t>
    </r>
    <r>
      <rPr>
        <b/>
        <sz val="12"/>
        <rFont val="Arial"/>
        <family val="2"/>
      </rPr>
      <t>These participants did not inform the study staff on time about their next clinic visit date, which had to be input into the WiseCash application to allow automatic triggering of the transfer of the incentive a day before the clinic visit</t>
    </r>
  </si>
  <si>
    <t>Participants’ failure to inform study staff of their upcoming clinic visit dates which disrupted the timely input of data into the WiseCash system and delayed the automated incentive transfer.</t>
  </si>
  <si>
    <t xml:space="preserve">Memory, attention and decision processes </t>
  </si>
  <si>
    <t>Environmental restructring</t>
  </si>
  <si>
    <t>Verma 2024</t>
  </si>
  <si>
    <r>
      <rPr>
        <b/>
        <sz val="12"/>
        <color rgb="FFFF0000"/>
        <rFont val="Arial"/>
        <family val="2"/>
      </rPr>
      <t>[Lack of awarness of programme]</t>
    </r>
    <r>
      <rPr>
        <sz val="12"/>
        <color theme="1"/>
        <rFont val="Arial"/>
        <family val="2"/>
      </rPr>
      <t xml:space="preserve"> The patients heard regarding the scheme for the first time from the healthcare staff.</t>
    </r>
  </si>
  <si>
    <t xml:space="preserve">Limited awarness of the incenitve  scheme. </t>
  </si>
  <si>
    <t>Guidelines, Communication/marketing</t>
  </si>
  <si>
    <t>“In government hospitals from where we get tablets, they informed us.”</t>
  </si>
  <si>
    <r>
      <rPr>
        <b/>
        <sz val="12"/>
        <color rgb="FFFF0000"/>
        <rFont val="Arial"/>
        <family val="2"/>
      </rPr>
      <t>[Physical impairment of TB patients challenges as a barrier to incentive reciept</t>
    </r>
    <r>
      <rPr>
        <sz val="12"/>
        <color theme="1"/>
        <rFont val="Arial"/>
        <family val="2"/>
      </rPr>
      <t>] Weakness was the main ailment suffered by the interviewees that stopped them form carrying out any regular day to day activity, their job etc.</t>
    </r>
  </si>
  <si>
    <t xml:space="preserve">Physical impairment (weakness) hindering their ability to function, let alone access the bank to receive the incentive.  </t>
  </si>
  <si>
    <t>Physical capability</t>
  </si>
  <si>
    <t>Enablement, Environmental restructuring</t>
  </si>
  <si>
    <t xml:space="preserve">Environmental/social planning </t>
  </si>
  <si>
    <t>“Because of the illness couldn’t visit the bank. Legs pain a lot hence couldn’t walk or move around much.”
“During the TB illness the person becomes so weak that they cannot do their job. In such situations the problem is that people don’t support as well.”</t>
  </si>
  <si>
    <t>Mohan 2024</t>
  </si>
  <si>
    <r>
      <rPr>
        <b/>
        <sz val="12"/>
        <color rgb="FFFF0000"/>
        <rFont val="Arial"/>
        <family val="2"/>
      </rPr>
      <t xml:space="preserve"> [Technical support gaps and skill deficits] </t>
    </r>
    <r>
      <rPr>
        <sz val="12"/>
        <color theme="1"/>
        <rFont val="Arial"/>
        <family val="2"/>
      </rPr>
      <t xml:space="preserve">Obtaining technical support to address such glitches was reported to be difficult. The program staff struggled to navigate the digital platforms, caused partly by their inadequate technical skills, highlighting the need for better training modalities to support them in operating these platforms.
</t>
    </r>
    <r>
      <rPr>
        <b/>
        <sz val="12"/>
        <color rgb="FFFF0000"/>
        <rFont val="Arial"/>
        <family val="2"/>
      </rPr>
      <t xml:space="preserve">[Ilitracy and lack of tailored banking messaging]  </t>
    </r>
    <r>
      <rPr>
        <sz val="12"/>
        <color theme="1"/>
        <rFont val="Arial"/>
        <family val="2"/>
      </rPr>
      <t xml:space="preserve">In addition to this, not all beneficiaries are familiar and comfortable with technology and digital
financial transaction which required them to travel to banks or Automated Teller Machines (ATM) to withdraw money to utilize them. </t>
    </r>
  </si>
  <si>
    <t xml:space="preserve">Staff struggled to navigate the digital plaform due to inadeuate technical skills.
Clients faced digital literacy challenges included not being  familiar/ comfortable with technology and digital financial transaction/  Automated Teller Machines (ATM). </t>
  </si>
  <si>
    <r>
      <rPr>
        <b/>
        <sz val="12"/>
        <color rgb="FFFF0000"/>
        <rFont val="Arial"/>
        <family val="2"/>
      </rPr>
      <t>[ Lack of knowledge and subsequent hesitancy of clients] P</t>
    </r>
    <r>
      <rPr>
        <sz val="12"/>
        <color theme="1"/>
        <rFont val="Arial"/>
        <family val="2"/>
      </rPr>
      <t xml:space="preserve">wTB from the private sector facilities hesitate or are unwilling to share their details with the health workers leading to a delay in enrolment and subsequent processes. Many PwTB did not have the required information about NPY and its processes, which prevented them from enrolling in the scheme and sharing their bank details. The district-level stakeholders attributed this to the deficiencies in the program staffs’ engagement with the patient, counselling and irregular home visits.
</t>
    </r>
    <r>
      <rPr>
        <b/>
        <sz val="12"/>
        <color rgb="FFFF0000"/>
        <rFont val="Arial"/>
        <family val="2"/>
      </rPr>
      <t>[Inclear purpose of the scheme and varations of incentive type upon the discretion of providers]</t>
    </r>
    <r>
      <rPr>
        <sz val="12"/>
        <color theme="1"/>
        <rFont val="Arial"/>
        <family val="2"/>
      </rPr>
      <t xml:space="preserve"> Many beneficiaries were unaware that the NPY benefit was provided to meet their additional nutritional requirements during TB treatment. 
</t>
    </r>
    <r>
      <rPr>
        <b/>
        <sz val="12"/>
        <color rgb="FFFF0000"/>
        <rFont val="Arial"/>
        <family val="2"/>
      </rPr>
      <t xml:space="preserve">[Unclear reminders/clear instructions for credit payments] </t>
    </r>
    <r>
      <rPr>
        <sz val="12"/>
        <color theme="1"/>
        <rFont val="Arial"/>
        <family val="2"/>
      </rPr>
      <t xml:space="preserve">The beneficiaries do not always receive SMS notifications from banks or Ni-kshay on the credit of benefits regularly, preventing timely utilization.  Illiteracy and difficulty comprehending the SMS that may not be in their mother tongue (native /regional language) also result in delayed or non-utilization of the benefit. </t>
    </r>
  </si>
  <si>
    <t xml:space="preserve">Clients limited knoweledge of the scheme, benefits its processes which prevented their enrollment/sharing information. 
Clinets faced  difficulty comprehending the SMS  from banks/scheme (that may not be in their mother tongue) which delayed utilization of the benefit if at all. </t>
  </si>
  <si>
    <t>"Problems from the patient’s side are usually related to their unawareness of the scheme. They are not properly informed that the money is being provided for nutritional purposes. They don’t have proper bank accounts; they are hesitant to share the details, and they don’t bring the documents on time, which results in delay in validation of the account."- District-
level NTEP staff 
"I purchased fish, meat, eggs, and milk. The money was insufficient; I could barely manage, but 500
(rupees) is insufficient. For example, if we take half a litre of milk every day, then per month, it takes around 700–1500 rupees only for milk."- NPY beneficiary
“They (healthcare providers) did not say anything
about what the money is for or when we will get it, just said that the government will give 500 rupees/ month. I did not have any cash with me after the
treatment. So when my daughter visited us, we asked her to check my bank account to withdraw whatever is remaining, and found that 3000 rupees have been credited. We did not know how it came or from where. We don’t usually go to the bank or check balance regularly. But then there was money in the account beyond our means, and we remembered that it may be from the government… we don’t remember getting any messages in phone” -NPY beneficiary who completed treatment.</t>
  </si>
  <si>
    <t>McKell 2013</t>
  </si>
  <si>
    <r>
      <rPr>
        <b/>
        <sz val="12"/>
        <color rgb="FFFF0000"/>
        <rFont val="Arial"/>
        <family val="2"/>
      </rPr>
      <t xml:space="preserve">[restricted awarness of all key providers of the programme] </t>
    </r>
    <r>
      <rPr>
        <sz val="12"/>
        <color theme="1"/>
        <rFont val="Arial"/>
        <family val="2"/>
      </rPr>
      <t xml:space="preserve"> Not all relevant professionals were fully aware of the study taking place. Community pharmacists in the study area had access to a network of pharmacy advisors who were interviewed as a group. i.e. pharmacy advisors did not recall having been told about the study. Advisors agreed that this information would have put them in a better position to advise colleagues in pharmacies who might have customers involved in the study. The benefit of actively informing and engaging pharmacists in the study area is clear given their involvement in cessation support. As part of routine care, community pharmacists fulfil NRT prescriptions for pregnant women and can therefore offer CO monitoring and some motivational support up to and beyond the programme of support provided by the NSPS</t>
    </r>
  </si>
  <si>
    <t>Providers limited awarness of the scheme taking place</t>
  </si>
  <si>
    <r>
      <rPr>
        <b/>
        <sz val="12"/>
        <color rgb="FFFF0000"/>
        <rFont val="Arial"/>
        <family val="2"/>
      </rPr>
      <t>[Digital literacy limitation and skills gaps ]</t>
    </r>
    <r>
      <rPr>
        <sz val="12"/>
        <color theme="1"/>
        <rFont val="Arial"/>
        <family val="2"/>
      </rPr>
      <t xml:space="preserve"> some skills gaps also emerged in relation to advisors’ computer literacy and ease with data entry, and it could not be assumed that those with advisor skills had sufficient confidence in that area for the demands of the study. Whilst basic electronic data entry was part of their work, the initial study protocol for advisors to input data to the portal had to be revised.</t>
    </r>
  </si>
  <si>
    <t>Providers shown skill gaps in computer literacy and ease with data entry to cope with scheme demands</t>
  </si>
  <si>
    <t xml:space="preserve">Skills </t>
  </si>
  <si>
    <t>Yon 2024</t>
  </si>
  <si>
    <r>
      <rPr>
        <b/>
        <sz val="12"/>
        <color rgb="FFFF0000"/>
        <rFont val="Arial"/>
        <family val="2"/>
      </rPr>
      <t xml:space="preserve">[Recruitment challenges due to providers lack of confidence]  </t>
    </r>
    <r>
      <rPr>
        <sz val="12"/>
        <color theme="1"/>
        <rFont val="Arial"/>
        <family val="2"/>
      </rPr>
      <t xml:space="preserve">Another unexpected barrier to recruitment/enrollment </t>
    </r>
    <r>
      <rPr>
        <sz val="12"/>
        <rFont val="Arial"/>
        <family val="2"/>
      </rPr>
      <t>was</t>
    </r>
    <r>
      <rPr>
        <b/>
        <sz val="12"/>
        <rFont val="Arial"/>
        <family val="2"/>
      </rPr>
      <t xml:space="preserve"> service staff’s lack of confidence </t>
    </r>
    <r>
      <rPr>
        <sz val="12"/>
        <rFont val="Arial"/>
        <family val="2"/>
      </rPr>
      <t xml:space="preserve">initiating meaningful conversations with women around tobacco use. Staff found that conversations with women were often less about tobacco use and more about providing social/ emotional supports around navigating difficult home and family situations </t>
    </r>
    <r>
      <rPr>
        <sz val="12"/>
        <color theme="1"/>
        <rFont val="Arial"/>
        <family val="2"/>
      </rPr>
      <t xml:space="preserve">
 </t>
    </r>
  </si>
  <si>
    <t>Communication and interpersonal skills gap in initating initiating meaningful conversations with women around tobacco use</t>
  </si>
  <si>
    <t xml:space="preserve">Service provision </t>
  </si>
  <si>
    <t>Tranby 2025</t>
  </si>
  <si>
    <r>
      <rPr>
        <b/>
        <sz val="12"/>
        <color rgb="FFFF0000"/>
        <rFont val="Arial"/>
        <family val="2"/>
      </rPr>
      <t xml:space="preserve">[ Smoking cessation self-report questions: unclear wording leading to disengagement] </t>
    </r>
    <r>
      <rPr>
        <sz val="12"/>
        <color theme="1"/>
        <rFont val="Arial"/>
        <family val="2"/>
      </rPr>
      <t xml:space="preserve"> Additionally, PWS received a text message at each check-in with a link to answer the three self-reported questions. However, the initial wording was confusing (“You’ve been selected for a short survey!”) and led early participants to delete the link. The wording was changed later, and the questions were also available through the icoVita app</t>
    </r>
  </si>
  <si>
    <t xml:space="preserve">Scheme messaging system included confusing wording and led participants to delete the link. </t>
  </si>
  <si>
    <t>Communication/marketing</t>
  </si>
  <si>
    <t>Shelus 2018</t>
  </si>
  <si>
    <r>
      <rPr>
        <b/>
        <sz val="12"/>
        <color rgb="FFFF0000"/>
        <rFont val="Arial"/>
        <family val="2"/>
      </rPr>
      <t>[ limited staff experience  in explaining FI processes and appropriate timing clinical setting( HIV) and language/cultural misunderstandings ]</t>
    </r>
    <r>
      <rPr>
        <sz val="12"/>
        <color theme="1"/>
        <rFont val="Arial"/>
        <family val="2"/>
      </rPr>
      <t xml:space="preserve"> Staff members reported that </t>
    </r>
    <r>
      <rPr>
        <b/>
        <sz val="12"/>
        <color theme="1"/>
        <rFont val="Arial"/>
        <family val="2"/>
      </rPr>
      <t>explaining the intervention to patients who had just learned of their HIV infection could be very challenging.</t>
    </r>
    <r>
      <rPr>
        <sz val="12"/>
        <color theme="1"/>
        <rFont val="Arial"/>
        <family val="2"/>
      </rPr>
      <t xml:space="preserve"> Some staff suggested that difficulties were exacerbated when study staff who were not especially trained or experienced in counseling patients with newly diagnosed infection were tasked with disbursing the coupons.    Negative reactions tended to occur more frequently when the FI intervention was first implemented at a site and were sometimes a result of language and cultural misunderstandings. Several clinic staff members and site investigators discussed techniques they employed to minimize negative reactions. </t>
    </r>
  </si>
  <si>
    <t>Communication and interpersonal skills gap in explaining the intervention to patients who had just learned of their HIV infection, particularly,  when study staff who were not especially trained or experienced in counseling patients with newly diagnosed infection were tasked with disbursing the coupon</t>
  </si>
  <si>
    <t xml:space="preserve">
Having to tell somebody they’re positive really is hard enough without dealing with ‘Can you sign here for this coupon and can you be part of this study?’. And the patient is like ‘I just found out that I’m positive.' [Staff member]
Just telling the patient. . .about the program was kind of difficult. Especially for the other coordinator. . .he didn’t have the background that I have. So it was kind of difficult for him to explain it. . .He’d gone through the training but what I’m saying is from a social worker standpoint. [Staff member]
"In the beginning, I was so focused on encountering and offering the program on the very first day, thinking that this was a great motivation thing. But then I eventually realized that it’s not the best thing, so I went from trying to present the program in the same day, to perhaps waiting an appointment or two, depending on how the patient was. "[Staff member]</t>
  </si>
  <si>
    <r>
      <rPr>
        <b/>
        <sz val="12"/>
        <color rgb="FFFF0000"/>
        <rFont val="Arial"/>
        <family val="2"/>
      </rPr>
      <t>[Cognitive demand needed for incentive claim</t>
    </r>
    <r>
      <rPr>
        <b/>
        <sz val="12"/>
        <color theme="1"/>
        <rFont val="Arial"/>
        <family val="2"/>
      </rPr>
      <t>]</t>
    </r>
    <r>
      <rPr>
        <sz val="12"/>
        <color theme="1"/>
        <rFont val="Arial"/>
        <family val="2"/>
      </rPr>
      <t xml:space="preserve"> Additionally, patients had to retain their coupon after receiving it and present the coupon at the care clinic at both the first and second visit in order to receive the gift cards. Some staff reported problems with patients losing coupons.</t>
    </r>
  </si>
  <si>
    <t>Process of redemption of the incentive was cognitively demanding requiring patients to retain and present the coupon at different clinic visits.</t>
  </si>
  <si>
    <t xml:space="preserve">
I’ve had people really plead with me between visit 1 and visit 2. You’re supposed to give themthe coupon, they’re supposed to bring it back. Now that’s tough for some people. That is very, very tough. [Staff member </t>
  </si>
  <si>
    <t>Powell-Jackson 2009</t>
  </si>
  <si>
    <r>
      <rPr>
        <b/>
        <sz val="12"/>
        <color rgb="FFFF0000"/>
        <rFont val="Arial"/>
        <family val="2"/>
      </rPr>
      <t xml:space="preserve">[ Difficulties in understanding incentive  policydue to limited dissimentation] </t>
    </r>
    <r>
      <rPr>
        <sz val="12"/>
        <color theme="1"/>
        <rFont val="Arial"/>
        <family val="2"/>
      </rPr>
      <t xml:space="preserve">
Many respondents were </t>
    </r>
    <r>
      <rPr>
        <b/>
        <sz val="12"/>
        <color theme="1"/>
        <rFont val="Arial"/>
        <family val="2"/>
      </rPr>
      <t xml:space="preserve">unclear about aspects of the policy. </t>
    </r>
    <r>
      <rPr>
        <sz val="12"/>
        <color theme="1"/>
        <rFont val="Arial"/>
        <family val="2"/>
      </rPr>
      <t>They reported that there had been i</t>
    </r>
    <r>
      <rPr>
        <b/>
        <sz val="12"/>
        <color theme="1"/>
        <rFont val="Arial"/>
        <family val="2"/>
      </rPr>
      <t>nadequate dissemination of information to the districts.</t>
    </r>
    <r>
      <rPr>
        <sz val="12"/>
        <color theme="1"/>
        <rFont val="Arial"/>
        <family val="2"/>
      </rPr>
      <t xml:space="preserve"> The confusion created </t>
    </r>
    <r>
      <rPr>
        <b/>
        <sz val="12"/>
        <color theme="1"/>
        <rFont val="Arial"/>
        <family val="2"/>
      </rPr>
      <t>variations in implementation and affected the ability of health workers to disseminate information in communities,</t>
    </r>
    <r>
      <rPr>
        <sz val="12"/>
        <color theme="1"/>
        <rFont val="Arial"/>
        <family val="2"/>
      </rPr>
      <t xml:space="preserve"> potentially hampering the effectiveness of the programme.</t>
    </r>
    <r>
      <rPr>
        <b/>
        <sz val="12"/>
        <color theme="1"/>
        <rFont val="Arial"/>
        <family val="2"/>
      </rPr>
      <t>Moreover, some respondents felt it difficult to disseminate information about a programme that they themselves did not fully understand.</t>
    </r>
    <r>
      <rPr>
        <sz val="12"/>
        <color theme="1"/>
        <rFont val="Arial"/>
        <family val="2"/>
      </rPr>
      <t xml:space="preserve">
 Data suggest that the conditional cash transfer to women was more clearly understood, but there were still some issues of confusion that led to deviations from the stated policy. Sometimes cash was distributed to women at ineligible health facilities and women were not paid when they were referred.
</t>
    </r>
    <r>
      <rPr>
        <b/>
        <sz val="12"/>
        <color rgb="FFFF0000"/>
        <rFont val="Arial"/>
        <family val="2"/>
      </rPr>
      <t>[unclear expectations and training /information gap</t>
    </r>
    <r>
      <rPr>
        <sz val="12"/>
        <color theme="1"/>
        <rFont val="Arial"/>
        <family val="2"/>
      </rPr>
      <t>] In almost all districts, respondents were unclear about what was expected of them in terms of monitoring the programme. There was a lack of guidance on how to monitor and there was no separate budget or time allocation to carry out these activities. Many felt that monitoring the distribution of financial incentives was important, but guidance had been insufficient.</t>
    </r>
  </si>
  <si>
    <t xml:space="preserve">Providers were unclear about aspects of scheme policy which created variations in implementation across district and hindered their ability to disseminate information about a programme that they themselves did not fully understand.
Also, providers were unclear about what was expected of them  and identified a general lack of guidance to carry out scheme-related activities. </t>
  </si>
  <si>
    <t xml:space="preserve">Guidelines, Communication/marketing, Regulation </t>
  </si>
  <si>
    <t xml:space="preserve">
"Most importantly, the staff should be properly oriented before launching the programme."
 "I am not sure about getting the incentive when referringthe women to another facility after I attended her first. And I am also not sure from which facility the women will get the incentive..." 
"We were all confused about how to distribute the incentive and we were not sure whom to give, [and] how much to give"
"So far we have not monitored the programme and no one has raised any question about this. However, this now stands as a big issue." (District hospital, Hill, Key informant interview)
"A separate budget for supervision and monitoring of this scheme should be made available. The integrated budget for monitoring is just not enough." (District stakeholders, Hill, Focus group discussion)</t>
  </si>
  <si>
    <r>
      <rPr>
        <b/>
        <sz val="11"/>
        <color rgb="FFFF0000"/>
        <rFont val="Calibri"/>
        <family val="2"/>
        <scheme val="minor"/>
      </rPr>
      <t>[Poor planning of budget and lack of monitoring systems]</t>
    </r>
    <r>
      <rPr>
        <sz val="11"/>
        <color theme="1"/>
        <rFont val="Calibri"/>
        <family val="2"/>
        <scheme val="minor"/>
      </rPr>
      <t xml:space="preserve"> The amount budgeted did not match requirements, or the amount released was less than the amount stated in the budget. </t>
    </r>
  </si>
  <si>
    <t>Lack of monitoring system and poor planning of budget relative to intervention requirements</t>
  </si>
  <si>
    <t>Behavioural regulation</t>
  </si>
  <si>
    <t>Education, Enablement</t>
  </si>
  <si>
    <t xml:space="preserve">Guidelines, Regulation, Service provision </t>
  </si>
  <si>
    <t xml:space="preserve">"We started working with a tentative plan but as the number of deliveries increased, women who delivered in the beginning got the incentive and others were left out. About 40 to 50 women did not get the incentive. Those who did not get [the money] started fighting with us." </t>
  </si>
  <si>
    <t>Gupta 2018</t>
  </si>
  <si>
    <r>
      <rPr>
        <b/>
        <sz val="12"/>
        <color rgb="FFFF0000"/>
        <rFont val="Arial"/>
        <family val="2"/>
      </rPr>
      <t>[Unclear intervention aims]</t>
    </r>
    <r>
      <rPr>
        <sz val="12"/>
        <color theme="1"/>
        <rFont val="Arial"/>
        <family val="2"/>
      </rPr>
      <t xml:space="preserve"> Lack of clarity on the aim of the programme despite messages in mission documents of whether the JSY was a programme to imporve quality and outcomes of MCG services or a cash incentive programme to shift childbirths to the facilities.such perceptions also seem to have isolated the JSY from the overall functional ambit of RCH and the broader program mission</t>
    </r>
  </si>
  <si>
    <t xml:space="preserve">Lack of clarity on the programme aim and its positioning amidist other nationwide initatives/ missions </t>
  </si>
  <si>
    <t>Baba-Ari 2018</t>
  </si>
  <si>
    <r>
      <rPr>
        <b/>
        <sz val="12"/>
        <color rgb="FFFF0000"/>
        <rFont val="Arial"/>
        <family val="2"/>
      </rPr>
      <t xml:space="preserve"> [ Percieved Vs (unclear) true programme objectives</t>
    </r>
    <r>
      <rPr>
        <sz val="12"/>
        <color theme="1"/>
        <rFont val="Arial"/>
        <family val="2"/>
      </rPr>
      <t>] The perception of the initiative (including possible benefits) was a major determinant of response to the programme.
Perceived programme</t>
    </r>
    <r>
      <rPr>
        <b/>
        <sz val="12"/>
        <color theme="1"/>
        <rFont val="Arial"/>
        <family val="2"/>
      </rPr>
      <t xml:space="preserve"> objectives did not need to align with the true programme objectives to promote uptake.</t>
    </r>
    <r>
      <rPr>
        <sz val="12"/>
        <color theme="1"/>
        <rFont val="Arial"/>
        <family val="2"/>
      </rPr>
      <t xml:space="preserve">  Most respondents </t>
    </r>
    <r>
      <rPr>
        <b/>
        <sz val="12"/>
        <color theme="1"/>
        <rFont val="Arial"/>
        <family val="2"/>
      </rPr>
      <t>did not fully comprehend the reasons behind CCT programme itself,</t>
    </r>
    <r>
      <rPr>
        <sz val="12"/>
        <color theme="1"/>
        <rFont val="Arial"/>
        <family val="2"/>
      </rPr>
      <t xml:space="preserve"> eg, expected health gains and improving health-seeking behaviour even beyond the project.  Many perceived the programme as a substitute for unemployment among women.  
</t>
    </r>
    <r>
      <rPr>
        <b/>
        <sz val="12"/>
        <color rgb="FFFF0000"/>
        <rFont val="Arial"/>
        <family val="2"/>
      </rPr>
      <t xml:space="preserve">[Non adherence to intervention protocol: Poor programme and incentive administration] </t>
    </r>
    <r>
      <rPr>
        <sz val="12"/>
        <color theme="1"/>
        <rFont val="Arial"/>
        <family val="2"/>
      </rPr>
      <t xml:space="preserve"> Irregularity of cash transfers as well as unclear payment mechanism seemed to be a major concern.   Beneficiaries were not aware of how or told when these payments would occur,they received phone calls from the health workers informing them of arranged payment dates. </t>
    </r>
  </si>
  <si>
    <t>Limited knowledge of actual programme objectives and the reasons behind the scheme itself. 
Unclear payment mechanisms were a challenge. Clients  were not aware of how /told when these payments would occur.</t>
  </si>
  <si>
    <t>Communication/marketing, Service provision</t>
  </si>
  <si>
    <t xml:space="preserve">“When I first heard about it I said it was good of the government to finally remember us in the villages because like me now, I don’t work…the programme is a good one if they can continue it because it will show they are interested in the poor people and want to help us...”
 “I heard they were giving money if you come to deliver here, so I came... I don’t know if I will come again (if the programme stops) …maybe, they (midwives) said its good for us but I don’t know...” 
“They just call you on your phone to come…we give our phone numbers the first time we go there (for registration)”
</t>
  </si>
  <si>
    <t>Contractor 2018</t>
  </si>
  <si>
    <r>
      <rPr>
        <b/>
        <sz val="12"/>
        <color rgb="FFFF0000"/>
        <rFont val="Arial"/>
        <family val="2"/>
      </rPr>
      <t xml:space="preserve"> [Poor understanding of the intervention and unawarness of services available]  </t>
    </r>
    <r>
      <rPr>
        <sz val="12"/>
        <color theme="1"/>
        <rFont val="Arial"/>
        <family val="2"/>
      </rPr>
      <t>While there was a reliance on incentives and disincentives to increase coverage of services, there appeared to be a gap between the intended purpose of services and women’s understanding of it. 
During ANC check-ups, which were conducted at the VHND once a month, almost all women reported receiving iron folic acid (IFA) tablets, having an abdominal check-up, haemoglobin tested and blood pressure recorded. However, during observation of the VHND we observed that none of the women were explained what was being done and with what purpose. Women therefore did not understand why the tests were being done during antenatal check-ups and often they would not follow advice given. Although IFA tablets were provided to almost every woman, not a single woman had taken the full course. Women’s interactions with outreach workers also did not address this set of beliefs. . Instead of building on the well-established local understanding of safety during pregnancy the approach was to ignore these and introduce new practices, the reasons for which were not clear to the women.
Recognizing that geographic isolation is a challenge, maternity waiting homes have been set up by the Government of Odisha since 2012, where women can stay for approximately one month before delivery; However, our field observations indicate that tribal women were not using the waiting homes and most people in the community were unaware of their existence. Women who had been referred to a waiting home were not aware of its purpose and were concerned about out-of-pocket expenses as well as neglect of domestic responsibilities, and therefore refused to stay there.</t>
    </r>
  </si>
  <si>
    <t xml:space="preserve">Knowledge gap between programme objectives , the behaviours,  their validation methods involved  and users understanding of it resulting in disengagement.
 Failure to build on  building well-established local understanding of safety during pregnancy the approach was to ignore these and introduce new practices, the reasons for which were not clear to the women.
Limited awarness of government-set service facillities existience and the fact they were free. </t>
  </si>
  <si>
    <t>significant</t>
  </si>
  <si>
    <t xml:space="preserve"> “How can we predict when the baby will be born? It will be born when it is time.” There was also a belief that complications and death, if they have to occur, will occur anyway and nothing can really be done to stop them apart from allaying the spirit (doomba).</t>
  </si>
  <si>
    <t>Dickin 2022</t>
  </si>
  <si>
    <r>
      <t xml:space="preserve"> [Non adherence to  FI protcol due to misinformation]  </t>
    </r>
    <r>
      <rPr>
        <sz val="12"/>
        <color theme="1"/>
        <rFont val="Arial"/>
        <family val="2"/>
      </rPr>
      <t xml:space="preserve">Healthcare staff reported several reasons for not adhering to the intervention including: believing that the intervention had ended. </t>
    </r>
  </si>
  <si>
    <t xml:space="preserve">Limitied awarness of  providers scheme ending point leading to misinformation to users. </t>
  </si>
  <si>
    <t>Payne 2013</t>
  </si>
  <si>
    <r>
      <rPr>
        <b/>
        <sz val="12"/>
        <color rgb="FFFF0000"/>
        <rFont val="Arial"/>
        <family val="2"/>
      </rPr>
      <t xml:space="preserve">[Lack of real-time monitoring and missing feedback loop]  </t>
    </r>
    <r>
      <rPr>
        <sz val="12"/>
        <color theme="1"/>
        <rFont val="Arial"/>
        <family val="2"/>
      </rPr>
      <t xml:space="preserve"> Informal tracking was based on monthly distribution logs completed by both farmers’ markets and CBOs and returned to DPHO representatives which caused delayes.  Once the coupons were in the hands of customers, DOHMH could not track them until they were submitted by the customer as payment to the farmer/vendors at the market and returned by the farmer/vendors to FMFNY for reimbursement. 
At the end of each season, when all coupons used for purchase had been returned, FMFNY compiled summary information on distribution and redemption for the season</t>
    </r>
  </si>
  <si>
    <t xml:space="preserve"> Retrospective monitoring due to  lack of real-time tracking and delayed feedback for coupon use.</t>
  </si>
  <si>
    <t>Enablement</t>
  </si>
  <si>
    <t>Brown 2019</t>
  </si>
  <si>
    <r>
      <rPr>
        <b/>
        <sz val="12"/>
        <color rgb="FFFF0000"/>
        <rFont val="Arial"/>
        <family val="2"/>
      </rPr>
      <t>[incentive form]</t>
    </r>
    <r>
      <rPr>
        <sz val="12"/>
        <rFont val="Arial"/>
        <family val="2"/>
      </rPr>
      <t xml:space="preserve"> Interview data indicated that the</t>
    </r>
    <r>
      <rPr>
        <b/>
        <sz val="12"/>
        <rFont val="Arial"/>
        <family val="2"/>
      </rPr>
      <t xml:space="preserve"> paper-based voucher system was not always well understood by customers</t>
    </r>
    <r>
      <rPr>
        <sz val="12"/>
        <rFont val="Arial"/>
        <family val="2"/>
      </rPr>
      <t xml:space="preserve"> and was reported to be a barrier to participation and could have therefore influenced voucher uptake. </t>
    </r>
    <r>
      <rPr>
        <sz val="12"/>
        <color theme="1"/>
        <rFont val="Arial"/>
        <family val="2"/>
      </rPr>
      <t xml:space="preserve">
</t>
    </r>
    <r>
      <rPr>
        <b/>
        <sz val="12"/>
        <color rgb="FFFF0000"/>
        <rFont val="Arial"/>
        <family val="2"/>
      </rPr>
      <t xml:space="preserve">
</t>
    </r>
  </si>
  <si>
    <t>Limited understanding of paper-based voucher system by customers leading to reduced uptake.</t>
  </si>
  <si>
    <r>
      <rPr>
        <b/>
        <sz val="12"/>
        <color rgb="FFFF0000"/>
        <rFont val="Arial"/>
        <family val="2"/>
      </rPr>
      <t>[ Burdensome processes and limited capacity for support ]</t>
    </r>
    <r>
      <rPr>
        <sz val="12"/>
        <color theme="1"/>
        <rFont val="Arial"/>
        <family val="2"/>
      </rPr>
      <t xml:space="preserve">   Issues with the reward offer which </t>
    </r>
    <r>
      <rPr>
        <b/>
        <sz val="12"/>
        <color theme="1"/>
        <rFont val="Arial"/>
        <family val="2"/>
      </rPr>
      <t xml:space="preserve"> required more support to run the offer. I</t>
    </r>
    <r>
      <rPr>
        <sz val="12"/>
        <color theme="1"/>
        <rFont val="Arial"/>
        <family val="2"/>
      </rPr>
      <t xml:space="preserve">ssues identified by store staff included: 1)  being </t>
    </r>
    <r>
      <rPr>
        <b/>
        <sz val="12"/>
        <color theme="1"/>
        <rFont val="Arial"/>
        <family val="2"/>
      </rPr>
      <t>unsure of how to process the vouche</t>
    </r>
    <r>
      <rPr>
        <sz val="12"/>
        <color theme="1"/>
        <rFont val="Arial"/>
        <family val="2"/>
      </rPr>
      <t>r in the store electronic grocery management system; 6)</t>
    </r>
    <r>
      <rPr>
        <b/>
        <sz val="12"/>
        <color theme="1"/>
        <rFont val="Arial"/>
        <family val="2"/>
      </rPr>
      <t xml:space="preserve"> Supporting store staff proved challenging due to..variable expertise among store management in merchandising of fresh produce </t>
    </r>
  </si>
  <si>
    <t>Voucher handling challenges in the electronic management system and variable expertise among management in the area of merchandise/ running offers.</t>
  </si>
  <si>
    <t>Masci 2020</t>
  </si>
  <si>
    <r>
      <t xml:space="preserve">[Limited awarness of the programme processes]   users' </t>
    </r>
    <r>
      <rPr>
        <sz val="12"/>
        <rFont val="Arial"/>
        <family val="2"/>
      </rPr>
      <t>Individual-level barriers: imited awarness of programme processes,</t>
    </r>
    <r>
      <rPr>
        <b/>
        <sz val="12"/>
        <color rgb="FFFF0000"/>
        <rFont val="Arial"/>
        <family val="2"/>
      </rPr>
      <t xml:space="preserve">  </t>
    </r>
    <r>
      <rPr>
        <sz val="12"/>
        <color theme="1"/>
        <rFont val="Arial"/>
        <family val="2"/>
      </rPr>
      <t xml:space="preserve">The most common individual barriers were </t>
    </r>
    <r>
      <rPr>
        <b/>
        <sz val="12"/>
        <color theme="1"/>
        <rFont val="Arial"/>
        <family val="2"/>
      </rPr>
      <t>1) not knowing which FMs accept DUFB and  lack of understanding of how the program works,</t>
    </r>
    <r>
      <rPr>
        <sz val="12"/>
        <color theme="1"/>
        <rFont val="Arial"/>
        <family val="2"/>
      </rPr>
      <t xml:space="preserve"> Although all of the participants were currently using DUFB at their regular FM, many did not know about other locations that offered the DUFB program. Because the local DUFB program only matches SNAP dollars spent, not other forms of tender, if a SNAP participant runs out of SNAP dollars, then he or she cannot earn DUFB. </t>
    </r>
    <r>
      <rPr>
        <sz val="12"/>
        <rFont val="Arial"/>
        <family val="2"/>
      </rPr>
      <t>Also, and vendors not understanding the DUFB program</t>
    </r>
  </si>
  <si>
    <t xml:space="preserve">Limited awarness/understanding of programme processes, eligible settings and how it workded. </t>
  </si>
  <si>
    <t>"But I find it hard with the food  stamps to try to save enough food stamps through the whole month to be able to go and get the vegetables. . .I think maybe the program [DUFB], if they know you and know you have food stamps, that maybe you could be able to pay cash and still get the double bucks."</t>
  </si>
  <si>
    <t>Silva 2023</t>
  </si>
  <si>
    <r>
      <rPr>
        <b/>
        <sz val="12"/>
        <color rgb="FFFF0000"/>
        <rFont val="Arial"/>
        <family val="2"/>
      </rPr>
      <t>[Limited programme awarness ]</t>
    </r>
    <r>
      <rPr>
        <sz val="12"/>
        <color theme="1"/>
        <rFont val="Arial"/>
        <family val="2"/>
      </rPr>
      <t xml:space="preserve"> Two themes emerged from respondents’ suggestions for improving the program: (1) increasing awareness of the program and .... Many vendors </t>
    </r>
    <r>
      <rPr>
        <b/>
        <sz val="12"/>
        <color theme="1"/>
        <rFont val="Arial"/>
        <family val="2"/>
      </rPr>
      <t>suggested awareness of the program needed to be improved.</t>
    </r>
    <r>
      <rPr>
        <sz val="12"/>
        <color theme="1"/>
        <rFont val="Arial"/>
        <family val="2"/>
      </rPr>
      <t xml:space="preserve"> Vendors stated that market</t>
    </r>
    <r>
      <rPr>
        <b/>
        <sz val="12"/>
        <color theme="1"/>
        <rFont val="Arial"/>
        <family val="2"/>
      </rPr>
      <t>s need “More awareness and signage at markets</t>
    </r>
  </si>
  <si>
    <t>Limited awarness of programme.</t>
  </si>
  <si>
    <t xml:space="preserve"> “Wish more people knew about it.” 
 "Many customers are using tokens for the first time and were unaware of the program” </t>
  </si>
  <si>
    <t>Franckle 2023</t>
  </si>
  <si>
    <r>
      <rPr>
        <b/>
        <sz val="12"/>
        <color rgb="FFFF0000"/>
        <rFont val="Arial"/>
        <family val="2"/>
      </rPr>
      <t xml:space="preserve">[Communication limitations]  </t>
    </r>
    <r>
      <rPr>
        <sz val="12"/>
        <color theme="1"/>
        <rFont val="Arial"/>
        <family val="2"/>
      </rPr>
      <t>Also, it was reported that customers tried to use the coupoun at a non-participating store.</t>
    </r>
  </si>
  <si>
    <t>Limited awarness/understanding of programme processes, eligible settings.</t>
  </si>
  <si>
    <r>
      <rPr>
        <b/>
        <sz val="12"/>
        <color rgb="FFFF0000"/>
        <rFont val="Arial"/>
        <family val="2"/>
      </rPr>
      <t xml:space="preserve"> [ Coupon redemention challenges:Human errors]</t>
    </r>
    <r>
      <rPr>
        <sz val="12"/>
        <color theme="1"/>
        <rFont val="Arial"/>
        <family val="2"/>
      </rPr>
      <t xml:space="preserve"> The key barriers related to coupon redemption fell into two main categories: (a) human errors and; : Coupoun not scanned at correct point in transaction, scanned but handed cash back insead of discount application, applying diff. type of discounts ( flat $10 discount applied instead of 50% off.) , using it at non-participating store. </t>
    </r>
  </si>
  <si>
    <t xml:space="preserve">Human errors in the coupon transaction/redemption  and incentive utilisation processes/ </t>
  </si>
  <si>
    <t>Moore 2024</t>
  </si>
  <si>
    <r>
      <rPr>
        <b/>
        <sz val="12"/>
        <color rgb="FFFF0000"/>
        <rFont val="Arial"/>
        <family val="2"/>
      </rPr>
      <t xml:space="preserve">[feeling-ill equipped to solve technical challnges] </t>
    </r>
    <r>
      <rPr>
        <b/>
        <sz val="12"/>
        <rFont val="Arial"/>
        <family val="2"/>
      </rPr>
      <t xml:space="preserve"> </t>
    </r>
    <r>
      <rPr>
        <sz val="12"/>
        <rFont val="Arial"/>
        <family val="2"/>
      </rPr>
      <t xml:space="preserve">The transfer of purchasing data from CCT to ET4 website  initially blocked by the schools server,  </t>
    </r>
    <r>
      <rPr>
        <b/>
        <sz val="12"/>
        <rFont val="Arial"/>
        <family val="2"/>
      </rPr>
      <t xml:space="preserve">The principal suggested that she felt ill equipped to solve the problem.
</t>
    </r>
    <r>
      <rPr>
        <b/>
        <sz val="12"/>
        <color rgb="FFFF0000"/>
        <rFont val="Arial"/>
        <family val="2"/>
      </rPr>
      <t xml:space="preserve"> [Digital literacy challenges] )</t>
    </r>
    <r>
      <rPr>
        <sz val="12"/>
        <color theme="1"/>
        <rFont val="Arial"/>
        <family val="2"/>
      </rPr>
      <t xml:space="preserve"> register for the scheme on the website 2) use school email and password to confirm identity. urban school, had difficulty activating their accounts as they were either unfamiliar with their school email login details, or were unable to locate the account activation email which was automatically diverted to pupil’s junk mail folders by the school email server.</t>
    </r>
  </si>
  <si>
    <t xml:space="preserve">Providers being ill-equipped to solve technical challnges faced on the icentive website ( used to transfer of purchase data from CCT).
Clients faced digital literacy challenges utilising the incentive website. </t>
  </si>
  <si>
    <t xml:space="preserve"> " ‘And I see an email [from the study researchers] about checking systems and I’m going, I don’t know how to check systems, I don’t do that ahh help!’
‘It seemed like a lot because of the delay at the start. If that had happened cleanly, it would have all appeared much more spread out and calm and organised and in these steps, but that didn’t happen and therefore we had weeks of trying to get log-ins resolved and the emails back and forward, which kind of then meant that everything else seemed a wee bit squashed together’   </t>
  </si>
  <si>
    <r>
      <rPr>
        <b/>
        <sz val="12"/>
        <color rgb="FFFF0000"/>
        <rFont val="Arial"/>
        <family val="2"/>
      </rPr>
      <t>[Teething problems and new interfaces]</t>
    </r>
    <r>
      <rPr>
        <sz val="12"/>
        <color theme="1"/>
        <rFont val="Arial"/>
        <family val="2"/>
      </rPr>
      <t xml:space="preserve"> regarding  operating the new till interface indicated</t>
    </r>
    <r>
      <rPr>
        <b/>
        <sz val="12"/>
        <color theme="1"/>
        <rFont val="Arial"/>
        <family val="2"/>
      </rPr>
      <t xml:space="preserve"> that they</t>
    </r>
    <r>
      <rPr>
        <b/>
        <sz val="12"/>
        <rFont val="Arial"/>
        <family val="2"/>
      </rPr>
      <t xml:space="preserve"> were ‘wary at the start’</t>
    </r>
    <r>
      <rPr>
        <sz val="12"/>
        <rFont val="Arial"/>
        <family val="2"/>
      </rPr>
      <t xml:space="preserve"> and there were some </t>
    </r>
    <r>
      <rPr>
        <b/>
        <sz val="12"/>
        <rFont val="Arial"/>
        <family val="2"/>
      </rPr>
      <t>teething</t>
    </r>
    <r>
      <rPr>
        <sz val="12"/>
        <color theme="1"/>
        <rFont val="Arial"/>
        <family val="2"/>
      </rPr>
      <t xml:space="preserve"> problems during</t>
    </r>
    <r>
      <rPr>
        <b/>
        <sz val="12"/>
        <rFont val="Arial"/>
        <family val="2"/>
      </rPr>
      <t xml:space="preserve"> initial implementation. For example, one canteen supervisor reported that it slowed the speed of service at the till at first. The supervisors also mentioned that reducing the habitual use of the ‘miscellaneous button’ and increasing the accuracy of button selection among canteen staff was challenging but they appreciated why it was important. </t>
    </r>
    <r>
      <rPr>
        <sz val="12"/>
        <color theme="1"/>
        <rFont val="Arial"/>
        <family val="2"/>
      </rPr>
      <t xml:space="preserve">
</t>
    </r>
  </si>
  <si>
    <t>Manual dextriy and motor control skills needed to issue the incentive at the new till interface during busy service periods</t>
  </si>
  <si>
    <t>Reese 2024</t>
  </si>
  <si>
    <r>
      <rPr>
        <b/>
        <sz val="12"/>
        <color rgb="FFFF0000"/>
        <rFont val="Arial"/>
        <family val="2"/>
      </rPr>
      <t>[SPS adherence amind rapport building: balance challenges]</t>
    </r>
    <r>
      <rPr>
        <sz val="12"/>
        <color theme="1"/>
        <rFont val="Arial"/>
        <family val="2"/>
      </rPr>
      <t xml:space="preserve"> The coaches noted that some participants were talkative on a range of topics but did not seem oriented toward discussing fluid consumption. The coaches recognized the importance of building rapport with participants and being an active listener, but also staying focused on the goal of health improvement. Therefore, an important skill that coaches developed was redirection of the conversation toward stones and robust fluid consumption.
In SPS implementation, some coaches noted their own tendencies to reflexively come up with their solutions for participants’ challenges. In discussion with the coaching supervisor and other coaches, the coaches recognized the better approach of asking open-ended questions and helping participants offer their own answers about how
to integrate more fluid consumption into their lifestyles. </t>
    </r>
  </si>
  <si>
    <t xml:space="preserve">interpersonal and communication challenges balancing building rapport and focusing on the goal of the incentive intervention. </t>
  </si>
  <si>
    <t>Zulman 2013</t>
  </si>
  <si>
    <r>
      <rPr>
        <b/>
        <sz val="12"/>
        <color rgb="FFFF0000"/>
        <rFont val="Arial"/>
        <family val="2"/>
      </rPr>
      <t>[Ambiguous knowledge transmission:  cognitive load, clarity of communication, and decision-making processes, ] :</t>
    </r>
    <r>
      <rPr>
        <sz val="12"/>
        <rFont val="Arial"/>
        <family val="2"/>
      </rPr>
      <t xml:space="preserve"> One issue that arose in </t>
    </r>
    <r>
      <rPr>
        <b/>
        <sz val="12"/>
        <rFont val="Arial"/>
        <family val="2"/>
      </rPr>
      <t>marketing the program was a need to unambiguously communicate the requirement</t>
    </r>
    <r>
      <rPr>
        <sz val="12"/>
        <rFont val="Arial"/>
        <family val="2"/>
      </rPr>
      <t>s for maintaining eligibility for financial discounts.
 Although the Walkingspree</t>
    </r>
    <r>
      <rPr>
        <b/>
        <sz val="12"/>
        <rFont val="Arial"/>
        <family val="2"/>
      </rPr>
      <t xml:space="preserve"> program had the capability </t>
    </r>
    <r>
      <rPr>
        <sz val="12"/>
        <rFont val="Arial"/>
        <family val="2"/>
      </rPr>
      <t>to increase step-count goals over time, or allow participants to set personal targets, t</t>
    </r>
    <r>
      <rPr>
        <b/>
        <sz val="12"/>
        <rFont val="Arial"/>
        <family val="2"/>
      </rPr>
      <t>he BCN communication specialists did not want the program to include any fluctuating goals</t>
    </r>
    <r>
      <rPr>
        <sz val="12"/>
        <rFont val="Arial"/>
        <family val="2"/>
      </rPr>
      <t xml:space="preserve"> that might be a source of confusion about what step-count target was required for maintaining eligibility for discounted copays and deductibles.
</t>
    </r>
  </si>
  <si>
    <t xml:space="preserve">Balancing programme requirements with unambigous communications to avoide cognitive overload. </t>
  </si>
  <si>
    <t xml:space="preserve"> “Customer Service says,Averages are complicated; no one will ever be able to understand… We need to pick a number and go with a number.’” Another said, “We kept getting feedback that we can’t confuse our members. It has to be simple… You know, health insurance is confusing enough and then you complicate it with, well, you’ve got to do this, this, and this for that next month…” </t>
  </si>
  <si>
    <t>Corder 2021</t>
  </si>
  <si>
    <r>
      <rPr>
        <b/>
        <sz val="12"/>
        <color rgb="FFFF0000"/>
        <rFont val="Arial"/>
        <family val="2"/>
      </rPr>
      <t xml:space="preserve">Ambiguity of roles and responsibilities] and intervention processes ] </t>
    </r>
    <r>
      <rPr>
        <b/>
        <sz val="12"/>
        <rFont val="Arial"/>
        <family val="2"/>
      </rPr>
      <t xml:space="preserve"> </t>
    </r>
    <r>
      <rPr>
        <sz val="12"/>
        <color theme="1"/>
        <rFont val="Arial"/>
        <family val="2"/>
      </rPr>
      <t xml:space="preserve"> uncertainty of the roles that subgroups played within GoActive.  [observations] One of the key factors contributing to the lack of implementation appeared to be the uncertainty of the roles that each subgroup p layed Other contact teachers indicated that their SLT</t>
    </r>
    <r>
      <rPr>
        <b/>
        <sz val="12"/>
        <color theme="1"/>
        <rFont val="Arial"/>
        <family val="2"/>
      </rPr>
      <t xml:space="preserve"> did not fully comprehend the intervention</t>
    </r>
    <r>
      <rPr>
        <sz val="12"/>
        <color theme="1"/>
        <rFont val="Arial"/>
        <family val="2"/>
      </rPr>
      <t xml:space="preserve">. Most of the time, responsibility remained solely with this member of staff: Also, Conversation arose from one school about the timing of the intervention and rewards. For those who felt as if they started the intervention ‘late’, they deemed the rewards ‘unachievable’. This was reflected in limited or no use of the website.
</t>
    </r>
    <r>
      <rPr>
        <b/>
        <sz val="12"/>
        <color rgb="FFFF0000"/>
        <rFont val="Arial"/>
        <family val="2"/>
      </rPr>
      <t xml:space="preserve">[ILack of information and awarness of  use processes- FI complexity ]  </t>
    </r>
    <r>
      <rPr>
        <sz val="12"/>
        <color theme="1"/>
        <rFont val="Arial"/>
        <family val="2"/>
      </rPr>
      <t xml:space="preserve"> issues encountered with the he GoActive intervention website: (1) they did not receive enough information about how to use the site, (2) they found the website hard to access or (3) they lost their username and/or password.
The GoActive intervention had been designed to be scalable by including a website and flexibility for use in multiple school structures. In hindsight, we perhaps afforded schools too much flexibility, potentially leading to inferior implementation because of increased uncertainty about what was ‘supposed’ to be carried out. Despite their assumed digital literacy,132 many participants reported wanting prescriptive details about how to use the website. 
Reports of delayed reward distribution and confusion
with where and from whom to claim and collect rewards occurred. Rewards seemed to be collected by mentors and/or the GoActive contact teacher, who presented these to students independently, rather than presenting them in class. 
Some Year 9 students did not understand the process of claiming the rewards. A few students stated that they were saving their points to claim a GoActive hoodie, instead of claiming the other GoActive rewards along the way. In another focus group, one Year 9 asked if they were required to buy the rewards. The other Year 9 students in the focus group were able to inform them of the process of acquiring rewards.
Although facilitators stated that they understood the programme during the training, this was not consistent throughout their post-intervention process evaluation. Perhaps this could be at least partly due to the complexity of implementing the programme in varied school settings and dealing with school preferences for programme implementation. Although appropriate for potential future programme dissemination, having facilitators outside the study team added another level of substantial complexity to implementation. This role was only a small part of a busy health trainer role for the facilitators and therefore it is unlikely that they were as dedicated to the programme as the research team.</t>
    </r>
  </si>
  <si>
    <t xml:space="preserve">Gap in procedural knoweledge including unclear role assignment  and challenges in fully comprehending the intervention. 
Clients faced challenges using the intervention website due to lack of knowledge of the website operation processes and reward receipt challenges due to limited awarness of whom to claim/collect rewards. </t>
  </si>
  <si>
    <t>Guidelines, Communication/marketing, Regulation, Service provision</t>
  </si>
  <si>
    <t>Initially I didn’t realise how much was involved and, to be honest, I don’t think my head [head teacher] knew how much was involved, I think he thought it would be, I don’t think he’d maybe read the information through and he didn’t realise, I think he thought it might be a month or two thing, done, he didn’t realise it was going to go on."
"We never really got to use it though because we weren’t sure . . . because we never got explained how to do it properly really or anything."
"Yeah, in form we never like knew how to get on it or how to use it so none of us used it because we
didn’t know what to do."</t>
  </si>
  <si>
    <r>
      <rPr>
        <b/>
        <sz val="12"/>
        <color rgb="FFFF0000"/>
        <rFont val="Arial"/>
        <family val="2"/>
      </rPr>
      <t xml:space="preserve">[ Competency and assumed "digital literacy" ] </t>
    </r>
    <r>
      <rPr>
        <sz val="12"/>
        <color theme="1"/>
        <rFont val="Arial"/>
        <family val="2"/>
      </rPr>
      <t xml:space="preserve">Primary factors that may have contributed to the lack of implementation include  a lack of Year 9 engagement. Year 9 students relied on the mentors to be competent at the GoActive activities, prepare the equipment, explain the rules, interact with those who were not engaging, and continuously encourage those who did not participate. Furthermore, mentors felt that they had to manage the classroom and Year 9 student behaviour.
</t>
    </r>
    <r>
      <rPr>
        <b/>
        <sz val="12"/>
        <color rgb="FFFF0000"/>
        <rFont val="Arial"/>
        <family val="2"/>
      </rPr>
      <t>[Limited percieved competency of adminstrators]</t>
    </r>
    <r>
      <rPr>
        <sz val="12"/>
        <color theme="1"/>
        <rFont val="Arial"/>
        <family val="2"/>
      </rPr>
      <t xml:space="preserve">  Questionnaire data showed that mentorship (from older students) and in-class leaders were the least acceptable components and qualitative discussions identified mentors as a barrier to participating. Participants additionally reported that teachers/tutors and mentors seemed confused with their roles within the intervention</t>
    </r>
  </si>
  <si>
    <t xml:space="preserve"> Limited competency of the mentors leading and managing intervention processes. 
Limited digital literacy to deal with technical  challenges when using the intervention website. </t>
  </si>
  <si>
    <t xml:space="preserve">
"Yeah, because I’m going to have to add on like sixty things because I’ve forgotten them for so long, and then like I get reminded and then I’ve forgotten the password or whatever, and then you have to e-mail them and it’s a bit . . ."
"Couple of times they’ve shown us the cards with the different selection of activities and we’ll talk about which ones we want to do and generally there’s only football that we want to do and that everyone’s happy with. But then they don’t book a place to do it or they don’t have a football next time so we don’t end up doing it."
"I think our form tutors were relying on the mentors to come and get us but because our mentors didn’t,
our form tutors just forgot that we had to do it. "</t>
  </si>
  <si>
    <r>
      <rPr>
        <b/>
        <sz val="12"/>
        <color rgb="FFFF0000"/>
        <rFont val="Arial"/>
        <family val="2"/>
      </rPr>
      <t>[Cognitive demand of using the incentive website]</t>
    </r>
    <r>
      <rPr>
        <sz val="12"/>
        <color theme="1"/>
        <rFont val="Arial"/>
        <family val="2"/>
      </rPr>
      <t xml:space="preserve"> Also,   issues encountered with the he GoActive intervention website:  (2) they found the website hard to access or (3) they lost their username and/or password.  Year 9 students discussed technical challenges to accessing the website, along with an inability to remember their password and sign-in for the website to log points, as key barriers. Participants admitted to forgetting to log their points and expressed irritation with needing to add multiple activities concurrently to ensure they were up to date:</t>
    </r>
  </si>
  <si>
    <t xml:space="preserve">Cognitive demand for website utilisation and multi-steps to record target behaviours and be eligible for incentive. </t>
  </si>
  <si>
    <t>Training, Environmental restructring</t>
  </si>
  <si>
    <t>Jose 2022</t>
  </si>
  <si>
    <r>
      <rPr>
        <b/>
        <sz val="12"/>
        <color rgb="FFFF0000"/>
        <rFont val="Arial"/>
        <family val="2"/>
      </rPr>
      <t>[ unclear  study information to participants</t>
    </r>
    <r>
      <rPr>
        <sz val="12"/>
        <color theme="1"/>
        <rFont val="Arial"/>
        <family val="2"/>
      </rPr>
      <t xml:space="preserve">] During pilot phase  , issues relating to </t>
    </r>
    <r>
      <rPr>
        <b/>
        <sz val="12"/>
        <color theme="1"/>
        <rFont val="Arial"/>
        <family val="2"/>
      </rPr>
      <t>communication clarity</t>
    </r>
    <r>
      <rPr>
        <sz val="12"/>
        <color theme="1"/>
        <rFont val="Arial"/>
        <family val="2"/>
      </rPr>
      <t xml:space="preserve"> with participants,  Some confusion about the distinction between the app and the accelerometer amongst pilot study participants which led some to stop using the accelerometer if the app malfunctioned.  S: modifications included improving study information provided to participants,</t>
    </r>
  </si>
  <si>
    <t xml:space="preserve">Unclear infotmation resulting in knowledge gap about different intervention componenets and their purpose. </t>
  </si>
  <si>
    <t>Brolin 2017</t>
  </si>
  <si>
    <r>
      <rPr>
        <b/>
        <sz val="12"/>
        <color rgb="FFFF0000"/>
        <rFont val="Arial"/>
        <family val="2"/>
      </rPr>
      <t>[Difficult calculating productivity metrics]</t>
    </r>
    <r>
      <rPr>
        <sz val="12"/>
        <color theme="1"/>
        <rFont val="Arial"/>
        <family val="2"/>
      </rPr>
      <t xml:space="preserve"> RSNs reported </t>
    </r>
    <r>
      <rPr>
        <b/>
        <sz val="12"/>
        <color theme="1"/>
        <rFont val="Arial"/>
        <family val="2"/>
      </rPr>
      <t xml:space="preserve">difficulty in calculating their productivity under this new system and concern that they were not meeting productivity benchmarks.  </t>
    </r>
  </si>
  <si>
    <t>Challenges calculating productivity metrics in a new system aligning with professional benchmarks.</t>
  </si>
  <si>
    <r>
      <rPr>
        <b/>
        <sz val="12"/>
        <color rgb="FFFF0000"/>
        <rFont val="Arial"/>
        <family val="2"/>
      </rPr>
      <t xml:space="preserve">[Complexity of the FI structure]  </t>
    </r>
    <r>
      <rPr>
        <sz val="12"/>
        <color theme="1"/>
        <rFont val="Arial"/>
        <family val="2"/>
      </rPr>
      <t>The complexity of the incentive program may also have been a factor to hinder the intervention uptake and utilisation.  There were 12 possible incentives that could be earned over a 90-day period, with varying time periods and flexibility</t>
    </r>
    <r>
      <rPr>
        <b/>
        <sz val="12"/>
        <color theme="1"/>
        <rFont val="Arial"/>
        <family val="2"/>
      </rPr>
      <t>. This schedule may have been challenging for the clients to understand given its complexity.</t>
    </r>
    <r>
      <rPr>
        <sz val="12"/>
        <color theme="1"/>
        <rFont val="Arial"/>
        <family val="2"/>
      </rPr>
      <t xml:space="preserve"> The fact that there was flexibility and thus uncertainty in the order in which goals could be pursued may also be a feature that hindered motivation.</t>
    </r>
  </si>
  <si>
    <t xml:space="preserve">Complex incentive structure e.g. 12 possible incentives that could be earned with varying time periods and flexibility posing as a cgonitive load on users impacting uptake and utilisaiton. </t>
  </si>
  <si>
    <t>Desrosiers 2019</t>
  </si>
  <si>
    <r>
      <rPr>
        <b/>
        <sz val="12"/>
        <color rgb="FFFF0000"/>
        <rFont val="Arial"/>
        <family val="2"/>
      </rPr>
      <t xml:space="preserve">[Complex population needs: low-functioning level] </t>
    </r>
    <r>
      <rPr>
        <sz val="12"/>
        <color theme="1"/>
        <rFont val="Arial"/>
        <family val="2"/>
      </rPr>
      <t xml:space="preserve">The clinicians linked the difficulty to implement the approach with group A </t>
    </r>
    <r>
      <rPr>
        <b/>
        <sz val="12"/>
        <color theme="1"/>
        <rFont val="Arial"/>
        <family val="2"/>
      </rPr>
      <t>with the patient’s lower level of daily functioning the patients.</t>
    </r>
    <r>
      <rPr>
        <sz val="12"/>
        <color theme="1"/>
        <rFont val="Arial"/>
        <family val="2"/>
      </rPr>
      <t xml:space="preserve"> Indeed, patients in group A presented a housing and financial precariousness that can point to difficulties to integrate new habits, to respect commitments and respect a schedule.</t>
    </r>
  </si>
  <si>
    <t>Patients complex needs, lower level of daily functining and cognitive abilities leading  to difficulties to integrate new habits.</t>
  </si>
  <si>
    <t>Environmental restructring, Enablement</t>
  </si>
  <si>
    <t>Metrebian 2021</t>
  </si>
  <si>
    <r>
      <rPr>
        <b/>
        <sz val="12"/>
        <color rgb="FFFF0000"/>
        <rFont val="Arial"/>
        <family val="2"/>
      </rPr>
      <t xml:space="preserve">[User use issues] </t>
    </r>
    <r>
      <rPr>
        <sz val="12"/>
        <color theme="1"/>
        <rFont val="Arial"/>
        <family val="2"/>
      </rPr>
      <t>participants being unable to self-login at the pharmacy although these were quickly resolved early on.  Of 500 messages sent out over the entire study period, 383 (77%) were successfully delivered to participants. Reasons for unsuccessful delivery included mobile phone turned off to conserve charge.</t>
    </r>
  </si>
  <si>
    <t xml:space="preserve">Limited user skills in logging in to pharmacy. </t>
  </si>
  <si>
    <t>Guidelines</t>
  </si>
  <si>
    <t>Winograd 2022</t>
  </si>
  <si>
    <r>
      <rPr>
        <b/>
        <sz val="12"/>
        <color rgb="FFFF0000"/>
        <rFont val="Arial"/>
        <family val="2"/>
      </rPr>
      <t xml:space="preserve"> [ lack of clarity about the legal status of FTS relative to Missouri’s drug paraphernalia law] </t>
    </r>
    <r>
      <rPr>
        <sz val="12"/>
        <color theme="1"/>
        <rFont val="Arial"/>
        <family val="2"/>
      </rPr>
      <t xml:space="preserve">In Missouri, it is a Class E felony if a person “uses, or possesses with the intent to use,” items used to test drugs pre-consumption, </t>
    </r>
    <r>
      <rPr>
        <b/>
        <sz val="12"/>
        <color theme="1"/>
        <rFont val="Arial"/>
        <family val="2"/>
      </rPr>
      <t>but it is not illegal to possess FTS for their “on-label” use of post-consumption urine testing</t>
    </r>
    <r>
      <rPr>
        <sz val="12"/>
        <color theme="1"/>
        <rFont val="Arial"/>
        <family val="2"/>
      </rPr>
      <t xml:space="preserve">. Though researchers have found greater evidence of behavior change when FTS are used in pre-consumption compared to post-consumption contexts, some risktion behavior change does also result from the latter form of use/ As such, SOR 2.0 staff distribute FTS with the intention (and instructions) for PWUD to use them post-consumption and include brief education about the legal stipulations of FTS possession alongside distribution efforts. </t>
    </r>
    <r>
      <rPr>
        <b/>
        <sz val="12"/>
        <color theme="1"/>
        <rFont val="Arial"/>
        <family val="2"/>
      </rPr>
      <t>Despite clear intentions, some clinic  attendees and community members expressed confusion about the legal “gray area” of FTS use in Missouri, which required intentional follow-up and clarity on messaging.</t>
    </r>
  </si>
  <si>
    <t xml:space="preserve">Limited clarity and confusion on the legality/ "grey zone " of  fentanyl test strips use in relation to  state policy  for their “on-label” use of post-consumption urine testing to confirm behaviour. </t>
  </si>
  <si>
    <t>Green 2023</t>
  </si>
  <si>
    <r>
      <rPr>
        <b/>
        <sz val="12"/>
        <color rgb="FFFF0000"/>
        <rFont val="Arial"/>
        <family val="2"/>
      </rPr>
      <t>[Challenging skill set to manage incentives]</t>
    </r>
    <r>
      <rPr>
        <sz val="12"/>
        <color theme="1"/>
        <rFont val="Arial"/>
        <family val="2"/>
      </rPr>
      <t xml:space="preserve"> his complexity poses a challenge for the CM provider to calculate and distribute the correct incentive at each visit. Participants shared that even with the Excel tracker aiding in the process they needed to make additional administrative decisions about:who would manage the gift card purchasing, how and where to store the gift cards, and how to establish auditing procedures to manage the incentives</t>
    </r>
  </si>
  <si>
    <t xml:space="preserve">Providers facing challenges calculating and distributing the coorect incentive at each visit and estabilising auditing processes to manage the incentive. </t>
  </si>
  <si>
    <r>
      <t xml:space="preserve">[Unclear Traget populations and referral conflicts] </t>
    </r>
    <r>
      <rPr>
        <sz val="12"/>
        <color theme="1"/>
        <rFont val="Arial"/>
        <family val="2"/>
      </rPr>
      <t>During intital implementation,</t>
    </r>
    <r>
      <rPr>
        <b/>
        <sz val="12"/>
        <color theme="1"/>
        <rFont val="Arial"/>
        <family val="2"/>
      </rPr>
      <t xml:space="preserve"> unclear target population and client modifications across different sites and lack of awareness from referring organisations/agents.</t>
    </r>
    <r>
      <rPr>
        <b/>
        <sz val="12"/>
        <color rgb="FFFF0000"/>
        <rFont val="Arial"/>
        <family val="2"/>
      </rPr>
      <t xml:space="preserve">
</t>
    </r>
    <r>
      <rPr>
        <sz val="12"/>
        <color theme="1"/>
        <rFont val="Arial"/>
        <family val="2"/>
      </rPr>
      <t>As a result, sites had to</t>
    </r>
    <r>
      <rPr>
        <b/>
        <sz val="12"/>
        <color theme="1"/>
        <rFont val="Arial"/>
        <family val="2"/>
      </rPr>
      <t xml:space="preserve"> adjust how they were going to receive referrals </t>
    </r>
    <r>
      <rPr>
        <sz val="12"/>
        <color theme="1"/>
        <rFont val="Arial"/>
        <family val="2"/>
      </rPr>
      <t>and identify appropriate participants for the programme (narrowing the client base and tailoring the availability of the programme to more specific set of clients) which impacted on the enrollment rate due to various reasons</t>
    </r>
    <r>
      <rPr>
        <b/>
        <sz val="12"/>
        <color theme="1"/>
        <rFont val="Arial"/>
        <family val="2"/>
      </rPr>
      <t>. Each site adjusted the target client population between applying for the pilot program and initial implementation.</t>
    </r>
    <r>
      <rPr>
        <sz val="12"/>
        <color theme="1"/>
        <rFont val="Arial"/>
        <family val="2"/>
      </rPr>
      <t xml:space="preserve">
 </t>
    </r>
  </si>
  <si>
    <t>Limited information/awarness on target population, client modifications and referring organisations/agents across sites.</t>
  </si>
  <si>
    <t xml:space="preserve">Communication/marketing,  Regulation </t>
  </si>
  <si>
    <r>
      <t xml:space="preserve">
"I was </t>
    </r>
    <r>
      <rPr>
        <b/>
        <sz val="12"/>
        <color theme="1"/>
        <rFont val="Arial"/>
        <family val="2"/>
      </rPr>
      <t>slightly unclear on the specific population when we were looking into the grants.</t>
    </r>
    <r>
      <rPr>
        <sz val="12"/>
        <color theme="1"/>
        <rFont val="Arial"/>
        <family val="2"/>
      </rPr>
      <t xml:space="preserve"> I think we all thought, “Hey, this would be great for our prerelease [referred by drug court] residents.” And the more we looked at it’s like, “Oh no,” it’s somebody who is in active use and is needing to get some external motivation to work towards abstinence." 
</t>
    </r>
  </si>
  <si>
    <t>Curran 2023</t>
  </si>
  <si>
    <r>
      <t xml:space="preserve">[Ill equippedchallenge current practices for a highly educated Youth]  </t>
    </r>
    <r>
      <rPr>
        <sz val="12"/>
        <color theme="1"/>
        <rFont val="Arial"/>
        <family val="2"/>
      </rPr>
      <t xml:space="preserve">As many of the young people  highly educated and present their own views of cannabis use. Staff felt </t>
    </r>
    <r>
      <rPr>
        <b/>
        <sz val="12"/>
        <color theme="1"/>
        <rFont val="Arial"/>
        <family val="2"/>
      </rPr>
      <t xml:space="preserve">challenged and ill-equiped with evidence and skills to implement CM </t>
    </r>
    <r>
      <rPr>
        <sz val="12"/>
        <color theme="1"/>
        <rFont val="Arial"/>
        <family val="2"/>
      </rPr>
      <t>and</t>
    </r>
    <r>
      <rPr>
        <b/>
        <sz val="12"/>
        <color theme="1"/>
        <rFont val="Arial"/>
        <family val="2"/>
      </rPr>
      <t xml:space="preserve"> lack of training in these areas was considered a potential barrier to future delivery.</t>
    </r>
    <r>
      <rPr>
        <sz val="12"/>
        <color theme="1"/>
        <rFont val="Arial"/>
        <family val="2"/>
      </rPr>
      <t xml:space="preserve"> 
.</t>
    </r>
    <r>
      <rPr>
        <b/>
        <sz val="12"/>
        <color theme="1"/>
        <rFont val="Arial"/>
        <family val="2"/>
      </rPr>
      <t xml:space="preserve"> Staff expressed a need for training to build their confidence in conveying messages about cannabis cessation, supported by increasing evidence of the causal link between recreational cannabis use and psychosis for some service users.</t>
    </r>
  </si>
  <si>
    <t xml:space="preserve">Limited applied and practical competencies to balance between confidently implementing  the CM  intervention  and communicate effectively with service users who are highly educated and have their own views of cannabis use </t>
  </si>
  <si>
    <t>Hallgren 2023</t>
  </si>
  <si>
    <r>
      <rPr>
        <b/>
        <sz val="12"/>
        <color rgb="FFFF0000"/>
        <rFont val="Arial"/>
        <family val="2"/>
      </rPr>
      <t xml:space="preserve">[Remote nature and Onboarding challenges for a unique population]  </t>
    </r>
    <r>
      <rPr>
        <sz val="12"/>
        <color theme="1"/>
        <rFont val="Arial"/>
        <family val="2"/>
      </rPr>
      <t>Was a Barrier for Some Patients Who Use Methamphetamine. 46%  of the participants were not able to complete the necessary tasks for onboarding to the intervention as it was protocolized for this study, potentially</t>
    </r>
    <r>
      <rPr>
        <b/>
        <sz val="12"/>
        <color theme="1"/>
        <rFont val="Arial"/>
        <family val="2"/>
      </rPr>
      <t xml:space="preserve"> because of fatigue associated with both the research activities (ie, screening, consent, and baseline assessment) and the intervention onboarding activities (ie, contacting the mHealth program and completing the welcome phase activities).</t>
    </r>
    <r>
      <rPr>
        <sz val="12"/>
        <color theme="1"/>
        <rFont val="Arial"/>
        <family val="2"/>
      </rPr>
      <t xml:space="preserve">
This limited the extent to which participants who enrolled in the study were able to receive the primary intervention; all in all,  89% made contact with the mHealth app vendor to intiate welcome phase. 15 (60%) compeleted the welcome phase and gained access to the app. 54% uptake of eligible participants 
</t>
    </r>
    <r>
      <rPr>
        <b/>
        <sz val="12"/>
        <color rgb="FFFF0000"/>
        <rFont val="Arial"/>
        <family val="2"/>
      </rPr>
      <t xml:space="preserve"> [Cognitive testing requirements and early disengagement]
</t>
    </r>
    <r>
      <rPr>
        <sz val="12"/>
        <color theme="1"/>
        <rFont val="Arial"/>
        <family val="2"/>
      </rPr>
      <t xml:space="preserve">Several participants anecdotally mentioned that they did not complete substance tests because they forgot to take tests with them when leaving their home despite instructions during the welcome phase to carry substance tests with them whenever they left home and similar encouragement from CM guides.
</t>
    </r>
    <r>
      <rPr>
        <b/>
        <sz val="12"/>
        <color rgb="FFFF0000"/>
        <rFont val="Arial"/>
        <family val="2"/>
      </rPr>
      <t xml:space="preserve">
[Engagement challenges due to untailored complex intervention  for a unique poulation needs </t>
    </r>
    <r>
      <rPr>
        <sz val="12"/>
        <color theme="1"/>
        <rFont val="Arial"/>
        <family val="2"/>
      </rPr>
      <t xml:space="preserve">]   Participants struggles with intevention that seemed with less flexibile to accommodate needs. Cognitive functioning can be impacted by regular methamphetamine use and therefore clients may have struggled to remain engaged with the service once implemented. Inconsistency of timing of councelling sessions and the length, number and the complexitiy of the educational modules made it difficult to comprehend and hence engage ( was not accomodatble to various schedules, learning styles and levels of comprehension) as well as inconvinent testing windows were reported as barriers by patients. </t>
    </r>
  </si>
  <si>
    <t xml:space="preserve"> Fatigue and inattention associated with multiple steps/activited and onboarding activities led to incompelete tasks completions by users. 
Forgetfullness to complete validation tests which were required to be with them most of the times. 
Participants struggled to stay engaged with the intervention, partly due to difficulties remembering and processing complex information which could be owed to metamphetamine use impact on cognition. </t>
  </si>
  <si>
    <r>
      <t xml:space="preserve">[Clinician barriers to mhealth preperadness for uptake] </t>
    </r>
    <r>
      <rPr>
        <sz val="12"/>
        <color theme="1"/>
        <rFont val="Arial"/>
        <family val="2"/>
      </rPr>
      <t xml:space="preserve">Reported by clinicians including: Low clinician familiarity </t>
    </r>
    <r>
      <rPr>
        <b/>
        <sz val="12"/>
        <color rgb="FFFF0000"/>
        <rFont val="Arial"/>
        <family val="2"/>
      </rPr>
      <t xml:space="preserve">
[Percieved limited digital literacy and use of testing tools] </t>
    </r>
  </si>
  <si>
    <t>Low provider familiaty with the digital interface, limited digital literacy and use of testing tools</t>
  </si>
  <si>
    <t>Research Triangle Institute and National Academy for State Health Policy 2017</t>
  </si>
  <si>
    <r>
      <rPr>
        <b/>
        <sz val="12"/>
        <color rgb="FFFF0000"/>
        <rFont val="Arial"/>
        <family val="2"/>
      </rPr>
      <t xml:space="preserve">[lack of understanding of incentive delivery/clain processes] </t>
    </r>
    <r>
      <rPr>
        <sz val="12"/>
        <color theme="1"/>
        <rFont val="Arial"/>
        <family val="2"/>
      </rPr>
      <t>Additionally, some participants had difficulty accessing the ChipRewards system and actually redeeming points for items. Other participants did not realize that they were eligible for incentives, did not understand the process, and never redeemed their incentives 
New York also discussed the complexity of its incentive schedule, noting that if the design had been simpler, it might have been easier for both participants and MCOs to understand the incentive process</t>
    </r>
  </si>
  <si>
    <t xml:space="preserve">Limited knowledge/ understanding of incentives eligibility, complex processess to redeem and the rewards system such wich led to some not getting the reward. </t>
  </si>
  <si>
    <t xml:space="preserve">Guidelines, Communication/marketing, Service provisions  </t>
  </si>
  <si>
    <t>Perry 2019</t>
  </si>
  <si>
    <r>
      <rPr>
        <b/>
        <sz val="12"/>
        <color rgb="FFFF0000"/>
        <rFont val="Arial"/>
        <family val="2"/>
      </rPr>
      <t>[ Challenging intervention processess and need of ongoign support]</t>
    </r>
    <r>
      <rPr>
        <sz val="12"/>
        <color theme="1"/>
        <rFont val="Arial"/>
        <family val="2"/>
      </rPr>
      <t xml:space="preserve"> challenging set tasks,   and infrequent  face to face peer support among others. Participants in Diabetes prevention and diabetes management programs shared that : tracking all meals was challenging and, at times, discouraging.  Some weight management participants were not aware of the program end date and </t>
    </r>
    <r>
      <rPr>
        <b/>
        <sz val="12"/>
        <color theme="1"/>
        <rFont val="Arial"/>
        <family val="2"/>
      </rPr>
      <t>expressed frustration that they had not quite reached their weight loss goals.  Also, whereas some reported that the lack of program-provided, in-person, group peer support (e.g., Nicotine Anonymous) was a barrier to participation. These participants added that quitting smoking was very challenging and would have been easier with social support.</t>
    </r>
  </si>
  <si>
    <t xml:space="preserve">Users faced challenges in tracking behaviours and scheme goals. </t>
  </si>
  <si>
    <t>Training, Education, Modelling</t>
  </si>
  <si>
    <r>
      <rPr>
        <b/>
        <sz val="12"/>
        <color rgb="FFFF0000"/>
        <rFont val="Arial"/>
        <family val="2"/>
      </rPr>
      <t>[Lack of awarnss of intervention end date]</t>
    </r>
    <r>
      <rPr>
        <sz val="12"/>
        <color theme="1"/>
        <rFont val="Arial"/>
        <family val="2"/>
      </rPr>
      <t xml:space="preserve">Some weight management participants were not aware of the program end date </t>
    </r>
  </si>
  <si>
    <t xml:space="preserve">lack of awarness of programme end </t>
  </si>
  <si>
    <r>
      <rPr>
        <b/>
        <sz val="12"/>
        <color rgb="FFFF0000"/>
        <rFont val="Arial"/>
        <family val="2"/>
      </rPr>
      <t>[Low resonse rates - Cognitive overload]</t>
    </r>
    <r>
      <rPr>
        <sz val="12"/>
        <color theme="1"/>
        <rFont val="Arial"/>
        <family val="2"/>
      </rPr>
      <t xml:space="preserve"> The log also cataloged that participants often did not answer both weekly and monthly income and SNAP usage questions on enrollment surveys.</t>
    </r>
  </si>
  <si>
    <t xml:space="preserve">Low response rates due to cognitive overload. </t>
  </si>
  <si>
    <t xml:space="preserve">Regulation, Environmental/social planning, Service provision </t>
  </si>
  <si>
    <r>
      <rPr>
        <b/>
        <sz val="12"/>
        <color rgb="FFFF0000"/>
        <rFont val="Arial"/>
        <family val="2"/>
      </rPr>
      <t xml:space="preserve">[ Cognitive overload and missed steps: Consent and logistic errors procedures] During Audit phase </t>
    </r>
    <r>
      <rPr>
        <sz val="12"/>
        <color theme="1"/>
        <rFont val="Arial"/>
        <family val="2"/>
      </rPr>
      <t xml:space="preserve"> revealed some </t>
    </r>
    <r>
      <rPr>
        <sz val="12"/>
        <rFont val="Arial"/>
        <family val="2"/>
      </rPr>
      <t>in</t>
    </r>
    <r>
      <rPr>
        <b/>
        <sz val="12"/>
        <rFont val="Arial"/>
        <family val="2"/>
      </rPr>
      <t>consistencies</t>
    </r>
    <r>
      <rPr>
        <sz val="12"/>
        <color theme="1"/>
        <rFont val="Arial"/>
        <family val="2"/>
      </rPr>
      <t xml:space="preserve"> in the </t>
    </r>
    <r>
      <rPr>
        <b/>
        <sz val="12"/>
        <rFont val="Arial"/>
        <family val="2"/>
      </rPr>
      <t>consent</t>
    </r>
    <r>
      <rPr>
        <sz val="12"/>
        <color rgb="FFFF0000"/>
        <rFont val="Arial"/>
        <family val="2"/>
      </rPr>
      <t xml:space="preserve"> </t>
    </r>
    <r>
      <rPr>
        <sz val="12"/>
        <color theme="1"/>
        <rFont val="Arial"/>
        <family val="2"/>
      </rPr>
      <t>process, and confusion about</t>
    </r>
    <r>
      <rPr>
        <sz val="12"/>
        <color rgb="FFFF0000"/>
        <rFont val="Arial"/>
        <family val="2"/>
      </rPr>
      <t xml:space="preserve"> </t>
    </r>
    <r>
      <rPr>
        <sz val="12"/>
        <rFont val="Arial"/>
        <family val="2"/>
      </rPr>
      <t xml:space="preserve">assessment requirements. </t>
    </r>
    <r>
      <rPr>
        <sz val="12"/>
        <color theme="1"/>
        <rFont val="Arial"/>
        <family val="2"/>
      </rPr>
      <t xml:space="preserve"> Some participants not given current Participant Information Sheet and Consent Form (PICF) : S: correct PICF provided to and signed by respective participants + iImproved record keeping of PICF version and PICF completion by participants in databse.
</t>
    </r>
  </si>
  <si>
    <t xml:space="preserve">Multistep processes of enrollment/assessments and subsequent inconsistent record keeping of participants flow in the system. </t>
  </si>
  <si>
    <t>Training, Environmental restructring, Enablement</t>
  </si>
  <si>
    <t xml:space="preserve">Guidelines, Environmental/social planning, Service provision </t>
  </si>
  <si>
    <r>
      <rPr>
        <b/>
        <sz val="12"/>
        <color rgb="FFFF0000"/>
        <rFont val="Arial"/>
        <family val="2"/>
      </rPr>
      <t xml:space="preserve">[lack of training and understanding of needs] </t>
    </r>
    <r>
      <rPr>
        <sz val="12"/>
        <color theme="1"/>
        <rFont val="Arial"/>
        <family val="2"/>
      </rPr>
      <t>Some smoking cessation participants shared concerns about program staff being untrained or unfamiliar with addictions or lacking understanding of a smoker’s experiences in trying to quit.</t>
    </r>
  </si>
  <si>
    <t>Concerns about staff being untrained /unfamilirar with addicitions struggles to quit smoking suggesting a gaps in practical competencies.</t>
  </si>
  <si>
    <t xml:space="preserve">Training </t>
  </si>
  <si>
    <t xml:space="preserve">Guidelines, Service provision </t>
  </si>
  <si>
    <t xml:space="preserve">[ unclear product changes and decision making delays - Ambiguity and indecisiveness on intervention structure and messaging] </t>
  </si>
  <si>
    <t xml:space="preserve">Challenges understanding the aim and explicitly  explicitly what the product changes weregoing to look like, what were the decisions being "uncharted waters" Ambiguity and indecisiveness on structure and messaging. </t>
  </si>
  <si>
    <t xml:space="preserve">Psychological capability </t>
  </si>
  <si>
    <r>
      <t>“I would say to you that the single most difficult problem with this project was b</t>
    </r>
    <r>
      <rPr>
        <b/>
        <sz val="12"/>
        <color theme="1"/>
        <rFont val="Arial"/>
        <family val="2"/>
      </rPr>
      <t xml:space="preserve">eing able to wrap our arms around and define explicitly what the product changes weregoing to look like, what were the decisions </t>
    </r>
    <r>
      <rPr>
        <sz val="12"/>
        <color theme="1"/>
        <rFont val="Arial"/>
        <family val="2"/>
      </rPr>
      <t>… associated with change, and how arewe going to measure it and manage it</t>
    </r>
    <r>
      <rPr>
        <b/>
        <sz val="12"/>
        <color theme="1"/>
        <rFont val="Arial"/>
        <family val="2"/>
      </rPr>
      <t>. And I think it was very difficult because it was unchartered water</t>
    </r>
    <r>
      <rPr>
        <sz val="12"/>
        <color theme="1"/>
        <rFont val="Arial"/>
        <family val="2"/>
      </rPr>
      <t xml:space="preserve"> … And there was some </t>
    </r>
    <r>
      <rPr>
        <b/>
        <sz val="12"/>
        <color theme="1"/>
        <rFont val="Arial"/>
        <family val="2"/>
      </rPr>
      <t>indecisiveness</t>
    </r>
    <r>
      <rPr>
        <sz val="12"/>
        <color theme="1"/>
        <rFont val="Arial"/>
        <family val="2"/>
      </rPr>
      <t xml:space="preserve"> on the approach which probably elongated the project an</t>
    </r>
    <r>
      <rPr>
        <b/>
        <sz val="12"/>
        <color theme="1"/>
        <rFont val="Arial"/>
        <family val="2"/>
      </rPr>
      <t>d it might have cost a little bit more because of that”</t>
    </r>
  </si>
  <si>
    <t xml:space="preserve">Barrier (summary) </t>
  </si>
  <si>
    <t>Lutge 2014</t>
  </si>
  <si>
    <r>
      <rPr>
        <b/>
        <sz val="12"/>
        <color rgb="FFFF0000"/>
        <rFont val="Arial"/>
        <family val="2"/>
      </rPr>
      <t>[Percieved unfairness and perversity  of FI strucute ]</t>
    </r>
    <r>
      <rPr>
        <sz val="12"/>
        <rFont val="Arial"/>
        <family val="2"/>
      </rPr>
      <t xml:space="preserve"> patients, nurses, and shop personnel were </t>
    </r>
    <r>
      <rPr>
        <b/>
        <sz val="12"/>
        <rFont val="Arial"/>
        <family val="2"/>
      </rPr>
      <t>concerned that only certain patients</t>
    </r>
    <r>
      <rPr>
        <sz val="12"/>
        <rFont val="Arial"/>
        <family val="2"/>
      </rPr>
      <t xml:space="preserve"> (those with pulmonary TB) </t>
    </r>
    <r>
      <rPr>
        <b/>
        <sz val="12"/>
        <rFont val="Arial"/>
        <family val="2"/>
      </rPr>
      <t>were eligible to receive the voucher.</t>
    </r>
    <r>
      <rPr>
        <sz val="12"/>
        <rFont val="Arial"/>
        <family val="2"/>
      </rPr>
      <t xml:space="preserve"> They felt that this was </t>
    </r>
    <r>
      <rPr>
        <b/>
        <sz val="12"/>
        <rFont val="Arial"/>
        <family val="2"/>
      </rPr>
      <t xml:space="preserve">unfair, </t>
    </r>
    <r>
      <rPr>
        <sz val="12"/>
        <rFont val="Arial"/>
        <family val="2"/>
      </rPr>
      <t xml:space="preserve">given the depth of deprivation experienced by some patients. Managers of Tb Programme percieved it as </t>
    </r>
    <r>
      <rPr>
        <b/>
        <sz val="12"/>
        <rFont val="Arial"/>
        <family val="2"/>
      </rPr>
      <t>problem dute to fear of acting as perverse incentive.</t>
    </r>
  </si>
  <si>
    <t xml:space="preserve">Provider's perceived unfairness, inequity, due to eligibility criteria and  potential unintended consequences e.g perverse incentive  influenced programme acceptability. </t>
  </si>
  <si>
    <t>Reflective motivation</t>
  </si>
  <si>
    <t>Beliefs about consequences</t>
  </si>
  <si>
    <t>Education, Persusion, Modelling</t>
  </si>
  <si>
    <t>Communication/marketing, Guidelines, Service provision</t>
  </si>
  <si>
    <r>
      <t xml:space="preserve">I do hear them saying that the voucher is given tothose with PTB [pulmonary TB] only … They arecomplaining - you know people they also want to get the voucher, they are not happy that some people arereceiving it while others don’t’ 
‘If you could also try and help the others not just the TB patients. We also have people sick besides (those)diagnosed with TB’ 
‘If you target for example the TB patients, then people see that TB patients have better or get things for just being TB patients. So now everyone will want </t>
    </r>
    <r>
      <rPr>
        <b/>
        <sz val="12"/>
        <color theme="1"/>
        <rFont val="Arial"/>
        <family val="2"/>
      </rPr>
      <t xml:space="preserve">to have TB to get those things </t>
    </r>
    <r>
      <rPr>
        <sz val="12"/>
        <color theme="1"/>
        <rFont val="Arial"/>
        <family val="2"/>
      </rPr>
      <t xml:space="preserve">especially if they are in need,like food and all those things’
‘… you know that you can only get the voucher while you are on treatment. The minute you are out, it’s back to square one, and those needs that were catered for by those vouchers are now left hanging and the patient might be tempted to default treatment so that to continue getting these vouchers’ </t>
    </r>
  </si>
  <si>
    <r>
      <rPr>
        <b/>
        <sz val="12"/>
        <color rgb="FFFF0000"/>
        <rFont val="Arial"/>
        <family val="2"/>
      </rPr>
      <t>[Non adherence to protocol: Rationning of incentive distribution/receipt against  protocol  eligibility criteria driven by perceptions of equity and social justice]</t>
    </r>
    <r>
      <rPr>
        <sz val="12"/>
        <color theme="1"/>
        <rFont val="Arial"/>
        <family val="2"/>
      </rPr>
      <t xml:space="preserve">  Nurses’ tendency to</t>
    </r>
    <r>
      <rPr>
        <b/>
        <sz val="12"/>
        <color theme="1"/>
        <rFont val="Arial"/>
        <family val="2"/>
      </rPr>
      <t xml:space="preserve"> ‘ration’ the vouchers,</t>
    </r>
    <r>
      <rPr>
        <sz val="12"/>
        <color theme="1"/>
        <rFont val="Arial"/>
        <family val="2"/>
      </rPr>
      <t xml:space="preserve"> only giving them to the most needy. Many patients and nurses believed that vouchers </t>
    </r>
    <r>
      <rPr>
        <b/>
        <sz val="12"/>
        <color theme="1"/>
        <rFont val="Arial"/>
        <family val="2"/>
      </rPr>
      <t xml:space="preserve">should not be given to patients who were relatively better off financially. </t>
    </r>
    <r>
      <rPr>
        <sz val="12"/>
        <color theme="1"/>
        <rFont val="Arial"/>
        <family val="2"/>
      </rPr>
      <t xml:space="preserve">
As a consequence of such,  nurses</t>
    </r>
    <r>
      <rPr>
        <b/>
        <sz val="12"/>
        <color theme="1"/>
        <rFont val="Arial"/>
        <family val="2"/>
      </rPr>
      <t xml:space="preserve"> limited the number of vouchers received</t>
    </r>
    <r>
      <rPr>
        <sz val="12"/>
        <color theme="1"/>
        <rFont val="Arial"/>
        <family val="2"/>
      </rPr>
      <t xml:space="preserve"> </t>
    </r>
    <r>
      <rPr>
        <b/>
        <sz val="12"/>
        <color theme="1"/>
        <rFont val="Arial"/>
        <family val="2"/>
      </rPr>
      <t>by eligible patients because they felt that some patients did not need vouchers at all and some needed them only intermittently.</t>
    </r>
    <r>
      <rPr>
        <sz val="12"/>
        <color theme="1"/>
        <rFont val="Arial"/>
        <family val="2"/>
      </rPr>
      <t xml:space="preserve"> The effect that this had on t</t>
    </r>
    <r>
      <rPr>
        <b/>
        <sz val="12"/>
        <color theme="1"/>
        <rFont val="Arial"/>
        <family val="2"/>
      </rPr>
      <t xml:space="preserve">he fidelity to the intervention protocol </t>
    </r>
    <r>
      <rPr>
        <sz val="12"/>
        <color theme="1"/>
        <rFont val="Arial"/>
        <family val="2"/>
      </rPr>
      <t xml:space="preserve">may have undermined the impact of the voucher and contributed to the non-significant findings of the trial. 
</t>
    </r>
    <r>
      <rPr>
        <b/>
        <sz val="12"/>
        <color theme="1"/>
        <rFont val="Arial"/>
        <family val="2"/>
      </rPr>
      <t>The patients themselves felt that this was fa</t>
    </r>
    <r>
      <rPr>
        <sz val="12"/>
        <color theme="1"/>
        <rFont val="Arial"/>
        <family val="2"/>
      </rPr>
      <t xml:space="preserve">ir - if they were doing well financially that month, it was better that someone else received the voucher that they might have taken. </t>
    </r>
  </si>
  <si>
    <t xml:space="preserve">Rationing of incentive distribution by providers only giving them to select population based on subjective judgements against protocol impacting fidelity due to professional perceptions of equity/justice. 
Patients themselves fair. </t>
  </si>
  <si>
    <t>Role and Identity</t>
  </si>
  <si>
    <t>Education, Persuasion, Modelling</t>
  </si>
  <si>
    <t>Communication/marketing, Guidelines, Regulation</t>
  </si>
  <si>
    <t xml:space="preserve">‘I would decide by looking at who is needy, considering their social problems, then I will give … like if they do tell me they can’t take pills on an empty stomach then I will give considering their background…but those who are working I wouldn’t give …’ 
‘Sometimes I do not ask for it, if I see that I do have something’ </t>
  </si>
  <si>
    <r>
      <rPr>
        <b/>
        <sz val="12"/>
        <color rgb="FFFF0000"/>
        <rFont val="Arial"/>
        <family val="2"/>
      </rPr>
      <t xml:space="preserve">[ Hidden Bank Charges and delays Eroding Trust and stigmatizing patients ]  </t>
    </r>
    <r>
      <rPr>
        <sz val="12"/>
        <color theme="1"/>
        <rFont val="Arial"/>
        <family val="2"/>
      </rPr>
      <t xml:space="preserve">Account maintenance charges were introduced by the bank during implementation of the intervention ( which is supposed to be free of charge)  and delays in cash transfers eroded participants’ trust in the project.  IInitially, first utilised bank had limited geographical accessibility, inconsisents "in branch" information and hidden fees,  stigimitazing bank staff to patienst (not due to giagnosis it was anonmyous)
</t>
    </r>
    <r>
      <rPr>
        <b/>
        <sz val="12"/>
        <color theme="1"/>
        <rFont val="Arial"/>
        <family val="2"/>
      </rPr>
      <t xml:space="preserve">
</t>
    </r>
    <r>
      <rPr>
        <b/>
        <sz val="12"/>
        <color rgb="FFFF0000"/>
        <rFont val="Arial"/>
        <family val="2"/>
      </rPr>
      <t xml:space="preserve">[Philospficall conflicts to incentive given to those who use drugs] </t>
    </r>
  </si>
  <si>
    <t>Delays of incentive,  hidden fees e.g. fees of opening a bank account , limited accessibility, inconsistinses in information and stagmitising bank staff  associated with the intervention  eroded participant's trust. 
Providers philosphical conflict with incentivising behaviours to patients with drug dependiceines and potential unintened consequences e.g. buying drugs.</t>
  </si>
  <si>
    <t>Education, Persuasion</t>
  </si>
  <si>
    <t xml:space="preserve">“Some patients lost faith in the project due to the hidden bank charges” 
“[A negative aspect of the CRESIPT project intervention is] giving an economic incentive to a patient with drug-dependency and for that matter any other benefit/incentive such as food baskets (which some of these patients sell to buy drugs)” </t>
  </si>
  <si>
    <r>
      <rPr>
        <b/>
        <sz val="12"/>
        <color rgb="FFFF0000"/>
        <rFont val="Arial"/>
        <family val="2"/>
      </rPr>
      <t>[Delay in incentives as a barrier to achieveing project goals]</t>
    </r>
    <r>
      <rPr>
        <sz val="12"/>
        <color theme="1"/>
        <rFont val="Arial"/>
        <family val="2"/>
      </rPr>
      <t xml:space="preserve"> During focus group discussions, the delay between </t>
    </r>
    <r>
      <rPr>
        <b/>
        <sz val="12"/>
        <color theme="1"/>
        <rFont val="Arial"/>
        <family val="2"/>
      </rPr>
      <t>incentivized behaviour and cash transfers was noted as a barrier to achieving project conditions due to the lack of a tangible “reward” and accompanying positive reinforcement loop.</t>
    </r>
    <r>
      <rPr>
        <sz val="12"/>
        <color theme="1"/>
        <rFont val="Arial"/>
        <family val="2"/>
      </rPr>
      <t xml:space="preserve">  
 For example, when a household attended a participatory community meeting, it could be 1 to 2 weeks before they received the corresponding cash transfer</t>
    </r>
  </si>
  <si>
    <t xml:space="preserve">Delays between incentivized behaviour and cash transfers  to achieving project conditions due to the lack of a tangible “reward” and accompanying positive reinforcement loop.  </t>
  </si>
  <si>
    <t>Automatic motivation</t>
  </si>
  <si>
    <t>Reinforcement</t>
  </si>
  <si>
    <t>Environmental restructuring, Coercion</t>
  </si>
  <si>
    <t>“Due to the initial cash transfer delays, some patients didn’t get the money when they most needed it”
[CRESIPT Project Nurse].
“Patients want immediate and tangible gratification on the same day as they complete their condition” [Ex-TB Patient Civil Society Representative]</t>
  </si>
  <si>
    <r>
      <rPr>
        <b/>
        <sz val="12"/>
        <color rgb="FFFF0000"/>
        <rFont val="Arial"/>
        <family val="2"/>
      </rPr>
      <t>[Reluctance to facilitate enrollment- not a priority</t>
    </r>
    <r>
      <rPr>
        <sz val="12"/>
        <color theme="1"/>
        <rFont val="Arial"/>
        <family val="2"/>
      </rPr>
      <t>]  Further,</t>
    </r>
    <r>
      <rPr>
        <b/>
        <sz val="12"/>
        <color theme="1"/>
        <rFont val="Arial"/>
        <family val="2"/>
      </rPr>
      <t xml:space="preserve"> due to their busy work schedule and/or lack of motivation</t>
    </r>
    <r>
      <rPr>
        <sz val="12"/>
        <color theme="1"/>
        <rFont val="Arial"/>
        <family val="2"/>
      </rPr>
      <t>, some doctors wer</t>
    </r>
    <r>
      <rPr>
        <b/>
        <sz val="12"/>
        <color theme="1"/>
        <rFont val="Arial"/>
        <family val="2"/>
      </rPr>
      <t>e not inclined to facilitate the enrolment process for the patien</t>
    </r>
    <r>
      <rPr>
        <sz val="12"/>
        <color theme="1"/>
        <rFont val="Arial"/>
        <family val="2"/>
      </rPr>
      <t>t .  This led to incomplete or</t>
    </r>
    <r>
      <rPr>
        <b/>
        <sz val="12"/>
        <color theme="1"/>
        <rFont val="Arial"/>
        <family val="2"/>
      </rPr>
      <t xml:space="preserve"> no details being collecte</t>
    </r>
    <r>
      <rPr>
        <sz val="12"/>
        <color theme="1"/>
        <rFont val="Arial"/>
        <family val="2"/>
      </rPr>
      <t>d from the patient to enable their enrolment into the scheme.</t>
    </r>
  </si>
  <si>
    <t>Lack of motivation/other priorites as a barrier to facilitate client's enrollment to the scheme e.g. incompelete/no data collected</t>
  </si>
  <si>
    <t>Goals</t>
  </si>
  <si>
    <t>Persuasion, Incentivisation, Enablement</t>
  </si>
  <si>
    <t>Communication/marketing, Regulation, Service provision, Fiscal measures</t>
  </si>
  <si>
    <r>
      <rPr>
        <b/>
        <sz val="12"/>
        <color rgb="FFFF0000"/>
        <rFont val="Arial"/>
        <family val="2"/>
      </rPr>
      <t>[Unwillingness to share private information- Stigma and mistrust]</t>
    </r>
    <r>
      <rPr>
        <sz val="12"/>
        <color rgb="FFFF0000"/>
        <rFont val="Arial"/>
        <family val="2"/>
      </rPr>
      <t xml:space="preserve">  </t>
    </r>
    <r>
      <rPr>
        <sz val="12"/>
        <color theme="1"/>
        <rFont val="Arial"/>
        <family val="2"/>
      </rPr>
      <t xml:space="preserve">   Providers felt that patients</t>
    </r>
    <r>
      <rPr>
        <sz val="12"/>
        <color rgb="FFFF0000"/>
        <rFont val="Arial"/>
        <family val="2"/>
      </rPr>
      <t>’</t>
    </r>
    <r>
      <rPr>
        <sz val="12"/>
        <rFont val="Arial"/>
        <family val="2"/>
      </rPr>
      <t xml:space="preserve"> unwillingness to share their details </t>
    </r>
    <r>
      <rPr>
        <sz val="12"/>
        <color theme="1"/>
        <rFont val="Arial"/>
        <family val="2"/>
      </rPr>
      <t>including bank account and aadhaar (unique 12-digit iID) was a major challenge in the</t>
    </r>
    <r>
      <rPr>
        <sz val="12"/>
        <rFont val="Arial"/>
        <family val="2"/>
      </rPr>
      <t xml:space="preserve"> private sector.</t>
    </r>
    <r>
      <rPr>
        <sz val="12"/>
        <color rgb="FFFF0000"/>
        <rFont val="Arial"/>
        <family val="2"/>
      </rPr>
      <t xml:space="preserve"> A.. B)</t>
    </r>
    <r>
      <rPr>
        <sz val="12"/>
        <color theme="1"/>
        <rFont val="Arial"/>
        <family val="2"/>
      </rPr>
      <t xml:space="preserve">  Due to the stigma associated with TB, patients also feared breach of confidentiality.</t>
    </r>
  </si>
  <si>
    <t xml:space="preserve">TB- patients related stigma and fear of confidentiality breach led clients of private/high profile background to not share information/enrol. </t>
  </si>
  <si>
    <t>Persuasion</t>
  </si>
  <si>
    <t>Communication/marketing, Guidelines, Regulation,  Service provision</t>
  </si>
  <si>
    <r>
      <t>…in private sector, some patients are financially well, so they</t>
    </r>
    <r>
      <rPr>
        <b/>
        <sz val="12"/>
        <color theme="1"/>
        <rFont val="Arial"/>
        <family val="2"/>
      </rPr>
      <t xml:space="preserve"> do not require cash incentive and because of that, they are not giving details.</t>
    </r>
    <r>
      <rPr>
        <sz val="12"/>
        <color theme="1"/>
        <rFont val="Arial"/>
        <family val="2"/>
      </rPr>
      <t>" 
"…In private sector, the patients ar</t>
    </r>
    <r>
      <rPr>
        <b/>
        <sz val="12"/>
        <color theme="1"/>
        <rFont val="Arial"/>
        <family val="2"/>
      </rPr>
      <t xml:space="preserve">e high profile, </t>
    </r>
    <r>
      <rPr>
        <sz val="12"/>
        <color theme="1"/>
        <rFont val="Arial"/>
        <family val="2"/>
      </rPr>
      <t xml:space="preserve">so they </t>
    </r>
    <r>
      <rPr>
        <b/>
        <sz val="12"/>
        <color theme="1"/>
        <rFont val="Arial"/>
        <family val="2"/>
      </rPr>
      <t>have stigma related to TB and because of that</t>
    </r>
    <r>
      <rPr>
        <sz val="12"/>
        <color theme="1"/>
        <rFont val="Arial"/>
        <family val="2"/>
      </rPr>
      <t>, they are not giving their information to us."</t>
    </r>
  </si>
  <si>
    <r>
      <rPr>
        <b/>
        <sz val="12"/>
        <color rgb="FFFF0000"/>
        <rFont val="Arial"/>
        <family val="2"/>
      </rPr>
      <t>[Unwillingness to share private information- Higher-SES patients disinterested]</t>
    </r>
    <r>
      <rPr>
        <sz val="12"/>
        <color theme="1"/>
        <rFont val="Arial"/>
        <family val="2"/>
      </rPr>
      <t xml:space="preserve">     Providers felt that patients’ unwillingness to share their details including bank account and aadhaar (unique 12-digit iID) was a major challenge in the private sector. A) Patients from higher socioeconomic strata were not interested in availing the benefit.</t>
    </r>
  </si>
  <si>
    <t>Patients from higher SES  disinterest to  avail the benefit .</t>
  </si>
  <si>
    <t>Role and identity</t>
  </si>
  <si>
    <t>Communication/marketing, Guideiines</t>
  </si>
  <si>
    <r>
      <rPr>
        <b/>
        <sz val="12"/>
        <color rgb="FFFF0000"/>
        <rFont val="Arial"/>
        <family val="2"/>
      </rPr>
      <t xml:space="preserve">[Inadequate amount] </t>
    </r>
    <r>
      <rPr>
        <sz val="12"/>
        <color theme="1"/>
        <rFont val="Arial"/>
        <family val="2"/>
      </rPr>
      <t xml:space="preserve"> One patient felt that this </t>
    </r>
    <r>
      <rPr>
        <sz val="12"/>
        <rFont val="Arial"/>
        <family val="2"/>
      </rPr>
      <t>is</t>
    </r>
    <r>
      <rPr>
        <b/>
        <sz val="12"/>
        <rFont val="Arial"/>
        <family val="2"/>
      </rPr>
      <t xml:space="preserve"> an inadequate amount.</t>
    </r>
    <r>
      <rPr>
        <sz val="12"/>
        <color theme="1"/>
        <rFont val="Arial"/>
        <family val="2"/>
      </rPr>
      <t xml:space="preserve">
</t>
    </r>
  </si>
  <si>
    <t xml:space="preserve">Percieved inadeuqate incentive amount. </t>
  </si>
  <si>
    <t>Environmental restructuring, Incentivisation</t>
  </si>
  <si>
    <t>Guidelines, Fiscal measures</t>
  </si>
  <si>
    <t xml:space="preserve"> "…500 rupees [INR] per month is not enough; it should be increased to 800–1000 rupees [INR] per month."</t>
  </si>
  <si>
    <r>
      <rPr>
        <b/>
        <sz val="12"/>
        <color rgb="FFFF0000"/>
        <rFont val="Arial"/>
        <family val="2"/>
      </rPr>
      <t>[Financally stable patients donot value the incentive and confidentiality breech concerns]</t>
    </r>
    <r>
      <rPr>
        <sz val="12"/>
        <color theme="1"/>
        <rFont val="Arial"/>
        <family val="2"/>
      </rPr>
      <t xml:space="preserve">  The majority of patients receiving care in the private sector are financially stable, thus they do not see the value in DBT. Additionally, they worry about being scammed as a result of sharing confidential financial information.
</t>
    </r>
    <r>
      <rPr>
        <b/>
        <sz val="12"/>
        <color rgb="FFFF0000"/>
        <rFont val="Arial"/>
        <family val="2"/>
      </rPr>
      <t>[Distrust in the initative</t>
    </r>
    <r>
      <rPr>
        <sz val="12"/>
        <color theme="1"/>
        <rFont val="Arial"/>
        <family val="2"/>
      </rPr>
      <t xml:space="preserve">] One of the interviewees did not believe the fact that she would be getting incentives despite the doctor explained it to her.
</t>
    </r>
    <r>
      <rPr>
        <b/>
        <sz val="12"/>
        <color rgb="FFFF0000"/>
        <rFont val="Arial"/>
        <family val="2"/>
      </rPr>
      <t xml:space="preserve">
[Mixed perceptions on scheme effort vs adequacy incentive amount]</t>
    </r>
    <r>
      <rPr>
        <sz val="12"/>
        <color theme="1"/>
        <rFont val="Arial"/>
        <family val="2"/>
      </rPr>
      <t xml:space="preserve">  Participants did appreciate the efforts provided by the government but at the same time were unhappy about the amount that was give stating it was not sufficient.</t>
    </r>
  </si>
  <si>
    <t xml:space="preserve">Affluant patients do not value incentive, paricularly in the face of concerns of sharing confidential information. 
Clients disbelief/trust in governmental intitatives related to TB, when more "priorities" exist.  Mixed perceptions on incentive adequacy versus  appreciating governmental efforts </t>
  </si>
  <si>
    <t>“Those coming from rich family do not feel the need of this incentive, hence they do not provide their details.”
“Some patients think that these people are taking our account details maybe they can fiddle with the account. Some have a dilemma as to why are we taking their bank details.”
“Patient trouble us by saying why have we not received the amount yet, what are we doing with their account details since so long.”
 She said “I couldn't believe when sir said that we will be receiving some amount. I told sir that for diseases like that of heart there is no such thing, so how for this disease? But the day I received the amount in my bank then understood that such a scheme exists.”
“The government is providing 500 rupees, its good.”
“At least one or two thousand rupees must be provided. According to them what comes in 500 rupees?”</t>
  </si>
  <si>
    <r>
      <rPr>
        <b/>
        <sz val="12"/>
        <color rgb="FFFF0000"/>
        <rFont val="Arial"/>
        <family val="2"/>
      </rPr>
      <t>[Lack of mainstreaming and Role isolation]</t>
    </r>
    <r>
      <rPr>
        <sz val="12"/>
        <color theme="1"/>
        <rFont val="Arial"/>
        <family val="2"/>
      </rPr>
      <t xml:space="preserve"> The field workers observed that the health system currently conceived TB-related work as almost an exclusive responsibility of the NTEP staff despite efforts to mainstream the program work with public health work at primary health care level.
</t>
    </r>
    <r>
      <rPr>
        <b/>
        <sz val="12"/>
        <color rgb="FFFF0000"/>
        <rFont val="Arial"/>
        <family val="2"/>
      </rPr>
      <t xml:space="preserve">
</t>
    </r>
  </si>
  <si>
    <t xml:space="preserve">Failure to mainstream the incentive programme.  Staff are already fulfilling multiple roles, and adding more conflicts with their perceived responsibilities.
Providers morally conflicted over elgibility vs people in need of icnentive
</t>
  </si>
  <si>
    <t>Guidelines, Regulation, Service provision</t>
  </si>
  <si>
    <t xml:space="preserve">"See madam, NPY is a separate scheme but there is no separate HR for it. It is done by the same program staff who have to do case finding, investigations, treatment, monitoring adherence and documentation. So, we cannot put pressure on them beyond a level."
"But if you see, these are the most deserving people who need this money, but somehow, we are not able to give them the entire money."- Field level NTEP staff
</t>
  </si>
  <si>
    <r>
      <rPr>
        <b/>
        <sz val="12"/>
        <color rgb="FFFF0000"/>
        <rFont val="Arial"/>
        <family val="2"/>
      </rPr>
      <t xml:space="preserve">[Percieived fixed benefit amount fail differential reinforcement] </t>
    </r>
    <r>
      <rPr>
        <sz val="12"/>
        <color theme="1"/>
        <rFont val="Arial"/>
        <family val="2"/>
      </rPr>
      <t>The stakeholders also highlighted that while the current benefit amount was helpful for few beneficiaries, it was barely adequate for several others. Thus, the utility of the benefit also depended on the socio-economic circumstances of the beneficiaries and households.</t>
    </r>
  </si>
  <si>
    <t xml:space="preserve">Barely inadeuate amount and thus utility in relation to sevral others from low socio-economic circumctances. </t>
  </si>
  <si>
    <t>Guidelines, Fiscal measures, Environmental/social planning</t>
  </si>
  <si>
    <t>"I feel that this money may not be the uniform
requirement of everyone. Sometimes, there are very poor patients for whom 500 rupees is insufficient. They may need more. You may also have a person coming from a very high-profile setting; for whom this money is not of much use because they can afford nutrition on their own. So, it is a diverse mix."- District-level NTEP staff</t>
  </si>
  <si>
    <r>
      <t>Social exclusion and scheme blind spot to people most in need]</t>
    </r>
    <r>
      <rPr>
        <sz val="12"/>
        <color theme="1"/>
        <rFont val="Arial"/>
        <family val="2"/>
      </rPr>
      <t xml:space="preserve"> Vulnerable populations like people experiencing home lessness or migrants may not have documents that prove their identity proof to initiate bank accounts. Thus, the neediest people, such as the homeless, destitute and the cognitively challenged, were not included in the scheme due to difficulties in opening bank accounts.</t>
    </r>
  </si>
  <si>
    <t>The system assumes a level of cognitive and bureaucratic functioning not all clients possess.</t>
  </si>
  <si>
    <t>Beliefs about capabilities</t>
  </si>
  <si>
    <t xml:space="preserve">Guidelines, Regulation, Environmental/social planning, Service provision </t>
  </si>
  <si>
    <t>“The people that we are working on are not suitable for the scheme because they don’t have any formal documents proving their identity. The scheme may be useful for many people, but not for the people that we are working with… I don’t think it is of much help. We would like the governments to place more attention to the PwTB who are on the sidelines and  who are too marginalized to fulfil the necessary conditions to receive such support.”- Representative, NGO working on homeless and marginalized sections.
"There are some people who are homeless. They stay on the railway platforms or at the bus stand, or under the tree or somewhere under the flyover bridges. The se people don’t have any documents with them, and opening a bank account will be very, very difficult."- District WHO Consultant</t>
  </si>
  <si>
    <t>Chadhar 2025</t>
  </si>
  <si>
    <r>
      <rPr>
        <b/>
        <sz val="12"/>
        <color rgb="FFFF0000"/>
        <rFont val="Arial"/>
        <family val="2"/>
      </rPr>
      <t>[Amount percieved as inadeuate relative to costs incurred as a TB patient]</t>
    </r>
    <r>
      <rPr>
        <sz val="12"/>
        <color theme="1"/>
        <rFont val="Arial"/>
        <family val="2"/>
      </rPr>
      <t xml:space="preserve"> The majority of patients emphasized that the amount received is insufficient to purchase nutritious food items.</t>
    </r>
  </si>
  <si>
    <t>Inadequate incentive amount (of no use)  relative to costs incurred as a TB patient/</t>
  </si>
  <si>
    <t xml:space="preserve">   “What can you get in ₹500? With that amount, you can barely buy 2 trays of 60 eggs.”
 “Few patients expressed that instead of giving money, they should be provided with food items directly.”
“₹500, nothing substantial can be accomplished. The government should at least be given ₹1000 or ₹1500.”
  “The ₹500 that are coming are of no use, it's better to receive a packet of items instead.”</t>
  </si>
  <si>
    <t>Kim 2012</t>
  </si>
  <si>
    <r>
      <rPr>
        <b/>
        <sz val="12"/>
        <color rgb="FFFF0000"/>
        <rFont val="Arial"/>
        <family val="2"/>
      </rPr>
      <t>[Organizational culture misalignment with programme goal]</t>
    </r>
    <r>
      <rPr>
        <sz val="12"/>
        <color theme="1"/>
        <rFont val="Arial"/>
        <family val="2"/>
      </rPr>
      <t xml:space="preserve"> Employees and LHCs described aspects of their organizational culture that may have influenced intervention impact.</t>
    </r>
  </si>
  <si>
    <t xml:space="preserve">Organisational cultuure/ identity misalignment with the intervention goals. </t>
  </si>
  <si>
    <t>Education, Modelling</t>
  </si>
  <si>
    <t>Communication/marketing, Regulation, Service provision</t>
  </si>
  <si>
    <r>
      <rPr>
        <b/>
        <sz val="12"/>
        <color rgb="FFFF0000"/>
        <rFont val="Arial"/>
        <family val="2"/>
      </rPr>
      <t>[Hesitancy about intervention efficacy]</t>
    </r>
    <r>
      <rPr>
        <b/>
        <sz val="12"/>
        <color theme="1"/>
        <rFont val="Arial"/>
        <family val="2"/>
      </rPr>
      <t xml:space="preserve"> </t>
    </r>
    <r>
      <rPr>
        <sz val="12"/>
        <color theme="1"/>
        <rFont val="Arial"/>
        <family val="2"/>
      </rPr>
      <t>Doubts that financial incentives alone could help smokers successfully quit and noted that smokers should be internally motivated with quitting as the primary reward.</t>
    </r>
  </si>
  <si>
    <t>Beliefs that smokers should be intrinsically motivated and the FI alone would help achieve change.</t>
  </si>
  <si>
    <t>Moderate</t>
  </si>
  <si>
    <r>
      <rPr>
        <b/>
        <sz val="12"/>
        <color rgb="FFFF0000"/>
        <rFont val="Arial"/>
        <family val="2"/>
      </rPr>
      <t>[Limited motivation]</t>
    </r>
    <r>
      <rPr>
        <sz val="12"/>
        <color theme="1"/>
        <rFont val="Arial"/>
        <family val="2"/>
      </rPr>
      <t xml:space="preserve"> lack of motivation; To them, smoking was essential to helping them manage their stress at work.</t>
    </r>
  </si>
  <si>
    <t xml:space="preserve"> Stress as an  emotional deterrent, and smoking is used as a coping mechanism in work settings.</t>
  </si>
  <si>
    <t>Emotion</t>
  </si>
  <si>
    <t>Persuasion, Enablement</t>
  </si>
  <si>
    <t>Communication/marketing, Service provision, Environmental/Social planning</t>
  </si>
  <si>
    <t>Allan 2012</t>
  </si>
  <si>
    <r>
      <rPr>
        <b/>
        <sz val="12"/>
        <color rgb="FFFF0000"/>
        <rFont val="Arial"/>
        <family val="2"/>
      </rPr>
      <t xml:space="preserve">[ Increased feeling of guilt and FI ]  </t>
    </r>
    <r>
      <rPr>
        <sz val="12"/>
        <color theme="1"/>
        <rFont val="Arial"/>
        <family val="2"/>
      </rPr>
      <t xml:space="preserve">Participants reported a number of reasons for disengagement: </t>
    </r>
    <r>
      <rPr>
        <b/>
        <sz val="12"/>
        <color theme="1"/>
        <rFont val="Arial"/>
        <family val="2"/>
      </rPr>
      <t xml:space="preserve">The enhanced feeling of guilt, </t>
    </r>
    <r>
      <rPr>
        <sz val="12"/>
        <color theme="1"/>
        <rFont val="Arial"/>
        <family val="2"/>
      </rPr>
      <t>made worse with knowledge of the financial gain and subsequent relapse, led to non-attendance at weekly monitoring sessions. .. For some, this relationship manifested itself in a sense of obligation to the service providers, manifest most clearly when they had “failed to deliver”
Although ,  this change in relationship was largely reported as “felt” rather than “experienced” there was some evidence to suggest that the act of providing the incentive may sometimes risk shifting staff attitudes from the client-professional status to one of greater dominance and professional as service purchase.</t>
    </r>
  </si>
  <si>
    <t xml:space="preserve">Enhanced feelings of guilt in light of financial gain and subsequent relapse leading to disengagement from monitoring sessions.Felt change into obligation to providers. </t>
  </si>
  <si>
    <t>Communication/marketing, Guidelines, Service provision, Environmental/Social planning</t>
  </si>
  <si>
    <t>”: “. . ..I just felt I had let them down as well. Even though it is yourself, you still feel as if you are letting other people down as well which again is a horrible feeling so then you feel guilt again and I think, I’m just gonna have a fag.”</t>
  </si>
  <si>
    <r>
      <rPr>
        <b/>
        <sz val="12"/>
        <color rgb="FFFF0000"/>
        <rFont val="Arial"/>
        <family val="2"/>
      </rPr>
      <t xml:space="preserve">[Concerns of poor use of service and Stigma] </t>
    </r>
    <r>
      <rPr>
        <sz val="12"/>
        <color theme="1"/>
        <rFont val="Arial"/>
        <family val="2"/>
      </rPr>
      <t xml:space="preserve">There was concern of reprimand for poor use of the service, embarrassment of confessing their failure and the perceived stigma
</t>
    </r>
    <r>
      <rPr>
        <b/>
        <sz val="12"/>
        <color rgb="FFFF0000"/>
        <rFont val="Arial"/>
        <family val="2"/>
      </rPr>
      <t xml:space="preserve">
[Effort not proportional to incentive  ]</t>
    </r>
    <r>
      <rPr>
        <sz val="12"/>
        <color theme="1"/>
        <rFont val="Arial"/>
        <family val="2"/>
      </rPr>
      <t xml:space="preserve"> The value of the incenitve is not worth the palaver to get it. Differenct views on its "role as a motivaton. FI weren't easily accessibile.   Administration was frequently cited as an issue impacting on participants’ use of Quit4u. On icnentive amount ;  perceptions about the incentive differed. Some deemed the payment as an incentive to change Others recognized it as a bonus but not a factor which was going to sustain motivation on a weekly basis. </t>
    </r>
  </si>
  <si>
    <t xml:space="preserve">Clients concerns of reprimand for poor use of service, stigma, embarssement in case of failure. 
Clients perception that the value/benefit  to sustain motivation of the incentive is not worth the palaver to get it e.g. accessibility, admin issues </t>
  </si>
  <si>
    <t xml:space="preserve"> “I mean the £12.50 is great but the palaver to get it, is it worth it? But I guess that’s probably because I’m working. People that aren’t working probably have the time to do all that but I mean it could have been done, I just haven’t got around to it yet.”
“It was like, if I was having a good week, yes, £12.50 is coming my way but when you are having a bad week and things are up in the air, I  couldn’t care less about the money. If it’s not there I’m not going to change the way I am. If I do, I mean when I do go and stop smoking again, I’m not really bothered if I get the money or not.” (female, 36, unemployed, group 2)
“Well, it’s like if you’ve got that £12.50 on your card for so many weeks and I’m on state benefits so it’s no that much so I know that I have got that card and I know I could go up there and go and get shopping.” </t>
  </si>
  <si>
    <r>
      <rPr>
        <b/>
        <sz val="12"/>
        <color rgb="FFFF0000"/>
        <rFont val="Arial"/>
        <family val="2"/>
      </rPr>
      <t>[Contractual relationship- Felt change in relationship]</t>
    </r>
    <r>
      <rPr>
        <sz val="12"/>
        <color theme="1"/>
        <rFont val="Arial"/>
        <family val="2"/>
      </rPr>
      <t xml:space="preserve"> Resons for disengagement hinted</t>
    </r>
    <r>
      <rPr>
        <b/>
        <sz val="12"/>
        <color theme="1"/>
        <rFont val="Arial"/>
        <family val="2"/>
      </rPr>
      <t xml:space="preserve"> at a  felt change in clients’ relationship with service providers, </t>
    </r>
    <r>
      <rPr>
        <sz val="12"/>
        <color theme="1"/>
        <rFont val="Arial"/>
        <family val="2"/>
      </rPr>
      <t>with the incentive introducing a quasi-contractual relationship.  This placed the patient in the role of “providing the service” (smoking cessation) and the health care professional as the “buyer”. For some, this relationship manifested itself in a sense of obligation to the service providers, manifest most clearly when they had “failed to deliver”
Although ,  this change in relationship was largely reported as “</t>
    </r>
    <r>
      <rPr>
        <b/>
        <sz val="12"/>
        <color theme="1"/>
        <rFont val="Arial"/>
        <family val="2"/>
      </rPr>
      <t>felt</t>
    </r>
    <r>
      <rPr>
        <sz val="12"/>
        <color theme="1"/>
        <rFont val="Arial"/>
        <family val="2"/>
      </rPr>
      <t xml:space="preserve">” rather than “experienced” there was some evidence to suggest that the act of providing the incentive may sometimes </t>
    </r>
    <r>
      <rPr>
        <b/>
        <sz val="12"/>
        <color theme="1"/>
        <rFont val="Arial"/>
        <family val="2"/>
      </rPr>
      <t>risk shifting staff attitudes from the client-professional status to one of greater dominance and professional as service purchase.</t>
    </r>
  </si>
  <si>
    <t xml:space="preserve"> Perceived shift in roles "contractual transactional relationship)—from patient to service provider—altering identity and expectations.</t>
  </si>
  <si>
    <t>Communication/marketing, Guidelines, Regulation, Service provision</t>
  </si>
  <si>
    <r>
      <t xml:space="preserve">  This was cited as a reason preventing some from advancing in  programme: “She [the pharmacist] was very </t>
    </r>
    <r>
      <rPr>
        <b/>
        <sz val="12"/>
        <color theme="1"/>
        <rFont val="Arial"/>
        <family val="2"/>
      </rPr>
      <t>patronising</t>
    </r>
    <r>
      <rPr>
        <sz val="12"/>
        <color theme="1"/>
        <rFont val="Arial"/>
        <family val="2"/>
      </rPr>
      <t>. . .. . .for somebody to sit there and patronise you, it was just not helpful. I cannae quote her but it was like, “right, we’re trying to help you, you are just throwing it back in our face.”</t>
    </r>
  </si>
  <si>
    <r>
      <rPr>
        <b/>
        <sz val="12"/>
        <color rgb="FFFF0000"/>
        <rFont val="Arial"/>
        <family val="2"/>
      </rPr>
      <t>[Dual role of research nurse and smoking advisor: non sustainabile- Role overload, and conflict]</t>
    </r>
    <r>
      <rPr>
        <sz val="12"/>
        <color theme="1"/>
        <rFont val="Arial"/>
        <family val="2"/>
      </rPr>
      <t xml:space="preserve">  The role of research nurse was built in to the study from the start. It was initially felt that the role should be combined with that of smoking advisor. RNs  had to have training in cessation in pregnancy issues as well in the study requirements. This was relatively easier for the full time worker as she already had experience in behavioural change interventions, but did mean a proces</t>
    </r>
    <r>
      <rPr>
        <b/>
        <sz val="12"/>
        <color theme="1"/>
        <rFont val="Arial"/>
        <family val="2"/>
      </rPr>
      <t>s of gaining experience in two aspects of work for both, r</t>
    </r>
    <r>
      <rPr>
        <sz val="12"/>
        <color theme="1"/>
        <rFont val="Arial"/>
        <family val="2"/>
      </rPr>
      <t xml:space="preserve">ecalled as feeling “stretched”. As the study progressed, the numbers of contacts increased resulting in a lot of </t>
    </r>
    <r>
      <rPr>
        <b/>
        <sz val="12"/>
        <color theme="1"/>
        <rFont val="Arial"/>
        <family val="2"/>
      </rPr>
      <t xml:space="preserve">“fevered activity” </t>
    </r>
    <r>
      <rPr>
        <sz val="12"/>
        <color theme="1"/>
        <rFont val="Arial"/>
        <family val="2"/>
      </rPr>
      <t xml:space="preserve">as described by one participant. RNs role expanded and became more demanding as the allocated tasks accumulated in parallel with the increase in participant numbers. One argument for the RN to have a dual role was to increase their knowledge and understanding of cessation in pregnancy issues. In discussion, respondents felt this could be gained through shadowing the work of current advisor.  As the study developed the advisor element for one of the research nurses) was reduced to one day and finally eliminated, and one had her two days of advisor work reduced in favour of study tasks.
</t>
    </r>
    <r>
      <rPr>
        <b/>
        <sz val="12"/>
        <color rgb="FFFF0000"/>
        <rFont val="Arial"/>
        <family val="2"/>
      </rPr>
      <t xml:space="preserve">
[ Initial resistance/reluctance to refer clients to the service- Role conflict and personal bias] </t>
    </r>
    <r>
      <rPr>
        <sz val="12"/>
        <color theme="1"/>
        <rFont val="Arial"/>
        <family val="2"/>
      </rPr>
      <t xml:space="preserve"> Respondents reported some resistance to referring to the NSPS in some areas around the time the study started, although this perhaps reflected misperceptions about the developing service as much as the study. Observed reluctance to refer by some midwives was variously ascribed to: concerns about... or maybe even because some midwives were smokers themselves.</t>
    </r>
  </si>
  <si>
    <t xml:space="preserve">Dual role of nurses e.g. intervention administrators and smoking advisors causing role overload  "fevered activity" and  conflicts over current professional practices. </t>
  </si>
  <si>
    <t>Guidelines, Regulation, Service provision , Environmental/social planning</t>
  </si>
  <si>
    <r>
      <rPr>
        <b/>
        <sz val="12"/>
        <color rgb="FFFF0000"/>
        <rFont val="Arial"/>
        <family val="2"/>
      </rPr>
      <t xml:space="preserve">[Initial resistence - Making lives harder and low risk ] </t>
    </r>
    <r>
      <rPr>
        <sz val="12"/>
        <color theme="1"/>
        <rFont val="Arial"/>
        <family val="2"/>
      </rPr>
      <t xml:space="preserve"> Respondents reported some resistance to referring to the NSPS in some areas around the time the study started, although this perhaps reflected misperceptions about the developing service as much as the study. Observed reluctance to refer by some midwives was variously ascribed to: concerns about making women’s lives more difficult by encouraging them to quit; relying on the knowledge that previous pregnancies appeared unaffected</t>
    </r>
  </si>
  <si>
    <t>Resistence of providers to refer clients to the scheme due to misperceptions, reluctance over concers of making women's lives more difficult, and knoweledge that pervious pregnancies seemed unaffected.</t>
  </si>
  <si>
    <t>Communication/marketing, Regulation,  Service provision</t>
  </si>
  <si>
    <t>Shields 2016</t>
  </si>
  <si>
    <r>
      <t xml:space="preserve">[ Ethical concerns and potentially exploiting economic desperation.] </t>
    </r>
    <r>
      <rPr>
        <sz val="12"/>
        <color theme="1"/>
        <rFont val="Arial"/>
        <family val="2"/>
      </rPr>
      <t xml:space="preserve"> 
Because the incentive was very important financially to some women termed ‘breadline survivors’, t</t>
    </r>
    <r>
      <rPr>
        <b/>
        <sz val="12"/>
        <color theme="1"/>
        <rFont val="Arial"/>
        <family val="2"/>
      </rPr>
      <t>his group sometimes had arguments over results when they returned a positive result and were ineligible for payment.</t>
    </r>
    <r>
      <rPr>
        <sz val="12"/>
        <color theme="1"/>
        <rFont val="Arial"/>
        <family val="2"/>
      </rPr>
      <t xml:space="preserve"> Apparently, there were no false negative results.. 
Given that</t>
    </r>
    <r>
      <rPr>
        <b/>
        <sz val="12"/>
        <color theme="1"/>
        <rFont val="Arial"/>
        <family val="2"/>
      </rPr>
      <t xml:space="preserve"> smoking is itself a marker for socioeconomic disadvantage and inequality is a root cause of smoking</t>
    </r>
    <r>
      <rPr>
        <sz val="12"/>
        <color theme="1"/>
        <rFont val="Arial"/>
        <family val="2"/>
      </rPr>
      <t xml:space="preserve">, </t>
    </r>
    <r>
      <rPr>
        <b/>
        <sz val="12"/>
        <color theme="1"/>
        <rFont val="Arial"/>
        <family val="2"/>
      </rPr>
      <t>the tension between addressing smoking itself rather than the underlying inequality may be problematic</t>
    </r>
    <r>
      <rPr>
        <sz val="12"/>
        <color theme="1"/>
        <rFont val="Arial"/>
        <family val="2"/>
      </rPr>
      <t xml:space="preserve"> when using incentives as a lever for behaviour chan</t>
    </r>
    <r>
      <rPr>
        <b/>
        <sz val="12"/>
        <color theme="1"/>
        <rFont val="Arial"/>
        <family val="2"/>
      </rPr>
      <t>ge. Concerns were also expressed about the issue of excluding some by targeting incentives at pregnant women</t>
    </r>
  </si>
  <si>
    <t xml:space="preserve">Experts ethical concerns over incentive potenitally exploting economic desperation with other underlying complex circumstances, social exclusionm inducing friction/mistrust based on smoking status validation e.g. test results and eligibility </t>
  </si>
  <si>
    <t>Passey 2018</t>
  </si>
  <si>
    <r>
      <rPr>
        <b/>
        <sz val="12"/>
        <color rgb="FFFF0000"/>
        <rFont val="Arial"/>
        <family val="2"/>
      </rPr>
      <t xml:space="preserve">[ Testing for quit validation]  </t>
    </r>
    <r>
      <rPr>
        <sz val="12"/>
        <color theme="1"/>
        <rFont val="Arial"/>
        <family val="2"/>
      </rPr>
      <t xml:space="preserve">The Smokerlyzer was not always used at the first visit as intended, because there were some </t>
    </r>
    <r>
      <rPr>
        <b/>
        <sz val="12"/>
        <color theme="1"/>
        <rFont val="Arial"/>
        <family val="2"/>
      </rPr>
      <t>concerns</t>
    </r>
    <r>
      <rPr>
        <sz val="12"/>
        <color theme="1"/>
        <rFont val="Arial"/>
        <family val="2"/>
      </rPr>
      <t xml:space="preserve"> that it was a </t>
    </r>
    <r>
      <rPr>
        <b/>
        <sz val="12"/>
        <color theme="1"/>
        <rFont val="Arial"/>
        <family val="2"/>
      </rPr>
      <t>“serious piece of equipment”.</t>
    </r>
  </si>
  <si>
    <t xml:space="preserve">Smokerlyzer as a serious piece of equipment. </t>
  </si>
  <si>
    <t>Persuasion, Modelling</t>
  </si>
  <si>
    <t>Communication/Marketing, Service provision</t>
  </si>
  <si>
    <t>Apata 2020</t>
  </si>
  <si>
    <r>
      <rPr>
        <b/>
        <sz val="12"/>
        <color rgb="FFFF0000"/>
        <rFont val="Arial"/>
        <family val="2"/>
      </rPr>
      <t xml:space="preserve">[lack of confidence to administer the intervetnion] </t>
    </r>
    <r>
      <rPr>
        <sz val="12"/>
        <color theme="1"/>
        <rFont val="Arial"/>
        <family val="2"/>
      </rPr>
      <t>Peer Motivators also expressed their insecurity when groups sometimes got “out of control.”</t>
    </r>
  </si>
  <si>
    <t>Education, Modelling, Enablement</t>
  </si>
  <si>
    <t>Guidelines, Service provision, Communication/marketing</t>
  </si>
  <si>
    <t>Breunis 2023</t>
  </si>
  <si>
    <r>
      <rPr>
        <b/>
        <sz val="12"/>
        <color rgb="FFFF0000"/>
        <rFont val="Arial"/>
        <family val="2"/>
      </rPr>
      <t>[ Online mode of delivery as demotivating and impersonal]</t>
    </r>
    <r>
      <rPr>
        <sz val="12"/>
        <color theme="1"/>
        <rFont val="Arial"/>
        <family val="2"/>
      </rPr>
      <t xml:space="preserve"> </t>
    </r>
    <r>
      <rPr>
        <b/>
        <sz val="12"/>
        <color theme="1"/>
        <rFont val="Arial"/>
        <family val="2"/>
      </rPr>
      <t>impersonal interactions via online platform and...was daunting and demotivating</t>
    </r>
    <r>
      <rPr>
        <sz val="12"/>
        <color theme="1"/>
        <rFont val="Arial"/>
        <family val="2"/>
      </rPr>
      <t xml:space="preserve">. The participants </t>
    </r>
    <r>
      <rPr>
        <b/>
        <sz val="12"/>
        <color theme="1"/>
        <rFont val="Arial"/>
        <family val="2"/>
      </rPr>
      <t>felt</t>
    </r>
    <r>
      <rPr>
        <sz val="12"/>
        <color theme="1"/>
        <rFont val="Arial"/>
        <family val="2"/>
      </rPr>
      <t xml:space="preserve"> that online support via the platform was impersonal, 
</t>
    </r>
  </si>
  <si>
    <t xml:space="preserve">Online platform felt impersonal, daunting and demotivating. </t>
  </si>
  <si>
    <t>Communication/marketing, Service provision Environmental/social planning</t>
  </si>
  <si>
    <r>
      <t xml:space="preserve">[Challenges to clients referrals and recruitment ] </t>
    </r>
    <r>
      <rPr>
        <sz val="12"/>
        <rFont val="Arial"/>
        <family val="2"/>
      </rPr>
      <t xml:space="preserve"> Talking about Smoking cessation communication to patients was challenging,  Referral to the study and  and midwives fear them leaving their clinic when discussing smoking cessation too often. </t>
    </r>
    <r>
      <rPr>
        <b/>
        <sz val="12"/>
        <color rgb="FFFF0000"/>
        <rFont val="Arial"/>
        <family val="2"/>
      </rPr>
      <t xml:space="preserve">
[ Mixed feelings about incentive impact/effectivness] </t>
    </r>
    <r>
      <rPr>
        <sz val="12"/>
        <rFont val="Arial"/>
        <family val="2"/>
      </rPr>
      <t xml:space="preserve"> Both participants and healtchcare providers reported mixed feelings about the impact and  motivational effect  of the incentives,</t>
    </r>
  </si>
  <si>
    <t xml:space="preserve">	Fear that repeated discussions may lead to patients disengaging from care.
Uncertainty about whether incentives lead to meaningful behavior change.</t>
  </si>
  <si>
    <t xml:space="preserve">Beliefs about consequences </t>
  </si>
  <si>
    <t xml:space="preserve">Communications/Marketing, Guidelines, Service provision </t>
  </si>
  <si>
    <r>
      <rPr>
        <b/>
        <sz val="12"/>
        <color rgb="FFFF0000"/>
        <rFont val="Arial"/>
        <family val="2"/>
      </rPr>
      <t xml:space="preserve"> [Guilt of winning] … a</t>
    </r>
    <r>
      <rPr>
        <sz val="12"/>
        <color theme="1"/>
        <rFont val="Arial"/>
        <family val="2"/>
      </rPr>
      <t>nd it  feels like briber,  and some participants felt guilty for receiving incentives while others did not receive them despite also doing their best to quit smoking,</t>
    </r>
  </si>
  <si>
    <t>Feelings of guilt,  and discomfort among participants for receiving the incentive while others did not despite doing their best to quit.</t>
  </si>
  <si>
    <t>Communication/marketing, Guidelines, Regulation, Environmental/social planning</t>
  </si>
  <si>
    <t>Green 2017</t>
  </si>
  <si>
    <r>
      <rPr>
        <b/>
        <sz val="12"/>
        <color rgb="FFFF0000"/>
        <rFont val="Arial"/>
        <family val="2"/>
      </rPr>
      <t xml:space="preserve">[Role conflict due to gift card logistivs vs clinical judgement ] </t>
    </r>
    <r>
      <rPr>
        <sz val="12"/>
        <color theme="1"/>
        <rFont val="Arial"/>
        <family val="2"/>
      </rPr>
      <t>Disturbance of work flow to align with the intervention and</t>
    </r>
    <r>
      <rPr>
        <b/>
        <sz val="12"/>
        <color theme="1"/>
        <rFont val="Arial"/>
        <family val="2"/>
      </rPr>
      <t xml:space="preserve"> built up resentment. </t>
    </r>
    <r>
      <rPr>
        <sz val="12"/>
        <color theme="1"/>
        <rFont val="Arial"/>
        <family val="2"/>
      </rPr>
      <t>Some staff and investigators reported that they, or the providers they worked with,</t>
    </r>
    <r>
      <rPr>
        <b/>
        <sz val="12"/>
        <color theme="1"/>
        <rFont val="Arial"/>
        <family val="2"/>
      </rPr>
      <t xml:space="preserve"> felt obligated to schedule visits or lab work around</t>
    </r>
    <r>
      <rPr>
        <sz val="12"/>
        <color theme="1"/>
        <rFont val="Arial"/>
        <family val="2"/>
      </rPr>
      <t xml:space="preserve"> the requirements for gift card eligibility rather than clinic availability, space, or patient needs, and </t>
    </r>
    <r>
      <rPr>
        <b/>
        <sz val="12"/>
        <color theme="1"/>
        <rFont val="Arial"/>
        <family val="2"/>
      </rPr>
      <t>some resented this.</t>
    </r>
    <r>
      <rPr>
        <sz val="12"/>
        <color theme="1"/>
        <rFont val="Arial"/>
        <family val="2"/>
      </rPr>
      <t xml:space="preserve"> 
</t>
    </r>
    <r>
      <rPr>
        <b/>
        <sz val="12"/>
        <color rgb="FFFF0000"/>
        <rFont val="Arial"/>
        <family val="2"/>
      </rPr>
      <t xml:space="preserve">
[ Philosophical conflicts on aim and who to target]:</t>
    </r>
    <r>
      <rPr>
        <sz val="12"/>
        <color theme="1"/>
        <rFont val="Arial"/>
        <family val="2"/>
      </rPr>
      <t xml:space="preserve"> with the study design which required giving incentives to patients who may already be suppressed. These individuals felt that, for adherent patients, the financial incentive becomes a reward rather than an incentive, or that because resources for financial incentives may be difficult to sustain they should, therefore, be targeted to patients struggling to achieve and/or maintain their medication adherence.  Several investigators and staff also described this philosophical conflict whereby they reported enjoying the intervention and thought it had some benefits, but similarly felt that patients should be self-motivated to stay healthy without the need for financial incentives. </t>
    </r>
  </si>
  <si>
    <t xml:space="preserve">Professional standards conflicted with the scheme structure e.g. clinic vists/lab workarounds which was in conflict with their professional practices. 
Eligibility criteris for incentives not aligned with the clinical status/ journey of the patients and providers professional/philosphical conflicts on aim and who to target e.g.  patients who may already be suppressed hence the incentives becomes a reward rather than an incentive. </t>
  </si>
  <si>
    <t xml:space="preserve">Role and identity </t>
  </si>
  <si>
    <r>
      <t>“The study calls for its own needs in terms of CD4 and viral load draws. And meanwhile clinical care has sometimes</t>
    </r>
    <r>
      <rPr>
        <b/>
        <sz val="12"/>
        <color theme="1"/>
        <rFont val="Arial"/>
        <family val="2"/>
      </rPr>
      <t xml:space="preserve"> different demands.</t>
    </r>
    <r>
      <rPr>
        <sz val="12"/>
        <color theme="1"/>
        <rFont val="Arial"/>
        <family val="2"/>
      </rPr>
      <t xml:space="preserve"> . . .meaning that providers might not always see the need to send the CD4 and viral load on a given date. But the patient feels that if they don’t have CD4 and viral load done on those dates, they don’t get their incentives card. So there’s some times it led to</t>
    </r>
    <r>
      <rPr>
        <b/>
        <sz val="12"/>
        <color theme="1"/>
        <rFont val="Arial"/>
        <family val="2"/>
      </rPr>
      <t xml:space="preserve"> conflicts between the study and the clinical care."</t>
    </r>
    <r>
      <rPr>
        <sz val="12"/>
        <color theme="1"/>
        <rFont val="Arial"/>
        <family val="2"/>
      </rPr>
      <t xml:space="preserve">
“I think part of the problem was that in offering incentives to everybody, it wasn’t really incentives, it was [a] reward for many patients who [were] already suppressed
“I think it was helpful because even if people take their medicine everyday it’s still a positive thing to get the money...Some type of reward even though, you know, you shouldn’t get a reward for doing what you’re supposed to do.” </t>
    </r>
  </si>
  <si>
    <r>
      <rPr>
        <b/>
        <sz val="12"/>
        <color rgb="FFFF0000"/>
        <rFont val="Arial"/>
        <family val="2"/>
      </rPr>
      <t>[Negative Patient Reactions to Incentive Offers]</t>
    </r>
    <r>
      <rPr>
        <sz val="12"/>
        <color theme="1"/>
        <rFont val="Arial"/>
        <family val="2"/>
      </rPr>
      <t xml:space="preserve">Some site investigators and staff indicated that a small number of patients reacted negatively when the intervention was first described to them. </t>
    </r>
  </si>
  <si>
    <t xml:space="preserve">Negative reactions e.g. offence  to intervention introduction when patients just got their medical diagnosis. </t>
  </si>
  <si>
    <t>"The patient is like in tears, crying, and the worst thing we did is that we started explaining to her [the coupon program]. . .She didn’t want to hear it, she got mad. She started cryingmore.She said that we were offending her. That number one, why were we assuming that she’s not going to come back to her appointment? So we think that she doesn’t care about her health? Is it something about the way she looks?” [Staff member]</t>
  </si>
  <si>
    <r>
      <rPr>
        <b/>
        <sz val="12"/>
        <color rgb="FFFF0000"/>
        <rFont val="Arial"/>
        <family val="2"/>
      </rPr>
      <t xml:space="preserve"> [Contractural relationship and transctional expectations- change in provider-client relationship due to incentives]</t>
    </r>
    <r>
      <rPr>
        <sz val="12"/>
        <color theme="1"/>
        <rFont val="Arial"/>
        <family val="2"/>
      </rPr>
      <t xml:space="preserve"> : intervention created expectations among patients about </t>
    </r>
    <r>
      <rPr>
        <b/>
        <sz val="12"/>
        <color theme="1"/>
        <rFont val="Arial"/>
        <family val="2"/>
      </rPr>
      <t>being paid to obtain health care, and a sense of entitlement. Several site investigators discussed initial concern that patients might demand gift cards and develop expectations, but did not see this materialize.</t>
    </r>
    <r>
      <rPr>
        <sz val="12"/>
        <color theme="1"/>
        <rFont val="Arial"/>
        <family val="2"/>
      </rPr>
      <t xml:space="preserve">
</t>
    </r>
  </si>
  <si>
    <t xml:space="preserve">The formation of a contractrual transctional relationship between clients-providers where demands of money/expectations are raised for intervention engagement. </t>
  </si>
  <si>
    <t>Guidelines, Regulation, Environmental/social planning</t>
  </si>
  <si>
    <t>" I think they—once they received the $125, they expected money to come. . .for any other services. “Oh you want me to stay? You’re gonna have to pay me to stay.”
"There were so few incidents of patients really misbehaving during this. . .and I would have thought that would have been a huge problem. That whenever money was involved that people would be demanding things and asking for things and that happened so infrequently. [Investigator]"</t>
  </si>
  <si>
    <r>
      <rPr>
        <b/>
        <sz val="12"/>
        <color rgb="FFFF0000"/>
        <rFont val="Arial"/>
        <family val="2"/>
      </rPr>
      <t>[ideological oppositions and conflicts]</t>
    </r>
    <r>
      <rPr>
        <sz val="12"/>
        <color theme="1"/>
        <rFont val="Arial"/>
        <family val="2"/>
      </rPr>
      <t xml:space="preserve">  Despite an overall positive opinion of the program</t>
    </r>
    <r>
      <rPr>
        <b/>
        <sz val="12"/>
        <color theme="1"/>
        <rFont val="Arial"/>
        <family val="2"/>
      </rPr>
      <t xml:space="preserve">, about half of the patients were opposed to the concept of paying people to link to care and thought people should be self-motivated to link to care for their own health and well-being without an incentive. Staff and providers also had their own conflicts and challenges with the programme. 
</t>
    </r>
  </si>
  <si>
    <t xml:space="preserve">Patients ideologically and conceptually opposed paying people as they should be self-motivated. Similarly for staff. </t>
  </si>
  <si>
    <t xml:space="preserve">Education, Persuasion, Modelling </t>
  </si>
  <si>
    <t>Communication/marketing, Guidelines</t>
  </si>
  <si>
    <t xml:space="preserve">
"I don't feel that someone should be paid for something that they need to do for themselves. . .if you don't want to do it, that's fine. Nobody's going to make you do anything. . .I don't feel like you should get it if that's the only reason why you're here. "
Another  patient reported having a  negative emotional reaction when he was given the coupon.  
This is going to sound very hard, awful but I was like damn I got to get HIV to start getting these benefits. . . you know I was feeling down. So I’m like, oh, oh my God, so now I’m like acharity case or something. Or what’s going on, why am I getting paid to be sick? "
"It was not a program that I agreed with. I didn't think that giving patients financial incentives was an appropriate thing to do. . .I think it was that patients also have a responsibility towards asking for care, and I think that providing the financial incentive. . .is almost. . .bribing themwithout them taking any ownership or responsibility for their own care. " 
"I was a little conflicted, I’m not gonna lie, being that I personally know people who are positive and they don’t need incentives to stay in care. But I can understand from their point of view, why it may help."</t>
  </si>
  <si>
    <r>
      <rPr>
        <b/>
        <sz val="12"/>
        <color rgb="FFFF0000"/>
        <rFont val="Arial"/>
        <family val="2"/>
      </rPr>
      <t xml:space="preserve">[Negative opinioins about percieved un-necessary intervention] </t>
    </r>
    <r>
      <rPr>
        <sz val="12"/>
        <color theme="1"/>
        <rFont val="Arial"/>
        <family val="2"/>
      </rPr>
      <t xml:space="preserve">Site investigators and some staff who expressed negative opinions felt that their clinics already had strong L2C interventions and that an FI could not have an impact or was not necessary.
</t>
    </r>
    <r>
      <rPr>
        <b/>
        <sz val="12"/>
        <color rgb="FFFF0000"/>
        <rFont val="Arial"/>
        <family val="2"/>
      </rPr>
      <t xml:space="preserve"> [ Mixed opinioins on FI amount, public health rationale and challenges to intervention  sustainability]:</t>
    </r>
    <r>
      <rPr>
        <sz val="12"/>
        <color theme="1"/>
        <rFont val="Arial"/>
        <family val="2"/>
      </rPr>
      <t xml:space="preserve"> Staff and site investigators were uncertain about the financial sustainability of FIs for L2C and whether FIs could continue on a large scale. Staff and site investigators thought that the amount of the incentive was appropriate or too high; none thought it should have been larger. Several mentioned that it was the highest incentive of any they had seen, or had concerns that the amount would not be sustainable.  Staff and site investigators were uncertain about the financial sustainabilityof FIs for L2C and whether FIs could continue on a large scale.</t>
    </r>
  </si>
  <si>
    <t xml:space="preserve">Providers negative opinions about the intervention given the fact that their clinics already operate strong evidence based interventions and FI wouldn't be impactful/necessary. 
Uncertainitu and concerns over public health rationale, uncertainity of financial sustainability and upscaling </t>
  </si>
  <si>
    <t>I’m not sure it truly led to any significant increase in linkage beyond what we did. . .Part of that is we have such an active linkage to care methodology in place to start.Where you know,when folks are tested, they’re escorted over personally in to the clinic and into care immediately.
[Investigator]
I would say less would be better because A, we could be funded for longer and B, I feel like it’s. . . showy to be like “I’ve got a $100 for you” for someone who may have never received an amount of $100 ever in their life. [Staff member]
 I understand the public health rationale, but I wonder whether it would be sustainable as public
policy, because. . .your taxpayers [would be] like ‘Wait, what are we supporting?’ [Staff member]
Others thought it could be justified by the public health benefit. These people have HIV, and one person with HIV spreads it to everyone, it’s not just a contained
issue, it’s an issue that affects the whole community. [Staff member]</t>
  </si>
  <si>
    <t>Warnock 2025</t>
  </si>
  <si>
    <r>
      <rPr>
        <b/>
        <sz val="12"/>
        <color rgb="FFFF0000"/>
        <rFont val="Arial"/>
        <family val="2"/>
      </rPr>
      <t xml:space="preserve">[Burnout in light of intervention and already demanding role] </t>
    </r>
    <r>
      <rPr>
        <sz val="12"/>
        <color theme="1"/>
        <rFont val="Arial"/>
        <family val="2"/>
      </rPr>
      <t xml:space="preserve"> Another site leader discussed the inherent challenges faced by community-based counselors or case workers due to their role.  In the context of the challenges PrEP navigators face in their professional roles, site leader expressed concern about burnout among their staf.  PrEP navigators as well recognized that the nature of their jobs often puts them at high risk for burnout:</t>
    </r>
  </si>
  <si>
    <t>Strong identification with caregiving role, going beyond formal responsibilities leading to deep emotional investment in client outcomes and acknowledgement of emotional toll and burnout risk.</t>
  </si>
  <si>
    <t>Incentivisation, Enablement</t>
  </si>
  <si>
    <t xml:space="preserve">Fiscal measures, Guidelines, Service provision, Environental/social planning </t>
  </si>
  <si>
    <t>"All my participants use my work, my office as their address. They don’t miss their mail. They don’t miss their appointments. I make sure I stay on it because it could be the littlest thing. So, I make sure that they don’t miss anything. And that’s like a big thing for me.”
PrEP navigator 2: “But that puts you at higher risk for burnout too.”</t>
  </si>
  <si>
    <r>
      <rPr>
        <b/>
        <sz val="12"/>
        <color rgb="FFFF0000"/>
        <rFont val="Arial"/>
        <family val="2"/>
      </rPr>
      <t xml:space="preserve">[Misalignemtn of icnentive amount with population needs]   </t>
    </r>
    <r>
      <rPr>
        <sz val="12"/>
        <color theme="1"/>
        <rFont val="Arial"/>
        <family val="2"/>
      </rPr>
      <t xml:space="preserve">A diverse group of respondents also reported that funds had been inadequate to pay beneficiaries,. 
</t>
    </r>
    <r>
      <rPr>
        <b/>
        <sz val="12"/>
        <color rgb="FFFF0000"/>
        <rFont val="Arial"/>
        <family val="2"/>
      </rPr>
      <t xml:space="preserve">
</t>
    </r>
    <r>
      <rPr>
        <sz val="12"/>
        <color theme="1"/>
        <rFont val="Arial"/>
        <family val="2"/>
      </rPr>
      <t xml:space="preserve">
</t>
    </r>
  </si>
  <si>
    <t xml:space="preserve">Inadequate incentive amount (of no use)  relative to  population needs. 
</t>
  </si>
  <si>
    <r>
      <t xml:space="preserve">[ incentive distribution challenges , mistrust and conflict] </t>
    </r>
    <r>
      <rPr>
        <sz val="12"/>
        <color theme="1"/>
        <rFont val="Arial"/>
        <family val="2"/>
      </rPr>
      <t xml:space="preserve">Second, a failure to give the incentive created a perception that health institutions were withholding money, leading to friction and mistrust of health personnel.  In one place, the programme was put on hold because there were inadequate funds, and staff were worried about the consequences of only giving cash to some women: </t>
    </r>
  </si>
  <si>
    <t xml:space="preserve">fear and emotional stress due to unmet expectations and potential conflict. Challenges created due to failure to give the incentive where perceptions of institiutions witholding money, friction and mistrust grew. </t>
  </si>
  <si>
    <t>Coercion, Enablement</t>
  </si>
  <si>
    <t xml:space="preserve">"If we distribute the outstanding incentive of last year from February onwards we need about five hundred thousand rupees but we have received only one hundred thousand. If we distribute this amount we are sure to be beaten by women." </t>
  </si>
  <si>
    <r>
      <rPr>
        <b/>
        <sz val="12"/>
        <color rgb="FFFF0000"/>
        <rFont val="Arial"/>
        <family val="2"/>
      </rPr>
      <t xml:space="preserve"> [Top-down drcusuin making excluding local input] </t>
    </r>
    <r>
      <rPr>
        <sz val="12"/>
        <color theme="1"/>
        <rFont val="Arial"/>
        <family val="2"/>
      </rPr>
      <t>There was frustration that the central level did not consult with the district level in the development of plans, even when the district had taken the initiative to plan how to spend the budget.</t>
    </r>
  </si>
  <si>
    <t>Exclusion of district level staff from intervention planning and following a top-done decision making process</t>
  </si>
  <si>
    <r>
      <rPr>
        <b/>
        <sz val="12"/>
        <color rgb="FFFF0000"/>
        <rFont val="Arial"/>
        <family val="2"/>
      </rPr>
      <t>[Percieved unfariness and moral conflict on  restrictive eligibility criteria, and potential discrimination against those most in need]</t>
    </r>
    <r>
      <rPr>
        <sz val="12"/>
        <color theme="1"/>
        <rFont val="Arial"/>
        <family val="2"/>
      </rPr>
      <t xml:space="preserve">   had specific concerns with the eligibility criteria,</t>
    </r>
    <r>
      <rPr>
        <b/>
        <sz val="12"/>
        <color theme="1"/>
        <rFont val="Arial"/>
        <family val="2"/>
      </rPr>
      <t xml:space="preserve"> questioning the logic of only giving the cash to women with two or fewer children. </t>
    </r>
    <r>
      <rPr>
        <sz val="12"/>
        <color theme="1"/>
        <rFont val="Arial"/>
        <family val="2"/>
      </rPr>
      <t>Respondents felt that this i</t>
    </r>
    <r>
      <rPr>
        <b/>
        <sz val="12"/>
        <color theme="1"/>
        <rFont val="Arial"/>
        <family val="2"/>
      </rPr>
      <t xml:space="preserve">ndirect discrimination, partic ularly against poorer women, opposed the overall aim of the programme </t>
    </r>
    <r>
      <rPr>
        <sz val="12"/>
        <color theme="1"/>
        <rFont val="Arial"/>
        <family val="2"/>
      </rPr>
      <t>– to increase institutional deliveries and reduce mortality</t>
    </r>
  </si>
  <si>
    <t xml:space="preserve">Providers's  moral conflicts : percieved unfairness, consequences in terms of potentially socially exclusion those most in need e.g. eligibility criteria of women with 2&lt; children  oppossing the aim of the intervention </t>
  </si>
  <si>
    <r>
      <t>"The poorest of the poor are excluded from the incentive because the poor are the ones who have more thantwo children. So there should not be any parity condition"</t>
    </r>
    <r>
      <rPr>
        <sz val="12"/>
        <color theme="1"/>
        <rFont val="Arial"/>
        <family val="2"/>
      </rPr>
      <t>(District health office, Hill, Key informant interview)</t>
    </r>
    <r>
      <rPr>
        <i/>
        <sz val="12"/>
        <color theme="1"/>
        <rFont val="Arial"/>
        <family val="2"/>
      </rPr>
      <t xml:space="preserve">
"Women having more babies are subject to higher risks and they are deprived of the incentive." (District stakeholders, Plains, Focus group discussion)
"If safe motherhood is women's right, then what about the rights of women having more than two children?" </t>
    </r>
    <r>
      <rPr>
        <sz val="12"/>
        <color theme="1"/>
        <rFont val="Arial"/>
        <family val="2"/>
      </rPr>
      <t>(District stakeholders, Plains, Focus group discussion)</t>
    </r>
    <r>
      <rPr>
        <i/>
        <sz val="12"/>
        <color theme="1"/>
        <rFont val="Arial"/>
        <family val="2"/>
      </rPr>
      <t xml:space="preserve">
"It is difficult if rich people get money and poor people do not get money...for example, a rich woman came to the health institution for delivery and got the incentive. A poor woman found out about the incentive from that person but we could not give her the incentive because she had more than two  babies...(this) makes me feel uneasy." (</t>
    </r>
    <r>
      <rPr>
        <sz val="12"/>
        <color theme="1"/>
        <rFont val="Arial"/>
        <family val="2"/>
      </rPr>
      <t>Primary health centre, Hill, Key informant interview)</t>
    </r>
  </si>
  <si>
    <t>Sidney 2016</t>
  </si>
  <si>
    <r>
      <rPr>
        <b/>
        <sz val="12"/>
        <color rgb="FFFF0000"/>
        <rFont val="Arial"/>
        <family val="2"/>
      </rPr>
      <t xml:space="preserve">[ Incentive amount inadequate to costs incurred due to "hidden" costs] </t>
    </r>
    <r>
      <rPr>
        <sz val="12"/>
        <color theme="1"/>
        <rFont val="Arial"/>
        <family val="2"/>
      </rPr>
      <t xml:space="preserve"> Some women conveyed </t>
    </r>
    <r>
      <rPr>
        <b/>
        <sz val="12"/>
        <color theme="1"/>
        <rFont val="Arial"/>
        <family val="2"/>
      </rPr>
      <t>conflicting emotion</t>
    </r>
    <r>
      <rPr>
        <sz val="12"/>
        <color theme="1"/>
        <rFont val="Arial"/>
        <family val="2"/>
      </rPr>
      <t xml:space="preserve">s when talking about the </t>
    </r>
    <r>
      <rPr>
        <b/>
        <sz val="12"/>
        <color theme="1"/>
        <rFont val="Arial"/>
        <family val="2"/>
      </rPr>
      <t xml:space="preserve">costs associated with a facility-based delivery and receiving the benefit. They questioned the appropriateness of having to pay for some of the delivery services, but felt the program provided cash to pay for these elements thus avoiding additional OOP expenditures and accruing debt.  </t>
    </r>
    <r>
      <rPr>
        <sz val="12"/>
        <color theme="1"/>
        <rFont val="Arial"/>
        <family val="2"/>
      </rPr>
      <t xml:space="preserve">
Hence, there was t</t>
    </r>
    <r>
      <rPr>
        <b/>
        <sz val="12"/>
        <color theme="1"/>
        <rFont val="Arial"/>
        <family val="2"/>
      </rPr>
      <t>rouble retaining the entire benefit due to having to pay rewards</t>
    </r>
    <r>
      <rPr>
        <sz val="12"/>
        <color theme="1"/>
        <rFont val="Arial"/>
        <family val="2"/>
      </rPr>
      <t xml:space="preserve"> to hospital staff and the ASHA, pay for medicines, fees to open the bank account and transportation related expenses. </t>
    </r>
    <r>
      <rPr>
        <b/>
        <sz val="12"/>
        <color theme="1"/>
        <rFont val="Arial"/>
        <family val="2"/>
      </rPr>
      <t>All JSY participants reported at least some out-of-pocket (OOP) expenditure.</t>
    </r>
    <r>
      <rPr>
        <sz val="12"/>
        <color theme="1"/>
        <rFont val="Arial"/>
        <family val="2"/>
      </rPr>
      <t xml:space="preserve"> The incentive was generally large enough to cover the OOP (largely informal payments to staff ), however </t>
    </r>
    <r>
      <rPr>
        <b/>
        <sz val="12"/>
        <color theme="1"/>
        <rFont val="Arial"/>
        <family val="2"/>
      </rPr>
      <t>most women reported having a small sum remaining after paying for the expenses mentioned above</t>
    </r>
    <r>
      <rPr>
        <sz val="12"/>
        <color theme="1"/>
        <rFont val="Arial"/>
        <family val="2"/>
      </rPr>
      <t xml:space="preserve">. 
</t>
    </r>
    <r>
      <rPr>
        <b/>
        <sz val="12"/>
        <color rgb="FFFF0000"/>
        <rFont val="Arial"/>
        <family val="2"/>
      </rPr>
      <t xml:space="preserve">
[Social pressure and "fear" from Staff and negative attitude] </t>
    </r>
    <r>
      <rPr>
        <sz val="12"/>
        <color theme="1"/>
        <rFont val="Arial"/>
        <family val="2"/>
      </rPr>
      <t>some women described ‘pressure’ from the ASHA to deliver in a facility. This perception was particularly strong among the group of women who unintentionally delivered at home. . They frequently expressed a ‘fear of being scolded’ by the ASHA for not following her advice and instead delivering at home.</t>
    </r>
  </si>
  <si>
    <t xml:space="preserve">Conflicting emotions due to "hidden costs" associated with target behaviour and receiveing the benefit  e.g. extra OOP expenses, feeling obliged to pay rewards to staff, fees to open bank account.
Anger and Fear of being scolded from staff for not following  advice on behaviour change </t>
  </si>
  <si>
    <t>Communication/marketing, Regulation,  Service provision, Evironmental/social planning</t>
  </si>
  <si>
    <t xml:space="preserve"> This non-JSY participant was irritated by the ASHA’s reprimanding for having an unintentional home birth.
“I became angry because she [ASHA] was scolding me…[ASHA said] You should have informed me and now hospital officials will say that I did not bring you in time. Delivery cannot happen so fast…”– District 1
Home Delivery, Age 21</t>
  </si>
  <si>
    <r>
      <rPr>
        <b/>
        <sz val="12"/>
        <color rgb="FFFF0000"/>
        <rFont val="Arial"/>
        <family val="2"/>
      </rPr>
      <t xml:space="preserve">[ negative perceptions towards quality of care at public facilities ] </t>
    </r>
    <r>
      <rPr>
        <sz val="12"/>
        <color theme="1"/>
        <rFont val="Arial"/>
        <family val="2"/>
      </rPr>
      <t xml:space="preserve">Around half of the women were content to deliver in the public sector if they felt healthy and thought the delivery would be ‘normal’. Otherwise they would prefer to </t>
    </r>
    <r>
      <rPr>
        <b/>
        <sz val="12"/>
        <color theme="1"/>
        <rFont val="Arial"/>
        <family val="2"/>
      </rPr>
      <t>seek care from a facility offering what they perceived to be a higher quality of care in the private sector.</t>
    </r>
    <r>
      <rPr>
        <sz val="12"/>
        <color theme="1"/>
        <rFont val="Arial"/>
        <family val="2"/>
      </rPr>
      <t xml:space="preserve"> This ‘common sense’ norm was expressed among JSY participants and both groups of non-participants (i.e. women who delivered at home or in a private institution). 
Since JSY programme rolled out in public hospitals. Mothers who have 'complicated' births feel more comfortable receiving private care. </t>
    </r>
  </si>
  <si>
    <t xml:space="preserve">Clients negative perceptions of public facilities due to potentially unfavourable consequences of delievry </t>
  </si>
  <si>
    <t>Communication/marketing, Guidelines,  Service provision</t>
  </si>
  <si>
    <t xml:space="preserve"> When asked where this JSY participant would deliver if she became pregnant again, she succinctly said, “We will go to [public] hospital but if I feel very weak, I will go to the [private] facility.” – District 1 JSY
Participant, Age 20</t>
  </si>
  <si>
    <r>
      <rPr>
        <b/>
        <sz val="12"/>
        <color rgb="FFFF0000"/>
        <rFont val="Arial"/>
        <family val="2"/>
      </rPr>
      <t xml:space="preserve">[ Limited providers incentivisation] </t>
    </r>
    <r>
      <rPr>
        <sz val="12"/>
        <color theme="1"/>
        <rFont val="Arial"/>
        <family val="2"/>
      </rPr>
      <t xml:space="preserve">  insufficent cash incentive to provide to pay for service.  The conditional cash incentive given to providers against the task was much lower than the expenditure they incurred while helping pregnant women to access facility-based care</t>
    </r>
  </si>
  <si>
    <t xml:space="preserve">Providers not  adequately compensated for their work on the incentive scheme relative to the demands of their role. </t>
  </si>
  <si>
    <t xml:space="preserve">Incentivisation </t>
  </si>
  <si>
    <t>Guidelines, Fiscal measures, Service provision</t>
  </si>
  <si>
    <t>“Our allownce should be increased. It is hard to perform our duties with less money.” (ASHA)</t>
  </si>
  <si>
    <r>
      <rPr>
        <b/>
        <sz val="12"/>
        <color rgb="FFFF0000"/>
        <rFont val="Arial"/>
        <family val="2"/>
      </rPr>
      <t xml:space="preserve">[ FI insufficent motivation to change] </t>
    </r>
    <r>
      <rPr>
        <sz val="12"/>
        <color theme="1"/>
        <rFont val="Arial"/>
        <family val="2"/>
      </rPr>
      <t>Many respondents regarded the cash incentive as insufficient motivation with some indicating this as a deterring factor against continuing with the programme. Cash may not be a sufficient incentive for some non-beneficiaries.</t>
    </r>
  </si>
  <si>
    <t xml:space="preserve">Cash incentive as insufficent to drive behaviour change/ continue with the programme. </t>
  </si>
  <si>
    <t xml:space="preserve">“…of course it is why I decided to come, I don’t work and my husband works very hard to feed us, anything extra will at least help me buy something for the house, but it’s not much you understand, they should give something more, you can’t really buy more than one or two things...” </t>
  </si>
  <si>
    <r>
      <rPr>
        <b/>
        <sz val="12"/>
        <color rgb="FFFF0000"/>
        <rFont val="Arial"/>
        <family val="2"/>
      </rPr>
      <t xml:space="preserve">[ Fear of mistreatment by providers as a barrier of engagment to incentive scheme]  </t>
    </r>
    <r>
      <rPr>
        <sz val="12"/>
        <color theme="1"/>
        <rFont val="Arial"/>
        <family val="2"/>
      </rPr>
      <t xml:space="preserve">There were also concerns about the quality of care received at the facilities and fears of poor treatment by health workers. </t>
    </r>
  </si>
  <si>
    <t xml:space="preserve">Fears of poor treatment by health ptoviders. </t>
  </si>
  <si>
    <t>Persuasion, Modelling, Enablement</t>
  </si>
  <si>
    <t xml:space="preserve">“If you get a wicked one (midwife) to deliver you, she will just be shouting at you for no reason, many women will tell you, and you can’t do anything because ...I will prefer to give birth at home at least I have my privacy and nobody will be shouting at me” </t>
  </si>
  <si>
    <r>
      <rPr>
        <b/>
        <sz val="12"/>
        <color rgb="FFFF0000"/>
        <rFont val="Arial"/>
        <family val="2"/>
      </rPr>
      <t>[No intention to join the shceme due to lack of trust in the government initatives]</t>
    </r>
    <r>
      <rPr>
        <sz val="12"/>
        <rFont val="Arial"/>
        <family val="2"/>
      </rPr>
      <t xml:space="preserve"> Negative percep</t>
    </r>
    <r>
      <rPr>
        <sz val="12"/>
        <color theme="1"/>
        <rFont val="Arial"/>
        <family val="2"/>
      </rPr>
      <t xml:space="preserve">tion of government was an important deterrent. One participant (non-beneficiary) had no reason for not registering for the CCT. She felt no need of going to the hospital as her previous children had all been born at home without complications. </t>
    </r>
  </si>
  <si>
    <t xml:space="preserve">Negative perceptions of government intiatives and beliefs that the intervention is unecassary due to poor outcomes of delivery in public service.  </t>
  </si>
  <si>
    <t xml:space="preserve"> “(laughing...) why should I believe them, someone will just come and tell you they will give you money just go to the hospital, even if it is true, you will suffer and go today,tomorrow they will say sorry, the money has finished, no money for you…”
“Is it now after my five children that they will say comeand collect N5000, when my last born was sick and I was borrowing money no government gave me money, my husband took him to (traditional herbalist), I can manage. They should pay for my five children then” </t>
  </si>
  <si>
    <r>
      <rPr>
        <b/>
        <sz val="12"/>
        <color rgb="FFFF0000"/>
        <rFont val="Arial"/>
        <family val="2"/>
      </rPr>
      <t>[Gamming of the system- "Fudgig data"]</t>
    </r>
    <r>
      <rPr>
        <sz val="12"/>
        <color theme="1"/>
        <rFont val="Arial"/>
        <family val="2"/>
      </rPr>
      <t xml:space="preserve">  We noted that not all deliveries that were recorded as ‘institutional delivery’ were necessarily conducted in a public health facility. Several women who actually delivered at home were later taken to the health facility and recorded as institutional deliveries so that they could avail of the JSY incentive.F</t>
    </r>
  </si>
  <si>
    <t>Perverse incentive and reinforcing behaviours of misreporting to receive the incentive as the system unintentionally rewards a workaround</t>
  </si>
  <si>
    <t>Guidelines, Regulation, Fiscal measures</t>
  </si>
  <si>
    <t xml:space="preserve">
" She was not interested in going to the hospital for delivery. They say, “We are Adivasi people, we don't want to go outside and other male member shouldn't touch us.” I told her, “We are all present for your benefit why shouldn't you listen to us? Both mother and baby will be safe in the health facility.” When she was not convinced I spoke to her husband, “If anything happens the family will suffer.” I thought I had convinced them and was feeling very happy. But then she ended up delivering at home. Her labour pains began in the morning but without informing anybody she went to the field for work. Only after she came back home she called me and asked me to contact the ASHA for the vehicle. In the meantime she delivered the baby before the vehicle reached the village. Thankfully her family agreed to visit the hospital and the cord was cut there. She received the Rs.1400/- for institutional delivery. However, many a times, if the vehicle reaches after they delivered, they refuse to visit the hospital. What's wrong with it, they can get treatment, child immunization and the cash benefit. (Interview with AWW)</t>
  </si>
  <si>
    <r>
      <rPr>
        <b/>
        <sz val="12"/>
        <color rgb="FFFF0000"/>
        <rFont val="Arial"/>
        <family val="2"/>
      </rPr>
      <t>[Preocupation with achieving targets and coercion]</t>
    </r>
    <r>
      <rPr>
        <sz val="12"/>
        <color theme="1"/>
        <rFont val="Arial"/>
        <family val="2"/>
      </rPr>
      <t xml:space="preserve">  
There was a preoccupation with ensuring “coverage” of services for every single pregnant woman,</t>
    </r>
    <r>
      <rPr>
        <b/>
        <sz val="12"/>
        <color theme="1"/>
        <rFont val="Arial"/>
        <family val="2"/>
      </rPr>
      <t xml:space="preserve"> outreach workers also used coercive tactics to achieve this</t>
    </r>
    <r>
      <rPr>
        <sz val="12"/>
        <color theme="1"/>
        <rFont val="Arial"/>
        <family val="2"/>
      </rPr>
      <t xml:space="preserve">. In order to get women to come to the VHND, the ANMs and AWWs at the local level instituted their own conditionalities.
</t>
    </r>
    <r>
      <rPr>
        <b/>
        <sz val="12"/>
        <color rgb="FFFF0000"/>
        <rFont val="Arial"/>
        <family val="2"/>
      </rPr>
      <t xml:space="preserve">[Exclusion of traditional service providers] </t>
    </r>
    <r>
      <rPr>
        <sz val="12"/>
        <color theme="1"/>
        <rFont val="Arial"/>
        <family val="2"/>
      </rPr>
      <t xml:space="preserve">
Community members consult a range of traditional healers and informal (untrained) providers for various health issues, including during pregnancy.Silence around the informal providers could be attributed to a circular from the district collector (a powerful local government administrator) forbidding informal providers from providing any services to pregnant women. While this circular may have been issued to avert harm, it appears that the practice has merely gone underground. The frontline providers considered traditional providers to be negative influencers of women’s health. They recounted incidents where villagers had refused to accept formal health services on the advice of the traditional provider. However, despite the apparently important roles that informal and traditional providers have, the formal health system had no way of engaging them.</t>
    </r>
  </si>
  <si>
    <t xml:space="preserve">Preocupation with providers/outreach workers achiveing targets and ensuring "coverage" of services leading to use of coercsion. 
Exclusion of traditional service providers e.g. healers from decision-making/planning of the intervention as providers considered them negative influncers while the villagers identify most with them. </t>
  </si>
  <si>
    <t>Communication/marketing, Guidelines, Regulations, Service provision</t>
  </si>
  <si>
    <t xml:space="preserve"> “We threaten them that if they do not come, they will not get their take-home ration. We know this is not true, but they believe us. What can we do, we will be in trouble if they don’t come” (interview with ANM).</t>
  </si>
  <si>
    <r>
      <rPr>
        <b/>
        <sz val="12"/>
        <color rgb="FFFF0000"/>
        <rFont val="Arial"/>
        <family val="2"/>
      </rPr>
      <t>[Lack of trust due to adverse experiences and accountability failures]</t>
    </r>
    <r>
      <rPr>
        <sz val="12"/>
        <color theme="1"/>
        <rFont val="Arial"/>
        <family val="2"/>
      </rPr>
      <t xml:space="preserve"> A significant factor that affected women’s decision whether to choose institutional care was that o</t>
    </r>
    <r>
      <rPr>
        <b/>
        <sz val="12"/>
        <color theme="1"/>
        <rFont val="Arial"/>
        <family val="2"/>
      </rPr>
      <t>f others’ or their own adverse experiences</t>
    </r>
    <r>
      <rPr>
        <sz val="12"/>
        <color theme="1"/>
        <rFont val="Arial"/>
        <family val="2"/>
      </rPr>
      <t xml:space="preserve">
.[ A death incident]  What is worse; it has causes; A</t>
    </r>
    <r>
      <rPr>
        <b/>
        <sz val="12"/>
        <color theme="1"/>
        <rFont val="Arial"/>
        <family val="2"/>
      </rPr>
      <t>n instance was mentioned when doctors had attempted to a broker deal with the family of a deceased woman, in order to avoid blame</t>
    </r>
    <r>
      <rPr>
        <sz val="12"/>
        <color theme="1"/>
        <rFont val="Arial"/>
        <family val="2"/>
      </rPr>
      <t xml:space="preserve">. In one case of maternal death in a seemingly uncomplicated pregnancy, which was reported in the local media, health officials requested the family to tell the media that they were not at fault. </t>
    </r>
  </si>
  <si>
    <t>Beliefs of poor outcomes if delievered in public institutions and staff attempting "broker deals" in case of complication. Negative perceptions of government and their support to normal individuals.</t>
  </si>
  <si>
    <t>Communication/marketing, Guidelines, Regulation, Legisation,  Service provision</t>
  </si>
  <si>
    <r>
      <t>According to the ASHA, “</t>
    </r>
    <r>
      <rPr>
        <i/>
        <sz val="12"/>
        <color theme="1"/>
        <rFont val="Arial"/>
        <family val="2"/>
      </rPr>
      <t>they promised to get the family the JSY benefits and the doctor who was in charge offered to pay the family 20,000 rupees for raising the children. The family accepted his offer. However after a few months, the doctor disappeared, and was not heard from again.”</t>
    </r>
    <r>
      <rPr>
        <sz val="12"/>
        <color theme="1"/>
        <rFont val="Arial"/>
        <family val="2"/>
      </rPr>
      <t xml:space="preserve"> The woman’s husband felt cheated.
He said: </t>
    </r>
    <r>
      <rPr>
        <i/>
        <sz val="12"/>
        <color theme="1"/>
        <rFont val="Arial"/>
        <family val="2"/>
      </rPr>
      <t xml:space="preserve"> Why should we go to hospitals when they do not care for us? If my wife had delivered at home she may have still died, but she would at least have received some food or water to drink. At the hospital she got nothing. If she had died at home, we would regret it, but at least she would be around us and we could have done something. We would not have to spend money to take her deadbody back to village. What is the benefit for us in taking our women to hospital for delivery?</t>
    </r>
    <r>
      <rPr>
        <sz val="12"/>
        <color theme="1"/>
        <rFont val="Arial"/>
        <family val="2"/>
      </rPr>
      <t xml:space="preserve"> (Interview with
woman’s husband).</t>
    </r>
  </si>
  <si>
    <r>
      <rPr>
        <b/>
        <sz val="12"/>
        <color rgb="FFFF0000"/>
        <rFont val="Arial"/>
        <family val="2"/>
      </rPr>
      <t>[ Non-adherance to FI protocol by providers due to cease of  incentivsation]</t>
    </r>
    <r>
      <rPr>
        <sz val="12"/>
        <color theme="1"/>
        <rFont val="Arial"/>
        <family val="2"/>
      </rPr>
      <t xml:space="preserve"> The remaining 74% of payments required involvement of the field implementation </t>
    </r>
    <r>
      <rPr>
        <b/>
        <sz val="12"/>
        <color theme="1"/>
        <rFont val="Arial"/>
        <family val="2"/>
      </rPr>
      <t>partner to manuallyrecord a visit and trigger a transfer</t>
    </r>
    <r>
      <rPr>
        <sz val="12"/>
        <color theme="1"/>
        <rFont val="Arial"/>
        <family val="2"/>
      </rPr>
      <t xml:space="preserve">. For this to happen, a participant or nurse needed to place a phone call to the field implementation partner and report a visit.  Compared with 27% of visits in 2018, only 3% of visits were captured in the Afya portal in 2019 for the intervention arm, indicating a large decrease in adherence to the intervention towards the end of 2018 . This also </t>
    </r>
    <r>
      <rPr>
        <b/>
        <sz val="12"/>
        <color theme="1"/>
        <rFont val="Arial"/>
        <family val="2"/>
      </rPr>
      <t xml:space="preserve">corresponded to the period after enrolment was completed, and healthcare staff no longer received incentives until the end of the trial.
</t>
    </r>
    <r>
      <rPr>
        <b/>
        <sz val="12"/>
        <color rgb="FFFF0000"/>
        <rFont val="Arial"/>
        <family val="2"/>
      </rPr>
      <t xml:space="preserve">
[Inadequate incentive to provider the service]  </t>
    </r>
    <r>
      <rPr>
        <b/>
        <sz val="12"/>
        <color theme="1"/>
        <rFont val="Arial"/>
        <family val="2"/>
      </rPr>
      <t xml:space="preserve">The monetary incentive (Ksh400) for each enrolled participant was reported as too small by some nurses compared with the additional work that was required, and that incentives should have continued throughout.
</t>
    </r>
    <r>
      <rPr>
        <b/>
        <sz val="12"/>
        <color rgb="FFFF0000"/>
        <rFont val="Arial"/>
        <family val="2"/>
      </rPr>
      <t xml:space="preserve">[ Bypassing/Gaming the system ] </t>
    </r>
    <r>
      <rPr>
        <sz val="12"/>
        <color theme="1"/>
        <rFont val="Arial"/>
        <family val="2"/>
      </rPr>
      <t>Some nurses believed that occasionally participants wanted to secure a spot in the Afya CCT intervention, trying to enrol even before their pregnancy could be confirmed, indicating possible unintended consequences.
 In addition, nurses reported that a few participants had travelled to an intervention arm facility, even if they were inside the catchment area of another facility or switched from a control to an intervention arm facility.</t>
    </r>
  </si>
  <si>
    <t xml:space="preserve">Providers no longer adhering to the incentive scheme protocol once their own incentive ceased leading to implementation halt and delays in transfers.
Providers incentive for each participant reported as inadequate compared with the additional work. </t>
  </si>
  <si>
    <t>Environmental restructuring, Coercion, Incentivisation</t>
  </si>
  <si>
    <t>Guidelines, Regulation, Fiscal measures, Service provision</t>
  </si>
  <si>
    <t xml:space="preserve"> ‘Someone at 3 weeks’ time, the PDT (pregnancy test) is positive; the client is here and wants to start ANC. You are not even sure of the pregnancy and the client is insisting.’ </t>
  </si>
  <si>
    <r>
      <rPr>
        <b/>
        <sz val="12"/>
        <color rgb="FFFF0000"/>
        <rFont val="Arial"/>
        <family val="2"/>
      </rPr>
      <t xml:space="preserve">[Decreased acceptability as FI was not delivered as expected] </t>
    </r>
    <r>
      <rPr>
        <sz val="12"/>
        <color theme="1"/>
        <rFont val="Arial"/>
        <family val="2"/>
      </rPr>
      <t xml:space="preserve"> Acceptability by participants was mainly impacted by the A) ways tha</t>
    </r>
    <r>
      <rPr>
        <b/>
        <sz val="12"/>
        <color theme="1"/>
        <rFont val="Arial"/>
        <family val="2"/>
      </rPr>
      <t>t the intervention delivery deviated from the planned activities.</t>
    </r>
    <r>
      <rPr>
        <sz val="12"/>
        <color theme="1"/>
        <rFont val="Arial"/>
        <family val="2"/>
      </rPr>
      <t xml:space="preserve">
Despite initail enthusiasm, most participants described a situation where their cash transfers for attending appointments were not received automatically at the facility visits. Participants then asked nurses for help or called the number on the Afya card, which resulted in receiving a payment, as it was then processed manually by the field implementation partner. However, due to the large volume of manual payments, these were often delayed.  One participant described waiting at the clinic a long time for money to arrive to pay transport fare but did not receive it</t>
    </r>
  </si>
  <si>
    <t>Decreased acceptability due to deviations from intervention delivery from planned/expeced e.g. delays, waiting times at clinic,  in recieveing the transfers</t>
  </si>
  <si>
    <t>Communication/marketing, Guidelines, Regulation,  Service provision, Evironmental/social planning</t>
  </si>
  <si>
    <r>
      <t xml:space="preserve"> [Providers avoiding card taps- Rationalsed dishonesty-  to evade conflict] P</t>
    </r>
    <r>
      <rPr>
        <b/>
        <sz val="12"/>
        <rFont val="Arial"/>
        <family val="2"/>
      </rPr>
      <t>roviders</t>
    </r>
    <r>
      <rPr>
        <b/>
        <sz val="12"/>
        <color rgb="FFFF0000"/>
        <rFont val="Arial"/>
        <family val="2"/>
      </rPr>
      <t xml:space="preserve">  </t>
    </r>
    <r>
      <rPr>
        <b/>
        <sz val="12"/>
        <rFont val="Arial"/>
        <family val="2"/>
      </rPr>
      <t xml:space="preserve">not tapping the cards to avoid conflicts with participants over delayed transfers due to the faulty system, including sometimes telling participants the trial had ended; new staff at facilities who did not want to participate due to challenges with delayed transfers. </t>
    </r>
    <r>
      <rPr>
        <sz val="12"/>
        <rFont val="Arial"/>
        <family val="2"/>
      </rPr>
      <t xml:space="preserve"> No training for new staff; and the</t>
    </r>
    <r>
      <rPr>
        <b/>
        <sz val="12"/>
        <rFont val="Arial"/>
        <family val="2"/>
      </rPr>
      <t xml:space="preserve"> card reader being locke</t>
    </r>
    <r>
      <rPr>
        <sz val="12"/>
        <rFont val="Arial"/>
        <family val="2"/>
      </rPr>
      <t xml:space="preserve">d by the main staff member actively involved in the intervention </t>
    </r>
    <r>
      <rPr>
        <b/>
        <sz val="12"/>
        <rFont val="Arial"/>
        <family val="2"/>
      </rPr>
      <t xml:space="preserve">to avoid theft </t>
    </r>
    <r>
      <rPr>
        <sz val="12"/>
        <rFont val="Arial"/>
        <family val="2"/>
      </rPr>
      <t xml:space="preserve">but limiting the use by other healthcare staf.  For some nurses perceived effectiveness was negatively impacted by card reader issues and they were less likely to use the Afya card reader resulting in low interest in tapping the card. 
</t>
    </r>
    <r>
      <rPr>
        <b/>
        <sz val="12"/>
        <color rgb="FFFF0000"/>
        <rFont val="Arial"/>
        <family val="2"/>
      </rPr>
      <t xml:space="preserve">[Form of incentive- challenges with cash] </t>
    </r>
    <r>
      <rPr>
        <sz val="12"/>
        <rFont val="Arial"/>
        <family val="2"/>
      </rPr>
      <t xml:space="preserve"> Acceptability by participants was mainly impacted by the B) change of form of  incentives from M pesa to cash.Participants were satisfied with receiving the payment in the M-Pesa format as they found it more convenient than having to come at a particular time to pick-up cash. They also believed that money in the form of cash would not be distributed correctly and knew that with M-Pesa they were getting the full amount.
</t>
    </r>
    <r>
      <rPr>
        <b/>
        <sz val="12"/>
        <color rgb="FFFF0000"/>
        <rFont val="Arial"/>
        <family val="2"/>
      </rPr>
      <t xml:space="preserve"> [ Resistence to FI  due to percived ineffectivness of card incentives: ethicality and social influnces]  </t>
    </r>
    <r>
      <rPr>
        <sz val="12"/>
        <color theme="1"/>
        <rFont val="Arial"/>
        <family val="2"/>
      </rPr>
      <t xml:space="preserve">Many nurses had objections to cash transfers being used as an incentive and suggested the incentive could instead be material baby related items.  Some nurses had ethical concerns related to using cash to motivate participants to attend maternal health visits, especially as visits were free of charge as the responsibility of the client to seek healthcare services. This was also seen as setting a precedent that could create future problems.
Also, some participants  felt that no one should be paid to attend appointments, and that it could create problems with future attendance. </t>
    </r>
  </si>
  <si>
    <t xml:space="preserve">Providers not issuing incentives, misleading clients that the shceme has ended due to beliefs of system failure, irrationality/ unsustainability  and witholding incentive devices to avoid theft .
Decreased acceptability on incentive form change from transfer to cash due to inconvience to pick up cash, mistrust in accurate distribution or getting their incentive in full. </t>
  </si>
  <si>
    <t xml:space="preserve"> ‘I will understand that the system failed but what about the client? The client is seeing it as if it is me who has eaten that money, which is not the case.’
 ‘But now they are not getting the funds, yes…They are saying ‘now this thing…’ some of them even have the card but they do not want to produce the card, because it does not make any difference.’
They should take it that it’s their role to attend the services. If they come and get the services free of charge, why should they be paid to get the services?…If the health worker is there and the health worker is attending to them, why should they be paid to get the services? I don’t think it’s something that we can sustain.’</t>
  </si>
  <si>
    <r>
      <rPr>
        <b/>
        <sz val="12"/>
        <color rgb="FFFF0000"/>
        <rFont val="Arial"/>
        <family val="2"/>
      </rPr>
      <t xml:space="preserve">[Target behaviour is not a priority: Norms and competing priorities]  </t>
    </r>
    <r>
      <rPr>
        <sz val="12"/>
        <color theme="1"/>
        <rFont val="Arial"/>
        <family val="2"/>
      </rPr>
      <t>Some responders also reported that</t>
    </r>
    <r>
      <rPr>
        <b/>
        <sz val="12"/>
        <color theme="1"/>
        <rFont val="Arial"/>
        <family val="2"/>
      </rPr>
      <t xml:space="preserve"> healthy eating was not a priority for everyone.</t>
    </r>
    <r>
      <rPr>
        <sz val="12"/>
        <color theme="1"/>
        <rFont val="Arial"/>
        <family val="2"/>
      </rPr>
      <t xml:space="preserve"> e.g. there may be other competing priorities based on</t>
    </r>
    <r>
      <rPr>
        <b/>
        <sz val="12"/>
        <color theme="1"/>
        <rFont val="Arial"/>
        <family val="2"/>
      </rPr>
      <t xml:space="preserve"> social factors</t>
    </r>
    <r>
      <rPr>
        <sz val="12"/>
        <color theme="1"/>
        <rFont val="Arial"/>
        <family val="2"/>
      </rPr>
      <t xml:space="preserve"> that are viewed as more important or there may be</t>
    </r>
    <r>
      <rPr>
        <b/>
        <sz val="12"/>
        <color theme="1"/>
        <rFont val="Arial"/>
        <family val="2"/>
      </rPr>
      <t xml:space="preserve"> basic challenges such as the inability to shop for groceries.  </t>
    </r>
    <r>
      <rPr>
        <sz val="12"/>
        <color theme="1"/>
        <rFont val="Arial"/>
        <family val="2"/>
      </rPr>
      <t>This was particularly thought to be the case for people</t>
    </r>
    <r>
      <rPr>
        <b/>
        <sz val="12"/>
        <color theme="1"/>
        <rFont val="Arial"/>
        <family val="2"/>
      </rPr>
      <t xml:space="preserve"> with little money, those who did not live at one fixed address </t>
    </r>
    <r>
      <rPr>
        <sz val="12"/>
        <color theme="1"/>
        <rFont val="Arial"/>
        <family val="2"/>
      </rPr>
      <t>(living between multiple houses), those</t>
    </r>
    <r>
      <rPr>
        <b/>
        <sz val="12"/>
        <color theme="1"/>
        <rFont val="Arial"/>
        <family val="2"/>
      </rPr>
      <t xml:space="preserve"> relying on meals provided by family</t>
    </r>
    <r>
      <rPr>
        <sz val="12"/>
        <color theme="1"/>
        <rFont val="Arial"/>
        <family val="2"/>
      </rPr>
      <t xml:space="preserve"> (such as the frail elderly) and even people who struggled with </t>
    </r>
    <r>
      <rPr>
        <b/>
        <sz val="12"/>
        <color theme="1"/>
        <rFont val="Arial"/>
        <family val="2"/>
      </rPr>
      <t>addictions</t>
    </r>
    <r>
      <rPr>
        <sz val="12"/>
        <color theme="1"/>
        <rFont val="Arial"/>
        <family val="2"/>
      </rPr>
      <t xml:space="preserve"> such as alcohol, drugs or gambling.   It was also noted that community members have increasing dependency on takeaway foods rather than preparing homemade meals. </t>
    </r>
  </si>
  <si>
    <t xml:space="preserve">Target behaviour ( healthy eating) was not a priority for everyone where other pressing social factors/challenges are more important, particuluraly for deprived/vulnerable populations e.g. alchol disorder. </t>
  </si>
  <si>
    <t>Persuasion,  Enablement</t>
  </si>
  <si>
    <t>Communication/marketing,  Service provision,  Environmental/social planning</t>
  </si>
  <si>
    <t>Garner 2020</t>
  </si>
  <si>
    <r>
      <rPr>
        <b/>
        <sz val="12"/>
        <color rgb="FFFF0000"/>
        <rFont val="Arial"/>
        <family val="2"/>
      </rPr>
      <t>[Feelings of judgments and stigma on incentive scheme use]</t>
    </r>
    <r>
      <rPr>
        <b/>
        <sz val="12"/>
        <color theme="1"/>
        <rFont val="Arial"/>
        <family val="2"/>
      </rPr>
      <t xml:space="preserve">  Stigma experienced during DUFB participation; </t>
    </r>
    <r>
      <rPr>
        <sz val="12"/>
        <color theme="1"/>
        <rFont val="Arial"/>
        <family val="2"/>
      </rPr>
      <t>it emerged in at least 1 Utah focus group.  A few participants admitted to</t>
    </r>
    <r>
      <rPr>
        <b/>
        <sz val="12"/>
        <color theme="1"/>
        <rFont val="Arial"/>
        <family val="2"/>
      </rPr>
      <t xml:space="preserve"> feeling embarrassment related to the program, but that the market was a less judgmental venue than the grocery store.</t>
    </r>
    <r>
      <rPr>
        <sz val="12"/>
        <color theme="1"/>
        <rFont val="Arial"/>
        <family val="2"/>
      </rPr>
      <t xml:space="preserve">  Among those who felt embarrassed by the program, there were some for whom this was because</t>
    </r>
    <r>
      <rPr>
        <b/>
        <sz val="12"/>
        <color theme="1"/>
        <rFont val="Arial"/>
        <family val="2"/>
      </rPr>
      <t xml:space="preserve"> of the obvious distinction it created between EBT and DUFB users and nonusers</t>
    </r>
  </si>
  <si>
    <t>Stigmatisation, demoralisation feelings of judgement and feelings of embaressment when using the scheme  where distinction  between scheme users and people on benfits is vague mainly due to setting e.g. market vs store</t>
  </si>
  <si>
    <t>Modelling, Enablement</t>
  </si>
  <si>
    <t>Communication/marketing ,  Service provision, Evironmental/social planning</t>
  </si>
  <si>
    <r>
      <rPr>
        <sz val="12"/>
        <rFont val="Arial"/>
        <family val="2"/>
      </rPr>
      <t xml:space="preserve">When you tell people about the food program or this, they think it’s government supplemented, it’s like, “Oh, there go my tax dollars.” Oh that’s more money, that’s my tax dollars, and it’s, like, this isn’t your tax dollars. People don’t understand that, and it’s a shame, because I think sometimes people look at you different because of it. But they don’t understand that it’s not funded by the government.
I do [feel judged] sometimes just in general, but when you compare it to going to the supermarket. I hate going the supermarket using my food stamps. I think that you feel … [Another participant finished:] Demoralized. [The original speaker agreed:] Yeah. And for some reason, at the farmers’ market I feel like it’s more of an accepted kind of thing. (New York)
</t>
    </r>
    <r>
      <rPr>
        <b/>
        <sz val="12"/>
        <color rgb="FFFF0000"/>
        <rFont val="Arial"/>
        <family val="2"/>
      </rPr>
      <t xml:space="preserve">
</t>
    </r>
    <r>
      <rPr>
        <sz val="12"/>
        <color theme="1"/>
        <rFont val="Arial"/>
        <family val="2"/>
      </rPr>
      <t>"like, a lot of my, um … peers older and younger are embarrassed that they have these coins. And there’s, like, that judgment back from the 70s or 80s … they actually had paper food stamps … so when they did the cards, that was awesome, because you’re like, oh yeah … no one knows that I’m poor and need to feed my off-spring, and so at the market, those coins are like really bright green wood token"</t>
    </r>
  </si>
  <si>
    <r>
      <rPr>
        <b/>
        <sz val="12"/>
        <color rgb="FFFF0000"/>
        <rFont val="Arial"/>
        <family val="2"/>
      </rPr>
      <t xml:space="preserve"> [Delayed reimbursment time] </t>
    </r>
    <r>
      <rPr>
        <sz val="12"/>
        <color theme="1"/>
        <rFont val="Arial"/>
        <family val="2"/>
      </rPr>
      <t>Many respondents also commented on the time it took for reimbursement.  A couple of vendors said their biggest challenges were “Payment"</t>
    </r>
  </si>
  <si>
    <t>Delayed  providers reimbursement</t>
  </si>
  <si>
    <t>[it is a] two-week delay” and “Wait time to get money back. [It takes] about a month.”</t>
  </si>
  <si>
    <r>
      <t xml:space="preserve">[Students embarassement of rewards] </t>
    </r>
    <r>
      <rPr>
        <sz val="12"/>
        <rFont val="Arial"/>
        <family val="2"/>
      </rPr>
      <t xml:space="preserve"> of the other difficulties relating to the process of claiming rewards: 2) embarassing if small prizes recived in front of other peers</t>
    </r>
  </si>
  <si>
    <t>Students embarssement recieveing the rewards in front of their peers</t>
  </si>
  <si>
    <t>Communication/marketing , Evironmental/social planning</t>
  </si>
  <si>
    <r>
      <rPr>
        <b/>
        <sz val="12"/>
        <color rgb="FFFF0000"/>
        <rFont val="Arial"/>
        <family val="2"/>
      </rPr>
      <t xml:space="preserve">[Far-fetched FI  targets] </t>
    </r>
    <r>
      <rPr>
        <sz val="12"/>
        <rFont val="Arial"/>
        <family val="2"/>
      </rPr>
      <t>Pupils reported that criteria to receive the rewards seemed far fetched. Some of the rewards (particularly those with the highest monetary value) s</t>
    </r>
    <r>
      <rPr>
        <b/>
        <sz val="12"/>
        <rFont val="Arial"/>
        <family val="2"/>
      </rPr>
      <t xml:space="preserve">eemed unattainable during the time frame of the scheme </t>
    </r>
  </si>
  <si>
    <t>Students believed the behaviour targets were far fetched and the incentives seemed unattainable during the time frame.</t>
  </si>
  <si>
    <t>"‘Does it actually take about 900 years though to get a big prize?’"</t>
  </si>
  <si>
    <r>
      <rPr>
        <b/>
        <sz val="12"/>
        <color rgb="FFFF0000"/>
        <rFont val="Arial"/>
        <family val="2"/>
      </rPr>
      <t>[Roles ambiguity challenges between SPS coaches and study coordinators</t>
    </r>
    <r>
      <rPr>
        <sz val="12"/>
        <color theme="1"/>
        <rFont val="Arial"/>
        <family val="2"/>
      </rPr>
      <t xml:space="preserve">] The role of the PUSH trial coaches was to engage eligible participants in SPS and help them implement solutions for fluid consumption.
 To avoid bias in outcome ascertainment between the intervention arm and control arm, the coaches’ role did not include asking about stones or evaluating the clinical information. The coaches’ role did not encompass support of the smart water bottles or delivery of the financial incentives.
</t>
    </r>
    <r>
      <rPr>
        <b/>
        <sz val="12"/>
        <color theme="1"/>
        <rFont val="Arial"/>
        <family val="2"/>
      </rPr>
      <t>Keeping these responsibilities separate was challenging at times for coaches.</t>
    </r>
    <r>
      <rPr>
        <sz val="12"/>
        <color theme="1"/>
        <rFont val="Arial"/>
        <family val="2"/>
      </rPr>
      <t xml:space="preserve"> Because the smart water bottles sometimes were lost or malfunctioned (e.g., due to dead batteries or sensor problems), participants often wanted these problems addressed by their coaches. Indeed, it was necessary for coaches to ascertain whether a referral for SPS was due to a valid problem of insufficient fluid
consumption or to erroneous data on fluid consumption related to lack of a functioning bottle. In these situations, the coaches asked the assigned study to resolve issues
about payment for study activities.
 • Participants often wanted coaches to help with solving technological problems
related to wireless water bottles or financial incentives
• Participants might report their potential kidney stone events to coaches, which might
create ascertainment bias since control arm participants did not interact as often with
study staff</t>
    </r>
  </si>
  <si>
    <t xml:space="preserve">Roles ambiguity challeges between different types of providers in the intervention pathway leading to confusion and  inability to keep responsibilities separate. </t>
  </si>
  <si>
    <t>Education</t>
  </si>
  <si>
    <r>
      <rPr>
        <b/>
        <sz val="12"/>
        <color rgb="FFFF0000"/>
        <rFont val="Arial"/>
        <family val="2"/>
      </rPr>
      <t xml:space="preserve">[Coersion to join the scheme] </t>
    </r>
    <r>
      <rPr>
        <sz val="12"/>
        <color theme="1"/>
        <rFont val="Arial"/>
        <family val="2"/>
      </rPr>
      <t xml:space="preserve"> Percived feelings of being forced to join. program indicate that the program’s effect came a</t>
    </r>
    <r>
      <rPr>
        <b/>
        <sz val="12"/>
        <color theme="1"/>
        <rFont val="Arial"/>
        <family val="2"/>
      </rPr>
      <t xml:space="preserve">t a cost of ill-will </t>
    </r>
    <r>
      <rPr>
        <sz val="12"/>
        <color theme="1"/>
        <rFont val="Arial"/>
        <family val="2"/>
      </rPr>
      <t xml:space="preserve">from some individuals who felt coerced to participate. (31%) </t>
    </r>
  </si>
  <si>
    <t>Feelings of being forced/coerced to join the programme which made the programme's effect come at a cost of "ill-will"</t>
  </si>
  <si>
    <t xml:space="preserve">Communication/marketing, Guidelines, Regulation </t>
  </si>
  <si>
    <t>“I don't enjoy being forced to sign up for something just because I don't fit into outdated guidelines for healthiness. Could I afford to lose some weight? Yes. But I'd prefer to do something about it because I wanted to, not because it was required.”</t>
  </si>
  <si>
    <t>Gilson 2017</t>
  </si>
  <si>
    <r>
      <rPr>
        <b/>
        <sz val="12"/>
        <color rgb="FFFF0000"/>
        <rFont val="Arial"/>
        <family val="2"/>
      </rPr>
      <t xml:space="preserve">[Intervention incongurrent with beliefs- limited incentive significance ] </t>
    </r>
    <r>
      <rPr>
        <sz val="12"/>
        <rFont val="Arial"/>
        <family val="2"/>
      </rPr>
      <t>consensus from interviews indicated th</t>
    </r>
    <r>
      <rPr>
        <b/>
        <sz val="12"/>
        <rFont val="Arial"/>
        <family val="2"/>
      </rPr>
      <t xml:space="preserve">at improving health and wellbeing for its own sake, rather than for external reward, </t>
    </r>
    <r>
      <rPr>
        <sz val="12"/>
        <rFont val="Arial"/>
        <family val="2"/>
      </rPr>
      <t xml:space="preserve">was the major determinant of change. </t>
    </r>
    <r>
      <rPr>
        <b/>
        <sz val="12"/>
        <rFont val="Arial"/>
        <family val="2"/>
      </rPr>
      <t>The monetary value of the incentive (which was not significant by driver standards) may also have played a role in this dynamic</t>
    </r>
    <r>
      <rPr>
        <b/>
        <sz val="12"/>
        <color rgb="FFFF0000"/>
        <rFont val="Arial"/>
        <family val="2"/>
      </rPr>
      <t xml:space="preserve">. 
</t>
    </r>
    <r>
      <rPr>
        <sz val="12"/>
        <color theme="1"/>
        <rFont val="Arial"/>
        <family val="2"/>
      </rPr>
      <t xml:space="preserve">
Consistent with these viewpoints, descriptive data for the financial incentives aspect of the program indicated that the majority of drivers (n = 13; 68%) only accumulated between 50 and 99 lifestyle points
and progressed no further than Gear Shift 2 ($50 reward). Two drivers (11%) achieved Gear Shifts 3&amp;4 respectively (100–199 points; $80–120 reward), while four drivers (21%) surpassed the maximum threshold of 200 points and achieved Gear Shift 5 ($200 reward). </t>
    </r>
  </si>
  <si>
    <t xml:space="preserve">insignificant  incentive amount to target population  to act as a driver for change. </t>
  </si>
  <si>
    <t>Incentivisation</t>
  </si>
  <si>
    <r>
      <t>“The biggest reward is getting the result we want at the end, and it is to be a healthy driver. To achieve that,</t>
    </r>
    <r>
      <rPr>
        <b/>
        <sz val="12"/>
        <color rgb="FFFF0000"/>
        <rFont val="Arial"/>
        <family val="2"/>
      </rPr>
      <t xml:space="preserve"> </t>
    </r>
    <r>
      <rPr>
        <b/>
        <sz val="12"/>
        <color theme="1"/>
        <rFont val="Arial"/>
        <family val="2"/>
      </rPr>
      <t xml:space="preserve">we don’t need $100 or $200 here and there.” </t>
    </r>
  </si>
  <si>
    <r>
      <rPr>
        <b/>
        <sz val="12"/>
        <color rgb="FFFF0000"/>
        <rFont val="Arial"/>
        <family val="2"/>
      </rPr>
      <t xml:space="preserve">[ Conflicting viewpoints of parties involved on behaviour change responsibility] </t>
    </r>
    <r>
      <rPr>
        <sz val="12"/>
        <color theme="1"/>
        <rFont val="Arial"/>
        <family val="2"/>
      </rPr>
      <t>management comments on ‘moving forward’ suggested that choices to effect and sustain healthy change</t>
    </r>
    <r>
      <rPr>
        <b/>
        <sz val="12"/>
        <color theme="1"/>
        <rFont val="Arial"/>
        <family val="2"/>
      </rPr>
      <t xml:space="preserve">s were up to drivers, </t>
    </r>
    <r>
      <rPr>
        <sz val="12"/>
        <color theme="1"/>
        <rFont val="Arial"/>
        <family val="2"/>
      </rPr>
      <t>while driver viewpoints tended to contrast with management perspectives. 
This last quote reflect</t>
    </r>
    <r>
      <rPr>
        <b/>
        <sz val="12"/>
        <color theme="1"/>
        <rFont val="Arial"/>
        <family val="2"/>
      </rPr>
      <t>s the consensus put forward by drivers that the industry needed to take more responsibility for the health of drivers.</t>
    </r>
    <r>
      <rPr>
        <sz val="12"/>
        <color theme="1"/>
        <rFont val="Arial"/>
        <family val="2"/>
      </rPr>
      <t xml:space="preserve"> These responsibilities r</t>
    </r>
    <r>
      <rPr>
        <b/>
        <sz val="12"/>
        <color theme="1"/>
        <rFont val="Arial"/>
        <family val="2"/>
      </rPr>
      <t>evolved around better management of shift time and the integrated provision of healthy lifestyle approaches into paid time.</t>
    </r>
  </si>
  <si>
    <t>Conflicting viewpoints of clients/providers on whom the responsibility/choices to effect and change health was on.</t>
  </si>
  <si>
    <t xml:space="preserve">“It is not so much the organisation’s responsibility it’s
the individual’s. We can only do so much."
“We would be more driven to try and achieve more if
something came from the industry and they said ‘we
are going to invest in this way’ to give you more time
on the run. But the industry is so ‘hard-nosed’. The
bottom line is dollars.” </t>
  </si>
  <si>
    <r>
      <rPr>
        <b/>
        <sz val="12"/>
        <color rgb="FFFF0000"/>
        <rFont val="Arial"/>
        <family val="2"/>
      </rPr>
      <t xml:space="preserve">[ Implementation inconsistencey and demotivation due to  failed/ delayed/unreliable reward system]  </t>
    </r>
    <r>
      <rPr>
        <sz val="12"/>
        <color theme="1"/>
        <rFont val="Arial"/>
        <family val="2"/>
      </rPr>
      <t>Although the intervention protocol indicated that mentors would do this, this was not implemented at every school, with form teachers or GoActive contact teachers tasked with reward distribution. 
Although rewards were distributed to the GoActive schools at the start of the intervention, participants discussed disappointment with the time it took to receive the reward after logging points and claiming the prize.  Also,</t>
    </r>
    <r>
      <rPr>
        <b/>
        <sz val="12"/>
        <color theme="1"/>
        <rFont val="Arial"/>
        <family val="2"/>
      </rPr>
      <t xml:space="preserve"> Lack of action on the reward distribution</t>
    </r>
    <r>
      <rPr>
        <sz val="12"/>
        <color theme="1"/>
        <rFont val="Arial"/>
        <family val="2"/>
      </rPr>
      <t xml:space="preserve"> meant that students lacked the desire and care to log points and use the GoActive intervention website</t>
    </r>
  </si>
  <si>
    <t xml:space="preserve"> Disappointment and disengagement due to unfulfilled rewards and lack of action on reward distribution</t>
  </si>
  <si>
    <t>Guidelines, Regulation, Service provision, Environmental/social planning</t>
  </si>
  <si>
    <r>
      <rPr>
        <i/>
        <sz val="12"/>
        <rFont val="Arial"/>
        <family val="2"/>
      </rPr>
      <t>"</t>
    </r>
    <r>
      <rPr>
        <i/>
        <sz val="12"/>
        <color theme="1"/>
        <rFont val="Arial"/>
        <family val="2"/>
      </rPr>
      <t xml:space="preserve"> I’m disappointed with that to be honest . . . I logged all my points to get my stuff ages ago and they
haven’t come yet."</t>
    </r>
    <r>
      <rPr>
        <sz val="12"/>
        <color theme="1"/>
        <rFont val="Arial"/>
        <family val="2"/>
      </rPr>
      <t xml:space="preserve">
 S3: A</t>
    </r>
    <r>
      <rPr>
        <i/>
        <sz val="12"/>
        <color theme="1"/>
        <rFont val="Arial"/>
        <family val="2"/>
      </rPr>
      <t xml:space="preserve">t the end no one [Year 9 students] really cared because like, you know how you could win things like jumpers? At the very beginning I won a jumper and I asked for it, and they were like, ‘Yeah, I’ll get it for you’.
</t>
    </r>
    <r>
      <rPr>
        <sz val="12"/>
        <color theme="1"/>
        <rFont val="Arial"/>
        <family val="2"/>
      </rPr>
      <t xml:space="preserve"> Researcher: </t>
    </r>
    <r>
      <rPr>
        <i/>
        <sz val="12"/>
        <color theme="1"/>
        <rFont val="Arial"/>
        <family val="2"/>
      </rPr>
      <t xml:space="preserve">Who?
</t>
    </r>
    <r>
      <rPr>
        <sz val="12"/>
        <color theme="1"/>
        <rFont val="Arial"/>
        <family val="2"/>
      </rPr>
      <t xml:space="preserve">S3: </t>
    </r>
    <r>
      <rPr>
        <i/>
        <sz val="12"/>
        <color theme="1"/>
        <rFont val="Arial"/>
        <family val="2"/>
      </rPr>
      <t xml:space="preserve">Our mentors . . . </t>
    </r>
    <r>
      <rPr>
        <sz val="12"/>
        <color theme="1"/>
        <rFont val="Arial"/>
        <family val="2"/>
      </rPr>
      <t xml:space="preserve">S
 S4: </t>
    </r>
    <r>
      <rPr>
        <i/>
        <sz val="12"/>
        <color theme="1"/>
        <rFont val="Arial"/>
        <family val="2"/>
      </rPr>
      <t>We were never given ours . . .".</t>
    </r>
  </si>
  <si>
    <r>
      <rPr>
        <b/>
        <sz val="12"/>
        <color rgb="FFFF0000"/>
        <rFont val="Arial"/>
        <family val="2"/>
      </rPr>
      <t xml:space="preserve">[Fear of utilising the service due to antisocial behaviout] </t>
    </r>
    <r>
      <rPr>
        <sz val="12"/>
        <color theme="1"/>
        <rFont val="Arial"/>
        <family val="2"/>
      </rPr>
      <t xml:space="preserve">Anti-social behaviour on bus, so clients feel the need to pick certain times to catch a bus. </t>
    </r>
  </si>
  <si>
    <t xml:space="preserve">Fear of service utilisation due to anti-social behaviour on bus. </t>
  </si>
  <si>
    <t>Environmental/social planning, Service provision</t>
  </si>
  <si>
    <t>"But the route I’m on, …. they’re drinking alcohol on the bus and stuff … So, that’s why I’m saying I pick which buses to catch and at what times. "</t>
  </si>
  <si>
    <t>Hagedorn 2014</t>
  </si>
  <si>
    <r>
      <rPr>
        <b/>
        <sz val="12"/>
        <color rgb="FFFF0000"/>
        <rFont val="Arial"/>
        <family val="2"/>
      </rPr>
      <t xml:space="preserve">[lClinicans resistance to rapid urine testing used by the scheme]  </t>
    </r>
    <r>
      <rPr>
        <sz val="12"/>
        <rFont val="Arial"/>
        <family val="2"/>
      </rPr>
      <t>A major ba</t>
    </r>
    <r>
      <rPr>
        <sz val="12"/>
        <color theme="1"/>
        <rFont val="Arial"/>
        <family val="2"/>
      </rPr>
      <t>rrier t</t>
    </r>
    <r>
      <rPr>
        <b/>
        <sz val="12"/>
        <color theme="1"/>
        <rFont val="Arial"/>
        <family val="2"/>
      </rPr>
      <t>o integrating the intervention into clinic processes at 1 facility was that the clinicians</t>
    </r>
    <r>
      <rPr>
        <b/>
        <sz val="12"/>
        <color rgb="FFFF0000"/>
        <rFont val="Arial"/>
        <family val="2"/>
      </rPr>
      <t xml:space="preserve"> </t>
    </r>
    <r>
      <rPr>
        <b/>
        <sz val="12"/>
        <rFont val="Arial"/>
        <family val="2"/>
      </rPr>
      <t>did not want to rely on the rapid urine test cups for clinical testing of substance use.</t>
    </r>
    <r>
      <rPr>
        <b/>
        <sz val="12"/>
        <color theme="1"/>
        <rFont val="Arial"/>
        <family val="2"/>
      </rPr>
      <t xml:space="preserve">  </t>
    </r>
    <r>
      <rPr>
        <sz val="12"/>
        <color theme="1"/>
        <rFont val="Arial"/>
        <family val="2"/>
      </rPr>
      <t xml:space="preserve">Instead, they preferred to send samples directly to the laboratory.  This created </t>
    </r>
    <r>
      <rPr>
        <b/>
        <sz val="12"/>
        <color theme="1"/>
        <rFont val="Arial"/>
        <family val="2"/>
      </rPr>
      <t>a great inconvenience for patients who were often asked to submit two urine samples</t>
    </r>
    <r>
      <rPr>
        <sz val="12"/>
        <color theme="1"/>
        <rFont val="Arial"/>
        <family val="2"/>
      </rPr>
      <t xml:space="preserve"> (one for research and one for clinical purposes) within a very short time frame. During the course of the intervention, several instances arose where clinical staff required immediate knowledge regarding whether a patient was under the influence of substances and sought out research staff to request access to a rapid test cup, which the research staff readily provided.</t>
    </r>
  </si>
  <si>
    <t xml:space="preserve">Tests used by the scheme to validate behaviour misaligned with clinicians professional standards leading to repeated testing and inconveniencing patients. </t>
  </si>
  <si>
    <t>Hartzler 2015</t>
  </si>
  <si>
    <r>
      <rPr>
        <b/>
        <sz val="12"/>
        <color rgb="FFFF0000"/>
        <rFont val="Arial"/>
        <family val="2"/>
      </rPr>
      <t>[Resistance and Hesitancy due to anticipated administrative burden]</t>
    </r>
    <r>
      <rPr>
        <sz val="12"/>
        <color rgb="FFFF0000"/>
        <rFont val="Arial"/>
        <family val="2"/>
      </rPr>
      <t xml:space="preserve"> </t>
    </r>
    <r>
      <rPr>
        <sz val="12"/>
        <color theme="1"/>
        <rFont val="Arial"/>
        <family val="2"/>
      </rPr>
      <t xml:space="preserve"> initally,  providers resisted  adding CM procedures to busy clinical interactions early in treatment. The administrative burden of adding CM procedures to busy clinical interactions  early in treatment,  the added</t>
    </r>
    <r>
      <rPr>
        <b/>
        <sz val="12"/>
        <color theme="1"/>
        <rFont val="Arial"/>
        <family val="2"/>
      </rPr>
      <t xml:space="preserve"> time required </t>
    </r>
    <r>
      <rPr>
        <sz val="12"/>
        <color theme="1"/>
        <rFont val="Arial"/>
        <family val="2"/>
      </rPr>
      <t>of CM procedures,  was noted and   a</t>
    </r>
    <r>
      <rPr>
        <b/>
        <sz val="12"/>
        <color theme="1"/>
        <rFont val="Arial"/>
        <family val="2"/>
      </rPr>
      <t>nother identified additional staffing resource</t>
    </r>
    <r>
      <rPr>
        <sz val="12"/>
        <color theme="1"/>
        <rFont val="Arial"/>
        <family val="2"/>
      </rPr>
      <t xml:space="preserve">s needed to support internal evaluation
</t>
    </r>
    <r>
      <rPr>
        <b/>
        <sz val="12"/>
        <color rgb="FFFF0000"/>
        <rFont val="Arial"/>
        <family val="2"/>
      </rPr>
      <t xml:space="preserve">
[Sustainability challenges due ot staffing costs and  supply of gift cards] </t>
    </r>
    <r>
      <rPr>
        <sz val="12"/>
        <color theme="1"/>
        <rFont val="Arial"/>
        <family val="2"/>
      </rPr>
      <t xml:space="preserve">Concenrns about its sustainment due to shortage in staffing and flow of gift cards . </t>
    </r>
  </si>
  <si>
    <t xml:space="preserve">Providers resistance/hesitancy to implement intervention due to concerns of added admin load, staffing issues to an already busy settings. 
Concerns over sustainability due to staff shortage/flow of gift cards. </t>
  </si>
  <si>
    <r>
      <t>“Well, as for challenges that [the CM intervention] presents</t>
    </r>
    <r>
      <rPr>
        <b/>
        <sz val="12"/>
        <color theme="1"/>
        <rFont val="Arial"/>
        <family val="2"/>
      </rPr>
      <t>…it is an extra component added to an already loaded initial treatment burden</t>
    </r>
    <r>
      <rPr>
        <sz val="12"/>
        <color theme="1"/>
        <rFont val="Arial"/>
        <family val="2"/>
      </rPr>
      <t xml:space="preserve"> that counselors have with folks coming into treatment. So, that is an extra burden. But it seems to be
worth it to staff, I hear good things from them
about how rapport with new patients is better
now”.
 “Admittedly, I went into this with </t>
    </r>
    <r>
      <rPr>
        <b/>
        <sz val="12"/>
        <color theme="1"/>
        <rFont val="Arial"/>
        <family val="2"/>
      </rPr>
      <t>trepidation</t>
    </r>
    <r>
      <rPr>
        <sz val="12"/>
        <color theme="1"/>
        <rFont val="Arial"/>
        <family val="2"/>
      </rPr>
      <t xml:space="preserve">.
</t>
    </r>
    <r>
      <rPr>
        <b/>
        <sz val="12"/>
        <color theme="1"/>
        <rFont val="Arial"/>
        <family val="2"/>
      </rPr>
      <t>Asking my already-stressed counselors to add tasks to their early treatment interaction</t>
    </r>
    <r>
      <rPr>
        <sz val="12"/>
        <color theme="1"/>
        <rFont val="Arial"/>
        <family val="2"/>
      </rPr>
      <t xml:space="preserve">s….for </t>
    </r>
    <r>
      <rPr>
        <b/>
        <sz val="12"/>
        <color theme="1"/>
        <rFont val="Arial"/>
        <family val="2"/>
      </rPr>
      <t>the organization to go in a new direction that may or may not bear fruit, what would it do to morale?</t>
    </r>
    <r>
      <rPr>
        <sz val="12"/>
        <color theme="1"/>
        <rFont val="Arial"/>
        <family val="2"/>
      </rPr>
      <t xml:space="preserve"> It was a leap of faith…..but one that improved
our services for these patients. So, I have confidence about [the CM intervention] going forward”.
“To implement this long-term, we’ll need someone to track the data—to see how we’re doing. We hired a person who can do that for us here, but it does reflect an additional [staffing] cost”.
“So…I would say that our biggest challenges have been tracking, and getting ample supply of the gift cards out to the counselors in advance. Our system has been good, but I think it could still be improved in terms of its efficiency”.</t>
    </r>
  </si>
  <si>
    <r>
      <t>[Roles conflict: Juggling between "hats"]</t>
    </r>
    <r>
      <rPr>
        <sz val="12"/>
        <rFont val="Arial"/>
        <family val="2"/>
      </rPr>
      <t>There were also co</t>
    </r>
    <r>
      <rPr>
        <b/>
        <sz val="12"/>
        <rFont val="Arial"/>
        <family val="2"/>
      </rPr>
      <t xml:space="preserve">mplexities related to accommodating multiple insurers. </t>
    </r>
    <r>
      <rPr>
        <sz val="12"/>
        <rFont val="Arial"/>
        <family val="2"/>
      </rPr>
      <t xml:space="preserve"> MBHP is one of many payers for detoxification services in the Commonwealth. Study RSNs were</t>
    </r>
    <r>
      <rPr>
        <b/>
        <sz val="12"/>
        <rFont val="Arial"/>
        <family val="2"/>
      </rPr>
      <t xml:space="preserve"> often required to wear both the hat of a community support worker for non-study clients and the RSN hat for study-eligible clients.</t>
    </r>
    <r>
      <rPr>
        <sz val="12"/>
        <rFont val="Arial"/>
        <family val="2"/>
      </rPr>
      <t xml:space="preserve">  The a</t>
    </r>
    <r>
      <rPr>
        <b/>
        <sz val="12"/>
        <rFont val="Arial"/>
        <family val="2"/>
      </rPr>
      <t>dded burden of juggling a mixed caseload, coupled with the study paperwork burden</t>
    </r>
    <r>
      <rPr>
        <sz val="12"/>
        <rFont val="Arial"/>
        <family val="2"/>
      </rPr>
      <t xml:space="preserve"> (e.g., RSN log) may have negatively impacted the implementation of the incentives component of the study</t>
    </r>
  </si>
  <si>
    <t>Providers juggling between hats  to accommodate multiple clients with different insurance plans e.g. community support worker and study nurse leading to increased caseload</t>
  </si>
  <si>
    <t>Guidelines, Regulations, Service provision, Environmental/social planning</t>
  </si>
  <si>
    <r>
      <rPr>
        <b/>
        <sz val="12"/>
        <color rgb="FFFF0000"/>
        <rFont val="Arial"/>
        <family val="2"/>
      </rPr>
      <t xml:space="preserve">[Shaky buy-in,  Negative providers attitudes about incenitves for this population] </t>
    </r>
    <r>
      <rPr>
        <b/>
        <sz val="12"/>
        <color theme="1"/>
        <rFont val="Arial"/>
        <family val="2"/>
      </rPr>
      <t xml:space="preserve">The research team engaged staff at the provider organizations to get their input and buy-in.  The administrators at the intervention providers were very interested in participating and were engaged in the design of the incentive component.  This attitude, however, appears not to have been shared by all of the RSN staff who would work directly with the clients. </t>
    </r>
    <r>
      <rPr>
        <sz val="12"/>
        <color theme="1"/>
        <rFont val="Arial"/>
        <family val="2"/>
      </rPr>
      <t xml:space="preserve">
The</t>
    </r>
    <r>
      <rPr>
        <b/>
        <sz val="12"/>
        <color theme="1"/>
        <rFont val="Arial"/>
        <family val="2"/>
      </rPr>
      <t xml:space="preserve"> RSNs expressed mixed views on the use of incentives to motivate this population of clients.</t>
    </r>
    <r>
      <rPr>
        <sz val="12"/>
        <color theme="1"/>
        <rFont val="Arial"/>
        <family val="2"/>
      </rPr>
      <t xml:space="preserve"> Although not all RSNs shared this view  some RSNs</t>
    </r>
    <r>
      <rPr>
        <b/>
        <sz val="12"/>
        <color theme="1"/>
        <rFont val="Arial"/>
        <family val="2"/>
      </rPr>
      <t xml:space="preserve"> had little faith that the incentives would motivate clients </t>
    </r>
    <r>
      <rPr>
        <sz val="12"/>
        <color theme="1"/>
        <rFont val="Arial"/>
        <family val="2"/>
      </rPr>
      <t>to engage in RSN services and other positive activities.   RSNs recognized the value of the gift cards for their clients, and appreciated them, as did their clients, t</t>
    </r>
    <r>
      <rPr>
        <b/>
        <sz val="12"/>
        <color theme="1"/>
        <rFont val="Arial"/>
        <family val="2"/>
      </rPr>
      <t xml:space="preserve">hey did not believe that the incentives would change behaviors among those ambivalent or resistant to recovery. </t>
    </r>
    <r>
      <rPr>
        <sz val="12"/>
        <color theme="1"/>
        <rFont val="Arial"/>
        <family val="2"/>
      </rPr>
      <t xml:space="preserve"> These RSNs f</t>
    </r>
    <r>
      <rPr>
        <b/>
        <sz val="12"/>
        <color theme="1"/>
        <rFont val="Arial"/>
        <family val="2"/>
      </rPr>
      <t>elt strongly that the clients who were earning incentives would have engaged in these behaviors anyway.</t>
    </r>
  </si>
  <si>
    <t>Ground-level providers mixed vies on incentives to motivate  among those ambivalent or resistant to recovery and felt strongly that the clients who were earning incentives would have engaged in these behaviors anyway.</t>
  </si>
  <si>
    <r>
      <rPr>
        <b/>
        <sz val="12"/>
        <color rgb="FFFF0000"/>
        <rFont val="Arial"/>
        <family val="2"/>
      </rPr>
      <t xml:space="preserve">[Hesitancy/inaction  to respond to new demands] </t>
    </r>
    <r>
      <rPr>
        <sz val="12"/>
        <color theme="1"/>
        <rFont val="Arial"/>
        <family val="2"/>
      </rPr>
      <t xml:space="preserve"> For most of the intervention providers, utilization of community support services prior to the launch of the study had been in decline or stagnant. Hence providers </t>
    </r>
    <r>
      <rPr>
        <b/>
        <sz val="12"/>
        <color theme="1"/>
        <rFont val="Arial"/>
        <family val="2"/>
      </rPr>
      <t xml:space="preserve">delayed staffing desite anticipated increased workload.  </t>
    </r>
    <r>
      <rPr>
        <sz val="12"/>
        <color theme="1"/>
        <rFont val="Arial"/>
        <family val="2"/>
      </rPr>
      <t xml:space="preserve">As a result of this study, </t>
    </r>
    <r>
      <rPr>
        <b/>
        <sz val="12"/>
        <color theme="1"/>
        <rFont val="Arial"/>
        <family val="2"/>
      </rPr>
      <t>providers needed to retool or expanded their behavioral support services within the detoxification site but were hesitant to hire more staff until they saw that demand for workers existed.</t>
    </r>
    <r>
      <rPr>
        <sz val="12"/>
        <color theme="1"/>
        <rFont val="Arial"/>
        <family val="2"/>
      </rPr>
      <t xml:space="preserve"> The result was that some RSNs had </t>
    </r>
    <r>
      <rPr>
        <b/>
        <sz val="12"/>
        <color theme="1"/>
        <rFont val="Arial"/>
        <family val="2"/>
      </rPr>
      <t>very high caseloads, impacting their ability to connect with clients or to give incentives earned in a timely fashion</t>
    </r>
    <r>
      <rPr>
        <sz val="12"/>
        <color theme="1"/>
        <rFont val="Arial"/>
        <family val="2"/>
      </rPr>
      <t>. In addition, when new staff were hired, given the backlog of eligible clients,</t>
    </r>
    <r>
      <rPr>
        <b/>
        <sz val="12"/>
        <color theme="1"/>
        <rFont val="Arial"/>
        <family val="2"/>
      </rPr>
      <t xml:space="preserve"> their caseloads </t>
    </r>
    <r>
      <rPr>
        <sz val="12"/>
        <color theme="1"/>
        <rFont val="Arial"/>
        <family val="2"/>
      </rPr>
      <t>quickly filled and the cycle repeated.</t>
    </r>
  </si>
  <si>
    <t xml:space="preserve">Delayed staffing despite anticipated workload increase as services utilisation had been stagnant prior and widespread hesitancy to hire more people. </t>
  </si>
  <si>
    <t>Intention</t>
  </si>
  <si>
    <t xml:space="preserve">Persuasion </t>
  </si>
  <si>
    <t>Communication/marketing, Regulation, Guidelines</t>
  </si>
  <si>
    <t>Becker 2019</t>
  </si>
  <si>
    <r>
      <t xml:space="preserve">[Percieved lack of demand  as a barrier to adoption] </t>
    </r>
    <r>
      <rPr>
        <b/>
        <sz val="12"/>
        <rFont val="Arial"/>
        <family val="2"/>
      </rPr>
      <t xml:space="preserve"> staff attitudes were cited as issues to adoption including </t>
    </r>
    <r>
      <rPr>
        <sz val="12"/>
        <rFont val="Arial"/>
        <family val="2"/>
      </rPr>
      <t xml:space="preserve"> perceived demand including lack of admin .Analyses of provider-reported barriers confirmed the hypothesis that the SSL would be less effective among providers that perceived more patient-level barriers, perhaps due to the SSL’s explicit focus on provider- and organization-levels.issions</t>
    </r>
    <r>
      <rPr>
        <b/>
        <sz val="12"/>
        <rFont val="Arial"/>
        <family val="2"/>
      </rPr>
      <t xml:space="preserve"> and  insufficient patient willingness. </t>
    </r>
  </si>
  <si>
    <t>Staff Percieved lack of demand  as a barrier to intervention adoption due to high perciption of barriers at patient-level e.g patient unwillingness</t>
  </si>
  <si>
    <r>
      <rPr>
        <b/>
        <sz val="12"/>
        <color rgb="FFFF0000"/>
        <rFont val="Arial"/>
        <family val="2"/>
      </rPr>
      <t>[ Unpersonalised tokens that are easy to lose and mean less</t>
    </r>
    <r>
      <rPr>
        <sz val="12"/>
        <color rgb="FFFF0000"/>
        <rFont val="Arial"/>
        <family val="2"/>
      </rPr>
      <t>]</t>
    </r>
    <r>
      <rPr>
        <sz val="12"/>
        <color theme="1"/>
        <rFont val="Arial"/>
        <family val="2"/>
      </rPr>
      <t xml:space="preserve"> Different participants reported  that the tokens </t>
    </r>
    <r>
      <rPr>
        <b/>
        <sz val="12"/>
        <color theme="1"/>
        <rFont val="Arial"/>
        <family val="2"/>
      </rPr>
      <t xml:space="preserve">had little symbolic value to them. </t>
    </r>
    <r>
      <rPr>
        <sz val="12"/>
        <color theme="1"/>
        <rFont val="Arial"/>
        <family val="2"/>
      </rPr>
      <t xml:space="preserve">  They asserted that the tokens were not </t>
    </r>
    <r>
      <rPr>
        <b/>
        <sz val="12"/>
        <color theme="1"/>
        <rFont val="Arial"/>
        <family val="2"/>
      </rPr>
      <t>personalized</t>
    </r>
    <r>
      <rPr>
        <sz val="12"/>
        <color theme="1"/>
        <rFont val="Arial"/>
        <family val="2"/>
      </rPr>
      <t xml:space="preserve"> which made them cumbersome and easy to lose.</t>
    </r>
  </si>
  <si>
    <t>Little symbolic value of  impersonalised tokens</t>
  </si>
  <si>
    <t xml:space="preserve">Persuasion, Incentivisation </t>
  </si>
  <si>
    <t xml:space="preserve">Communication/marketing, Environmental/social planning </t>
  </si>
  <si>
    <t>"It's bulky and they are not personalized. It's an object, which in fact is connected to nothing concrete, and we can lose them too."</t>
  </si>
  <si>
    <r>
      <t xml:space="preserve">[One-sided partnership- limited active participation of co-investigators]   </t>
    </r>
    <r>
      <rPr>
        <sz val="12"/>
        <rFont val="Arial"/>
        <family val="2"/>
      </rPr>
      <t xml:space="preserve">Furthermore, as the co-investigator conducted </t>
    </r>
    <r>
      <rPr>
        <b/>
        <sz val="12"/>
        <rFont val="Arial"/>
        <family val="2"/>
      </rPr>
      <t xml:space="preserve">the drawing sessions and the purchase of gifts they felt that they hadn’t had an active participation in its implementation. </t>
    </r>
    <r>
      <rPr>
        <sz val="12"/>
        <rFont val="Arial"/>
        <family val="2"/>
      </rPr>
      <t>That they could have further promoted the contingency management during the recruitment process if they had been more involved in the organisation, planning and conduct of it</t>
    </r>
    <r>
      <rPr>
        <b/>
        <sz val="12"/>
        <rFont val="Arial"/>
        <family val="2"/>
      </rPr>
      <t>. At the end, they reported that they need to play a larger role in the planning and distribution of the prizes, as well as maintaining the approach over a longer period of time to feel competent in its use.</t>
    </r>
  </si>
  <si>
    <t>Limited participation/involvement of ground-level staff in the intervention implemntation where they expressed they need to be more involved.</t>
  </si>
  <si>
    <t>Persusion, Modelling</t>
  </si>
  <si>
    <t xml:space="preserve">Communication/marketing, Guidelines, Service provision </t>
  </si>
  <si>
    <r>
      <rPr>
        <b/>
        <sz val="12"/>
        <color rgb="FFFF0000"/>
        <rFont val="Arial"/>
        <family val="2"/>
      </rPr>
      <t>[initial skepticism towards CM benefits and Ethical fit</t>
    </r>
    <r>
      <rPr>
        <sz val="12"/>
        <color theme="1"/>
        <rFont val="Arial"/>
        <family val="2"/>
      </rPr>
      <t xml:space="preserve">]  Health professionals’ perspective on the acceptability of the contingency management. During the first consultations with the health professionals of the COD program, they demonstrated openness to the possibility of implementing this approach with their clients but also expressed doubts about the real benefits of this approach. The health professionals were questioning the concept behind the approach of compensating a patient to seek a treatment. </t>
    </r>
  </si>
  <si>
    <t xml:space="preserve">Providers skepticisim towards CM benfits, and concept/rationale behind paying a patient to seek a treatment and its ethical fit. </t>
  </si>
  <si>
    <t>"I was sceptical at first, because I wondered if it was necessary. If there were no other acceptable privileges that could’ve been implemented instead."</t>
  </si>
  <si>
    <t>Becker 2021</t>
  </si>
  <si>
    <r>
      <rPr>
        <b/>
        <sz val="12"/>
        <color rgb="FFFF0000"/>
        <rFont val="Arial"/>
        <family val="2"/>
      </rPr>
      <t>[Increased percieved resistence to CM implementation]</t>
    </r>
    <r>
      <rPr>
        <sz val="12"/>
        <color theme="1"/>
        <rFont val="Arial"/>
        <family val="2"/>
      </rPr>
      <t xml:space="preserve"> Not surprisingly, as caseloads increased, perceived resistance to CM implementation increased </t>
    </r>
  </si>
  <si>
    <t>Resistence and frustrations due to increased caseloads secondary to the programme</t>
  </si>
  <si>
    <t xml:space="preserve">Fiscal measures, Environmental/social planning, service provision </t>
  </si>
  <si>
    <t>“I think sometimes when programs are short-staffed, clinicians have more on their plates than they typically would and they do not always want to do that one extra thing. They just feel like everything’s like oh, it’s just one more thing. ”</t>
  </si>
  <si>
    <r>
      <rPr>
        <b/>
        <sz val="12"/>
        <color rgb="FFFF0000"/>
        <rFont val="Arial"/>
        <family val="2"/>
      </rPr>
      <t xml:space="preserve">[High-risk popualtion and conflict of the intervention benefits vs safety]  </t>
    </r>
    <r>
      <rPr>
        <sz val="12"/>
        <color theme="1"/>
        <rFont val="Arial"/>
        <family val="2"/>
      </rPr>
      <t xml:space="preserve">
Notably, several respondents commented that their patients were especially vulnerable to COVID-19 due to a variety of risk factors includ- ing smoking, unstable housing, mental health issues, and substance use.. One OTP counselor shared her view that the program’s priority had to be limiting the patients’ exposure to COVID-19, especially given the uncertainties about spread in her region</t>
    </r>
  </si>
  <si>
    <t>Concerns about the "unknown" especially when dealing with vulnerable populations at high risks e.esmoking, unstable housing, mental health issues, and substance use in light of COVID-19 spread and intervention interactions.</t>
  </si>
  <si>
    <t>“it’s the unknown of basically what’s gonna happen —now we have close to 600 patients in the program. We’ve really expanded. Now it’s about keeping them safe…. ”</t>
  </si>
  <si>
    <r>
      <rPr>
        <b/>
        <sz val="12"/>
        <color rgb="FFFF0000"/>
        <rFont val="Arial"/>
        <family val="2"/>
      </rPr>
      <t xml:space="preserve">Initial hesitancy with reset mechanisms and enforcement of CM mechanisms ] </t>
    </r>
    <r>
      <rPr>
        <sz val="12"/>
        <color theme="1"/>
        <rFont val="Arial"/>
        <family val="2"/>
      </rPr>
      <t xml:space="preserve">Clinicians discussed </t>
    </r>
    <r>
      <rPr>
        <b/>
        <sz val="12"/>
        <color theme="1"/>
        <rFont val="Arial"/>
        <family val="2"/>
      </rPr>
      <t>initial hesitation with enforcing the reset contingency for non-adherence to the target behavior. After gaining experience doing so with an appropriate explanation to clients, they became more comfortable with resetting clients and reported seeing its importance.</t>
    </r>
  </si>
  <si>
    <t>Providers Initial hesitation in enforcing reset CM for non adherence with behaviour due to lack of experience/ discomfort</t>
  </si>
  <si>
    <t xml:space="preserve">Reflective motivation </t>
  </si>
  <si>
    <t xml:space="preserve">Education, Enablement </t>
  </si>
  <si>
    <r>
      <rPr>
        <b/>
        <sz val="12"/>
        <color rgb="FFFF0000"/>
        <rFont val="Arial"/>
        <family val="2"/>
      </rPr>
      <t>[Hesitancy toward CM/FI - Philosphical objections and attitudinal shift]</t>
    </r>
    <r>
      <rPr>
        <b/>
        <sz val="12"/>
        <color theme="1"/>
        <rFont val="Arial"/>
        <family val="2"/>
      </rPr>
      <t xml:space="preserve"> </t>
    </r>
    <r>
      <rPr>
        <sz val="12"/>
        <color theme="1"/>
        <rFont val="Arial"/>
        <family val="2"/>
      </rPr>
      <t>A recognition that CM</t>
    </r>
    <r>
      <rPr>
        <sz val="12"/>
        <color rgb="FFFF0000"/>
        <rFont val="Arial"/>
        <family val="2"/>
      </rPr>
      <t xml:space="preserve"> </t>
    </r>
    <r>
      <rPr>
        <sz val="12"/>
        <color theme="1"/>
        <rFont val="Arial"/>
        <family val="2"/>
      </rPr>
      <t>is an</t>
    </r>
    <r>
      <rPr>
        <sz val="12"/>
        <color rgb="FFFF0000"/>
        <rFont val="Arial"/>
        <family val="2"/>
      </rPr>
      <t xml:space="preserve"> </t>
    </r>
    <r>
      <rPr>
        <b/>
        <sz val="12"/>
        <color theme="1"/>
        <rFont val="Arial"/>
        <family val="2"/>
      </rPr>
      <t>attitudinal shift f</t>
    </r>
    <r>
      <rPr>
        <sz val="12"/>
        <color theme="1"/>
        <rFont val="Arial"/>
        <family val="2"/>
      </rPr>
      <t>rom abstinence-based treatment models. Staff at FQHCs shared how their organization had addressed staff hesitancy toward non- abstinence-based treatment models during implementation of MOUD. State-approved treatment providers,</t>
    </r>
    <r>
      <rPr>
        <b/>
        <sz val="12"/>
        <color theme="1"/>
        <rFont val="Arial"/>
        <family val="2"/>
      </rPr>
      <t xml:space="preserve"> who had less prior experience with the provision of MOUD, articulated common hesitancies about provision of CM.
</t>
    </r>
    <r>
      <rPr>
        <b/>
        <sz val="12"/>
        <color rgb="FFFF0000"/>
        <rFont val="Arial"/>
        <family val="2"/>
      </rPr>
      <t>[Role  and expertise conflict - competing priorities and programme expectations]</t>
    </r>
    <r>
      <rPr>
        <b/>
        <sz val="12"/>
        <color theme="1"/>
        <rFont val="Arial"/>
        <family val="2"/>
      </rPr>
      <t xml:space="preserve"> Training for providers with more experience in delievering evidence based models felt the extent of expectations were burdensome amidst other priorities. </t>
    </r>
  </si>
  <si>
    <t>Expected attitudinal shift from usual absitence treatment models expected from staff as a challenge. 
Misalignment of training with diverse population of providers with various professional duties and expertise</t>
  </si>
  <si>
    <t>Commuinication/marketing, Guidelines, Regulation, Service provision</t>
  </si>
  <si>
    <t>"  And so, we’re  accustomed to them not being able to have any violations on the UDS. For us to be able to incentivize and reward behavior for a negative stimulant UDS, but to still have alcohol or other things showing up on a UDS, that for me is a little challenging. I do understand the broad picture and the logical  concept behind it but it’s just a different way of thinking"
"To me it seemed condescending to require this many people to sit on that many trainings…These are professionals. They’re not high schoolers that are tryin"</t>
  </si>
  <si>
    <r>
      <rPr>
        <b/>
        <sz val="12"/>
        <color rgb="FFFF0000"/>
        <rFont val="Arial"/>
        <family val="2"/>
      </rPr>
      <t xml:space="preserve">[Mixed staff views on CM; ethical concerns] </t>
    </r>
    <r>
      <rPr>
        <sz val="12"/>
        <rFont val="Arial"/>
        <family val="2"/>
      </rPr>
      <t xml:space="preserve">Ethical concerns and seeking evidence as a driver  </t>
    </r>
    <r>
      <rPr>
        <b/>
        <sz val="12"/>
        <rFont val="Arial"/>
        <family val="2"/>
      </rPr>
      <t xml:space="preserve">for non-adoption. </t>
    </r>
    <r>
      <rPr>
        <sz val="12"/>
        <color theme="1"/>
        <rFont val="Arial"/>
        <family val="2"/>
      </rPr>
      <t xml:space="preserve"> Concerns about who should deliver CM, </t>
    </r>
    <r>
      <rPr>
        <b/>
        <sz val="12"/>
        <color theme="1"/>
        <rFont val="Arial"/>
        <family val="2"/>
      </rPr>
      <t xml:space="preserve">potential impacts on the therapeutic relationship, ethical concerns.
</t>
    </r>
    <r>
      <rPr>
        <b/>
        <sz val="12"/>
        <color rgb="FFFF0000"/>
        <rFont val="Arial"/>
        <family val="2"/>
      </rPr>
      <t xml:space="preserve"> Did not deliver [Service fit, and its impact on thrapeutic relationship ] </t>
    </r>
    <r>
      <rPr>
        <sz val="12"/>
        <color theme="1"/>
        <rFont val="Arial"/>
        <family val="2"/>
      </rPr>
      <t>The majority of EIS staff were concerned about the possible negative impacts of urine-testing and payment in CM on therapeutic relationships and trust and the dynamic of the service.   Several said that a reasonable method for integrating CM into EIS ca</t>
    </r>
    <r>
      <rPr>
        <b/>
        <sz val="12"/>
        <color theme="1"/>
        <rFont val="Arial"/>
        <family val="2"/>
      </rPr>
      <t>re would be for someone external to the core mental health team, such as assistant psychologists or placement staff, to deliver it to their clients, as largely occurred in the CIRCLE trial.</t>
    </r>
  </si>
  <si>
    <t xml:space="preserve">Staff express discomfort with CM being inconsistent with their personal or professional values and usual ways of working and departure from traditional practices Concerns that CM delivery conflicts with therapeutic values and need for another provider to implemtn the service. </t>
  </si>
  <si>
    <t xml:space="preserve">
One staff member admitted they would not want to use CM in their personal practice even if there were good evidence of effect:
“I’m accountable for my own practice . . . I personally wouldn’t feel very comfortable with it,
getting into an area of work where I’m doing [urine drug screens] with someone, giving them
money. It’s a very long way from the way that I’ve worked with people. . . I’d be interested in
the results of the study because it’s useful. . . new evidence, but I think resistance, for myself,
would be a barrier. I wouldn’t be very keen on doing it.”
</t>
  </si>
  <si>
    <r>
      <rPr>
        <b/>
        <sz val="12"/>
        <color rgb="FFFF0000"/>
        <rFont val="Arial"/>
        <family val="2"/>
      </rPr>
      <t xml:space="preserve">[ Limited  evidence as a driver  for non-adoption] </t>
    </r>
    <r>
      <rPr>
        <sz val="12"/>
        <color theme="1"/>
        <rFont val="Arial"/>
        <family val="2"/>
      </rPr>
      <t xml:space="preserve">However, most participants who voiced concerns (and reasons for non-adoption) balanced this by suggesting this could be </t>
    </r>
    <r>
      <rPr>
        <b/>
        <sz val="12"/>
        <color theme="1"/>
        <rFont val="Arial"/>
        <family val="2"/>
      </rPr>
      <t>over-ridden by evidence of effectiveness.</t>
    </r>
    <r>
      <rPr>
        <sz val="12"/>
        <color theme="1"/>
        <rFont val="Arial"/>
        <family val="2"/>
      </rPr>
      <t xml:space="preserve">
</t>
    </r>
    <r>
      <rPr>
        <b/>
        <sz val="12"/>
        <color rgb="FFFF0000"/>
        <rFont val="Arial"/>
        <family val="2"/>
      </rPr>
      <t xml:space="preserve"> [Challenges to enforce abstinence target due to mixed-evidence and client education levels - fear of being percieved as not scientifcally motivated] </t>
    </r>
    <r>
      <rPr>
        <sz val="12"/>
        <color theme="1"/>
        <rFont val="Arial"/>
        <family val="2"/>
      </rPr>
      <t xml:space="preserve">Staff felt challenged and ill-equiped with evidence. Additionally, some staff noted that many of the young people they support are highly educated and present their own views of cannabis use
</t>
    </r>
    <r>
      <rPr>
        <b/>
        <sz val="12"/>
        <color rgb="FFFF0000"/>
        <rFont val="Arial"/>
        <family val="2"/>
      </rPr>
      <t xml:space="preserve">[Concerns over negative consequences] </t>
    </r>
    <r>
      <rPr>
        <sz val="12"/>
        <color theme="1"/>
        <rFont val="Arial"/>
        <family val="2"/>
      </rPr>
      <t xml:space="preserve"> Did not deliver but worked with the team who did: Some managers and staff  worried about seeming paternalistic or coercive, and expressed concerns about the erosion of trust that ‘policing’ cannabis use via urine testing might provoke.  Other ethical issues included discomfort with monetary incentives, which were perceived to compromise personal agency and function as ‘bribes’ for individuals to behave in particular ways.  
A second ethical issue that several staff raised was that some clients may use monetary rewards to buy harmful or illegal substances. As such, staff tended to perceive vouchers as less risky than cash incentives. 
Some staff members worried that CM could divert money away from individuals who do not use cannabis, or who have stopped. This was perceived as unfair and even as a potential risk to recovery for previous users.</t>
    </r>
  </si>
  <si>
    <t>Providers resistance of intervention adoption and concerns of being challenged light of lack of evidence that it works, pariculuraly facing a young highly educated patients with their own views on cannabis use. 
Providers concerns over seeming paternalistic/coercive and potential erosion of rust subsequent to "policing" of drug use. Ethical concerns e,g, discomfort with monetary incentives, which were perceived to compromise personal agency and function as ‘bribes’ for individuals to behave in particular ways and misuse of incentives by patients.
Perceptions of unfairness;  that CM could divert money away from individuals who do not use cannabis, or other populations.</t>
  </si>
  <si>
    <t>Communication/marketing, Guidelines, Regulation Service provision</t>
  </si>
  <si>
    <t xml:space="preserve">
“I guess if it works . . . if the data shows that it has a big impact, then, you know, and it’s cost effective, then why not? So, I think we just feel uneasy about it involving money.” (staff member 2, focus group 2)
“[some staff] have a slight objection to kind of urine testing people. So, they think that, you know, you should go with what the client tells us. So, if the client tells you they’re not using [cannabis] that’s what you should work with . . . taking urine samples from someone . . . suggests that you don’t believe them. And, so, that can be a bit of a barrier.”
(Manager interview 5)
“. . .there’s also conflicting research and opinions on cannabis and its effect on psychosis. I don’t necessarily feel comfortable. . . I need some research to back up why I’m telling people to stop. . . what statistics do I have, or am I just. . .following a political agenda rather than. . .an evidence based one?. . .a lot of the young people we work with are very bright. They’re at university, studying PhDs. They’re more educated than we are. . .we really do need good evidence to back up what we’re saying. . .” (Staff Member 3, focus group 1)
“I remember people being, like, oh, make sure you say they can’t spend it on drugs and alcohol. . . or cigarettes was the main one” (Individual who Delivered CM 3 interview)
 “I was thinking, like, how would other service users perceive it as well? So, maybe people who haven’t been using cannabis for a while or haven’t even thought about using it and they’re seeing other people in the service getting rewarded for stopping this behaviour. . .Oh, maybe I should start this so that I can get some vouchers.”
(Staff Member 5, focus group 3)</t>
  </si>
  <si>
    <t>Cohen 2023</t>
  </si>
  <si>
    <r>
      <rPr>
        <b/>
        <sz val="12"/>
        <color rgb="FFFF0000"/>
        <rFont val="Arial"/>
        <family val="2"/>
      </rPr>
      <t xml:space="preserve">[Deflating Prize draws] </t>
    </r>
    <r>
      <rPr>
        <sz val="12"/>
        <color theme="1"/>
        <rFont val="Arial"/>
        <family val="2"/>
      </rPr>
      <t xml:space="preserve">Staff noted som patients were not engaged by the VCS coupons;  A slip of paper drawn from the prize bowl saying “good job” rather than a monetary reward and saw that this could be deflating.
</t>
    </r>
  </si>
  <si>
    <t>Deflating and disengagement from the scheme activities  when pullin g! good job" slips rather than the monetary incentive</t>
  </si>
  <si>
    <t xml:space="preserve">Guidelines, Communication/marketing	</t>
  </si>
  <si>
    <t>"Well, you know I mean it was like you know almost like a trick, they got tricked. You know they were expecting to get some like a tangible reward and only got the good job. So, a lotta times when they pulled those you could see the disappointment on their face”</t>
  </si>
  <si>
    <r>
      <rPr>
        <b/>
        <sz val="12"/>
        <color rgb="FFFF0000"/>
        <rFont val="Arial"/>
        <family val="2"/>
      </rPr>
      <t xml:space="preserve">[Negative perception of the intervention and objections toward the "cash" incentive"] </t>
    </r>
    <r>
      <rPr>
        <sz val="12"/>
        <color theme="1"/>
        <rFont val="Arial"/>
        <family val="2"/>
      </rPr>
      <t>Staff noted that some patients were not engaged by the VCS coupons; and one patient expressed c</t>
    </r>
    <r>
      <rPr>
        <b/>
        <sz val="12"/>
        <color theme="1"/>
        <rFont val="Arial"/>
        <family val="2"/>
      </rPr>
      <t xml:space="preserve">oncern about using cash as prizes. 
</t>
    </r>
    <r>
      <rPr>
        <b/>
        <sz val="12"/>
        <color rgb="FFFF0000"/>
        <rFont val="Arial"/>
        <family val="2"/>
      </rPr>
      <t xml:space="preserve">
[Privacy concerns on integrating the intervention within HIV clinic] </t>
    </r>
    <r>
      <rPr>
        <b/>
        <sz val="12"/>
        <color theme="1"/>
        <rFont val="Arial"/>
        <family val="2"/>
      </rPr>
      <t xml:space="preserve">  </t>
    </r>
    <r>
      <rPr>
        <sz val="12"/>
        <color theme="1"/>
        <rFont val="Arial"/>
        <family val="2"/>
      </rPr>
      <t>Staff expressed privacy concerns about integrating alcohol treatment within the HIV clinic. One staff member shared concerns that patient participants might be reluctant to discuss their alcohol use if the intervention was linked with their other medical care.</t>
    </r>
  </si>
  <si>
    <t>Negative perceptions/concerns about using cash as prizes  due to potential misusee.g. you can buy drugs with cash/alchil , providing monetary prizes to people with a substance use disorder.
Providers provacy concerns about integrating the intervention e.g. alchol in HIV clinc due to beliefs of patients reluctancy to  discuss their alcohol use if the intervention was linked with their other medical care.</t>
  </si>
  <si>
    <t>Communication/marketing, Guidelines,Regulation,  Service provision</t>
  </si>
  <si>
    <t xml:space="preserve">“When I was trying to recruit patients and I told them that it would be Canteen vouchers like commissary vouchers, some people were like oh that’s it?”Patient participant 2 stated a preference for specific types of incentives and against cash:
“Yeah. Yeah. But I wouldn’t recommend cash. You know what I’m saying? And I, I think I see …you know, you can go and, you can buy drugs with cash. … buy drugs and alcohol with cash.”
One RC stated:
Also, Those that were aware of CM, had skeptical or negative perceptions, largely due to concerns about providing monetary prizes to people with a substance use disorder.
“Well then if they’re going to their primary [clinician] some of them aren’t as open and honest… with their primaries about their alcohol consumption….I’ve had several participants ask me repeatedly if this information is going to be going back…”
</t>
  </si>
  <si>
    <t>Parent 2023</t>
  </si>
  <si>
    <r>
      <t xml:space="preserve">[Inadequate incentive magnitude misaligned with evidence]  </t>
    </r>
    <r>
      <rPr>
        <sz val="12"/>
        <color theme="1"/>
        <rFont val="Arial"/>
        <family val="2"/>
      </rPr>
      <t xml:space="preserve">At the time of the writing of this paper, the Substance Abuse and Mental Health Services Agency (SAMHSA) capped the use of State and Tribal Opioid Response funding for CM reinforcers at $75 per person per year (Knopf, 2021). A key principle in the mechanism of positive reinforcement to induce behavior change is that the reinforcer provided must be desirable and in sufficient magnitude to the recipient.
Research that has established the efficacy of CM for the treatment of SUD uses relatively high magnitude reinforcers (e.g., $997 of maximum possible earning over 12 weeks; (Higgins et al., 2019)) and some research has shown that reinforcers valued at less than $300 have not been effective in promoting stimulant abstinence (Petry et al., 2004).  </t>
    </r>
    <r>
      <rPr>
        <b/>
        <sz val="12"/>
        <color rgb="FFFF0000"/>
        <rFont val="Arial"/>
        <family val="2"/>
      </rPr>
      <t xml:space="preserve">
 [Preference mismatch - mode of deleivery]  </t>
    </r>
    <r>
      <rPr>
        <sz val="12"/>
        <rFont val="Arial"/>
        <family val="2"/>
      </rPr>
      <t>one site and noted that in-person is perferred by the providers and patients for now.</t>
    </r>
  </si>
  <si>
    <t xml:space="preserve">Inadequate incentive magnituded misaligned with evidence of effective incentive due to polcieis. 
Providers and clients did not find prefer remote delivery of the intervention </t>
  </si>
  <si>
    <t>Guidelines, Fiscal measures, Service provision, Environemental/social planning</t>
  </si>
  <si>
    <r>
      <rPr>
        <b/>
        <sz val="12"/>
        <color rgb="FFFF0000"/>
        <rFont val="Arial"/>
        <family val="2"/>
      </rPr>
      <t xml:space="preserve">[Clash of treatment philosphies and organizantional culture impact  on implementation]  </t>
    </r>
    <r>
      <rPr>
        <sz val="12"/>
        <color theme="1"/>
        <rFont val="Arial"/>
        <family val="2"/>
      </rPr>
      <t xml:space="preserve">
CM protocol incongurrent with treatment approach; Concerns about CM contradicting existing philosophy affected sites’ buy in and that stigma toward patients as a CM implementation barrier resulting in implementation inconsistensies we noted that some providers expressed tendencies in the other direction (i.e., a desire to offer reinforcers more liberally, and for goals other than abstinence) and described their setting’s harm reduction orientation as antithetical to CM targeting abstinence.   Ultimately, some of these programs decided CM would not be a good fit and did not go on to implement. </t>
    </r>
  </si>
  <si>
    <t xml:space="preserve"> Many providers operating under harm reduction models found CM's abstinence-based rewards incompatible with their approach. also         Clinicians in some settings viewed CM as "rewarding" substance use, creating ethical concerns reducing buy-in and led to inconsistent application. Due to these conflicts, some programs opted out entirely, seeing CM as a poor fit for their treatment framework.</t>
  </si>
  <si>
    <t xml:space="preserve">Reflective Motivation </t>
  </si>
  <si>
    <t>Communicarion/marketing, Guidelines, Regulation,  Service provision</t>
  </si>
  <si>
    <r>
      <rPr>
        <b/>
        <sz val="12"/>
        <color rgb="FFFF0000"/>
        <rFont val="Arial"/>
        <family val="2"/>
      </rPr>
      <t xml:space="preserve">[Limited percieved accuracy of behaviour validation] </t>
    </r>
    <r>
      <rPr>
        <sz val="12"/>
        <color theme="1"/>
        <rFont val="Arial"/>
        <family val="2"/>
      </rPr>
      <t>Some providers reported a) concerns about drug screen accuracy</t>
    </r>
  </si>
  <si>
    <t>Providers had concerns over accuracy of drug tests.</t>
  </si>
  <si>
    <r>
      <rPr>
        <b/>
        <sz val="12"/>
        <color rgb="FFFF0000"/>
        <rFont val="Arial"/>
        <family val="2"/>
      </rPr>
      <t xml:space="preserve">[lack of motivation and early disengagment] </t>
    </r>
    <r>
      <rPr>
        <sz val="12"/>
        <color theme="1"/>
        <rFont val="Arial"/>
        <family val="2"/>
      </rPr>
      <t xml:space="preserve"> participants who disenrolled early cited lack of motivation and  intetrest among others. 7% early disenrollment due to lack of motivation.
</t>
    </r>
    <r>
      <rPr>
        <b/>
        <sz val="12"/>
        <color rgb="FFFF0000"/>
        <rFont val="Arial"/>
        <family val="2"/>
      </rPr>
      <t xml:space="preserve">[Frustrations due to complex and lenghty Mhealth Processes] </t>
    </r>
  </si>
  <si>
    <t xml:space="preserve">limited interest and motivation of clients leading to disenrollement. 
Providers frustrations due to lengthy and complex mHelath and intervention processes. </t>
  </si>
  <si>
    <t>Persuasion, Modelling, Incentivisation, Enablement</t>
  </si>
  <si>
    <r>
      <t>“Some patients really struggled to get in and remain engaged in the program…</t>
    </r>
    <r>
      <rPr>
        <b/>
        <sz val="12"/>
        <color theme="1"/>
        <rFont val="Arial"/>
        <family val="2"/>
      </rPr>
      <t xml:space="preserve">.It was really frustrating, and didn't allow us to strike while the iron was hot. For some people, there </t>
    </r>
    <r>
      <rPr>
        <sz val="12"/>
        <color theme="1"/>
        <rFont val="Arial"/>
        <family val="2"/>
      </rPr>
      <t>definitely were technological and logistical issues, in terms of using the app and getting the video right and all of that. Even utilizing some of the tox screen swabs initially [was challenging]. So sometimes that seemed to get in the way for a couple of patients.”</t>
    </r>
  </si>
  <si>
    <r>
      <t xml:space="preserve">[Barriers to mhealth preperadness for uptake] </t>
    </r>
    <r>
      <rPr>
        <sz val="12"/>
        <color theme="1"/>
        <rFont val="Arial"/>
        <family val="2"/>
      </rPr>
      <t xml:space="preserve">Reported by clinicians including:   Concerns about incentive structure,  Implications of repeat treatment </t>
    </r>
    <r>
      <rPr>
        <b/>
        <sz val="12"/>
        <color rgb="FFFF0000"/>
        <rFont val="Arial"/>
        <family val="2"/>
      </rPr>
      <t xml:space="preserve"> </t>
    </r>
    <r>
      <rPr>
        <sz val="12"/>
        <color theme="1"/>
        <rFont val="Arial"/>
        <family val="2"/>
      </rPr>
      <t>and  Perspectives on sustainability and  cost effectiveness. User reported barriers included:  percieved Delay in treatment effect and  Limited effectiveness for abstinence for some patients leading to low engagment</t>
    </r>
  </si>
  <si>
    <t xml:space="preserve">Providers concerns over incentive structus, implications, sustaianbilitu and costs. 
Clients percieved delay in treatment effect and limited effectivness of intervention for abstinence leading to disengagment. </t>
  </si>
  <si>
    <t xml:space="preserve">Education, Modelling </t>
  </si>
  <si>
    <t>[Lower than expected incentive value]</t>
  </si>
  <si>
    <t xml:space="preserve">  Reinforcement amounts lower than expected value which led to reduced motivational impact of rewards</t>
  </si>
  <si>
    <t xml:space="preserve">Automatic motivation </t>
  </si>
  <si>
    <t>Jakubowski 2024</t>
  </si>
  <si>
    <r>
      <rPr>
        <b/>
        <sz val="12"/>
        <color rgb="FFFF0000"/>
        <rFont val="Arial"/>
        <family val="2"/>
      </rPr>
      <t xml:space="preserve">[Lack of clear objectives, planning or prioritazation] </t>
    </r>
    <r>
      <rPr>
        <sz val="12"/>
        <rFont val="Arial"/>
        <family val="2"/>
      </rPr>
      <t>When reflecting upon leadership commitment, two OTPs described their leadership as having a “passion” or “pushing” for the digital CM platform but identified a lack of strategies or lon</t>
    </r>
    <r>
      <rPr>
        <sz val="12"/>
        <color theme="1"/>
        <rFont val="Arial"/>
        <family val="2"/>
      </rPr>
      <t>g-term plans to implement the platform in their setting (Sites 101 and 106). 
One OTP leader noted that they had not heard anything nor a “clear direction from corporate” about implementation of the digital CM platform (Site 103).</t>
    </r>
  </si>
  <si>
    <t>Lack of strategies/long term plans/ clear direction or prioritisation from (high level) providers to implement the platform in their setting.</t>
  </si>
  <si>
    <r>
      <t xml:space="preserve">[Revised targets and goal-setting misalignment] </t>
    </r>
    <r>
      <rPr>
        <sz val="12"/>
        <color theme="1"/>
        <rFont val="Arial"/>
        <family val="2"/>
      </rPr>
      <t xml:space="preserve">California initially planned to target its smoking cessation program to Medicaid beneficiaries that had diabetes and other chronic diseases. Within the first 6 months of implementation, California changed its program to include all Medicaid beneficiaries who smoked and not just those with chronic diseases. This change was driven by concerns that the program would not reach its enrollment goals and did not have staff available to recruit sufficient numbers of Medicaid beneficiaries with chronic diseases. 
Connecticut changed its target population a few months into its grant implementation. Initially, Connecticut planned to focus its smoking cessation initiative on pregnant women because Medicaid only reimbursed smoking cessation services for this population. However,3 months into the grant, the State changed its Medicaid coverage policy so that all Medicaid beneficiaries could receive smoking cessation services. As a result, Connecticut’s initiative expanded to include all Medicaid-enrolled individuals
</t>
    </r>
    <r>
      <rPr>
        <b/>
        <sz val="12"/>
        <color rgb="FFFF0000"/>
        <rFont val="Arial"/>
        <family val="2"/>
      </rPr>
      <t xml:space="preserve">
[Unrealistic intial plans and misalignment with real-workd constraints]</t>
    </r>
    <r>
      <rPr>
        <sz val="12"/>
        <color theme="1"/>
        <rFont val="Arial"/>
        <family val="2"/>
      </rPr>
      <t xml:space="preserve">  States such as New York originally planned to implement their multiple program arms simultaneously, but implementation delays made this impossible. Instead, New York implemented each program arm separately.</t>
    </r>
  </si>
  <si>
    <t xml:space="preserve">(unrealistic) Goal-setting misalgnment/ revised target with the real world lconstraints leading to frequent change ofplans e.g. eligbility, driven by concerns of not reaching target enrollment goals. </t>
  </si>
  <si>
    <t xml:space="preserve"> Service provision, Environmental/Social planning</t>
  </si>
  <si>
    <r>
      <t xml:space="preserve">[Concerns about the controversial nature of the intevention] </t>
    </r>
    <r>
      <rPr>
        <sz val="12"/>
        <rFont val="Arial"/>
        <family val="2"/>
      </rPr>
      <t xml:space="preserve">Challenges that arose were in part due to States’ </t>
    </r>
    <r>
      <rPr>
        <b/>
        <sz val="12"/>
        <rFont val="Arial"/>
        <family val="2"/>
      </rPr>
      <t>concerns in implementing randomized controlled incentive programs for the Medicaid population.</t>
    </r>
    <r>
      <rPr>
        <sz val="12"/>
        <color theme="1"/>
        <rFont val="Arial"/>
        <family val="2"/>
      </rPr>
      <t xml:space="preserve"> This type of program was a new concept, and some State  governments were initially concerned that these programs would be controversial.  California worked closely with its Office of Public Affairs and Privacy Office to </t>
    </r>
    <r>
      <rPr>
        <b/>
        <sz val="12"/>
        <color theme="1"/>
        <rFont val="Arial"/>
        <family val="2"/>
      </rPr>
      <t>allay their fears about the risk of a privacy breach and concerns about the public perception of giving money to Medicaid beneficiaries for adopting healthier behaviors.</t>
    </r>
  </si>
  <si>
    <t xml:space="preserve">States concerns in implementing incenitve programmes for medicaid population, it being a new concept and its conterveersial nature. E.g. privacy breach risk, public perception </t>
  </si>
  <si>
    <r>
      <rPr>
        <b/>
        <sz val="12"/>
        <color rgb="FFFF0000"/>
        <rFont val="Arial"/>
        <family val="2"/>
      </rPr>
      <t>[Logistical challenges: vouchers supply and administration,  delays and extra costs imposed on patients]</t>
    </r>
    <r>
      <rPr>
        <sz val="12"/>
        <color theme="1"/>
        <rFont val="Arial"/>
        <family val="2"/>
      </rPr>
      <t xml:space="preserve"> Vouchers not always available to be distributed for patients on their appointed clinic dates.  Vouchers were sometimes</t>
    </r>
    <r>
      <rPr>
        <b/>
        <sz val="12"/>
        <color theme="1"/>
        <rFont val="Arial"/>
        <family val="2"/>
      </rPr>
      <t xml:space="preserve"> not available </t>
    </r>
    <r>
      <rPr>
        <sz val="12"/>
        <color theme="1"/>
        <rFont val="Arial"/>
        <family val="2"/>
      </rPr>
      <t xml:space="preserve">because they had </t>
    </r>
    <r>
      <rPr>
        <b/>
        <sz val="12"/>
        <color theme="1"/>
        <rFont val="Arial"/>
        <family val="2"/>
      </rPr>
      <t>not been delivered on time to the clinic by investigators.</t>
    </r>
    <r>
      <rPr>
        <sz val="12"/>
        <color theme="1"/>
        <rFont val="Arial"/>
        <family val="2"/>
      </rPr>
      <t xml:space="preserve"> Although the investigators visited the participating clinics every four to six weeks,</t>
    </r>
    <r>
      <rPr>
        <b/>
        <sz val="12"/>
        <color theme="1"/>
        <rFont val="Arial"/>
        <family val="2"/>
      </rPr>
      <t xml:space="preserve"> clinics would sometimes run out of vouchers before these visits.</t>
    </r>
    <r>
      <rPr>
        <sz val="12"/>
        <color theme="1"/>
        <rFont val="Arial"/>
        <family val="2"/>
      </rPr>
      <t xml:space="preserve">  Sometimes nurses would </t>
    </r>
    <r>
      <rPr>
        <b/>
        <sz val="12"/>
        <color theme="1"/>
        <rFont val="Arial"/>
        <family val="2"/>
      </rPr>
      <t xml:space="preserve">only notify the investigators of this problem on the day that the vouchers ran out, and it was not always possible to deliver voucher books to clinics quickly enough to prevent some patients from leaving the clinic without vouchers.
</t>
    </r>
    <r>
      <rPr>
        <sz val="12"/>
        <color theme="1"/>
        <rFont val="Arial"/>
        <family val="2"/>
      </rPr>
      <t xml:space="preserve">
Patients were therefore </t>
    </r>
    <r>
      <rPr>
        <b/>
        <sz val="12"/>
        <color theme="1"/>
        <rFont val="Arial"/>
        <family val="2"/>
      </rPr>
      <t>required to return to the clinic</t>
    </r>
    <r>
      <rPr>
        <sz val="12"/>
        <color theme="1"/>
        <rFont val="Arial"/>
        <family val="2"/>
      </rPr>
      <t xml:space="preserve"> at the end of the month to get their vouchers. </t>
    </r>
    <r>
      <rPr>
        <b/>
        <sz val="12"/>
        <color theme="1"/>
        <rFont val="Arial"/>
        <family val="2"/>
      </rPr>
      <t>Travelling</t>
    </r>
    <r>
      <rPr>
        <sz val="12"/>
        <color theme="1"/>
        <rFont val="Arial"/>
        <family val="2"/>
      </rPr>
      <t xml:space="preserve"> to the clinic on another day to collect their vouchers would have imposed additional </t>
    </r>
    <r>
      <rPr>
        <b/>
        <sz val="12"/>
        <color theme="1"/>
        <rFont val="Arial"/>
        <family val="2"/>
      </rPr>
      <t>costs</t>
    </r>
    <r>
      <rPr>
        <sz val="12"/>
        <color theme="1"/>
        <rFont val="Arial"/>
        <family val="2"/>
      </rPr>
      <t xml:space="preserve"> on patients, and very poor patients may not have been able to afford these additional visits. Similarly, patients who were working may not have been able to take time off work for an additional clinic visit, and patients who were very ill may not have been able to visit the clinic a second time in a month. Although the proportion of patients affected by these factors was not quantified in the trial, this qualitative process evaluation suggests that at least some patients were affected by them.</t>
    </r>
  </si>
  <si>
    <t>Vouchers were not consistently available at clinics due to delayed deliveries and communication gaps, causing some patients to leave without receiving them. As a result, patients—especially those who were poor, working, or ill—faced additional burdens when required to return for vouchers, potentially limiting their ability to participate in the program.</t>
  </si>
  <si>
    <t>Physical opportunity</t>
  </si>
  <si>
    <t>Environmental context and resources</t>
  </si>
  <si>
    <t>Environmental restructuring, Enablement</t>
  </si>
  <si>
    <t>‘Sometimes it happens that you come for the voucher and find there are no vouchers. They say come on the following or the third day’</t>
  </si>
  <si>
    <r>
      <rPr>
        <b/>
        <sz val="12"/>
        <color rgb="FFFF0000"/>
        <rFont val="Arial"/>
        <family val="2"/>
      </rPr>
      <t xml:space="preserve">[Incentive approach restrictions based on resource limitations] 
</t>
    </r>
    <r>
      <rPr>
        <sz val="12"/>
        <color theme="1"/>
        <rFont val="Arial"/>
        <family val="2"/>
      </rPr>
      <t xml:space="preserve"> The optimal cash transfer size is likely to depend on the intervention setting and proposed outcomes of the intervention.  It is noteworthy that the strategy we adopted in this research was a “costs-mitigation” rather than a “poverty-reduction” strategy and involved a cash transfer amount that were appropriate and feasible for the local setting. While long-term poverty reduction would be an appealing additional goal, this would likely require greater socioeconomic support than national TB programs could afford</t>
    </r>
    <r>
      <rPr>
        <b/>
        <sz val="12"/>
        <color rgb="FFFF0000"/>
        <rFont val="Arial"/>
        <family val="2"/>
      </rPr>
      <t xml:space="preserve">. 
[Questioning banks as the primary delivery vehicle] </t>
    </r>
    <r>
      <rPr>
        <sz val="12"/>
        <color theme="1"/>
        <rFont val="Arial"/>
        <family val="2"/>
      </rPr>
      <t xml:space="preserve"> S: We changed our bank service provider: the new bank had better accessibility and no charges. We self-imposed penalties on our project for late cash transfers (participants gained additional transfers. The new bank-provider, while not having a specific social inclusion department, provided improved coverage and accessibility because of a greater density of agency micro-branches in local shops that facilitated participant transactions. While the new bank-provider overcame the challenges described above, these experiences have led us to question whether banks are the most appropriate delivery strategy
</t>
    </r>
    <r>
      <rPr>
        <b/>
        <sz val="12"/>
        <color rgb="FFFF0000"/>
        <rFont val="Arial"/>
        <family val="2"/>
      </rPr>
      <t xml:space="preserve">
[Patients refusing to participate in urban &gt; peri-urban areas due Newness and community distinctions] :</t>
    </r>
    <r>
      <rPr>
        <sz val="12"/>
        <color theme="1"/>
        <rFont val="Arial"/>
        <family val="2"/>
      </rPr>
      <t xml:space="preserve">The significantly higher number of patients declining to participate seen in the urban rather than peri-urban communities may have been due to the fact that CRESIPT project activities were new in this area or reflect distinctions between these communities.
</t>
    </r>
    <r>
      <rPr>
        <b/>
        <sz val="12"/>
        <color rgb="FFFF0000"/>
        <rFont val="Arial"/>
        <family val="2"/>
      </rPr>
      <t>[Structureal barriers to incentives release]</t>
    </r>
    <r>
      <rPr>
        <sz val="12"/>
        <color theme="1"/>
        <rFont val="Arial"/>
        <family val="2"/>
      </rPr>
      <t xml:space="preserve"> Cash transfers were initially delayed due to the flow of information from the field, to the research office, to the bank. While cash transfer flow improved during the project, patients and households stated that such delays made household budgeting difficult:</t>
    </r>
  </si>
  <si>
    <t>Local resource constrraints dictating incentive size/approach, i.e cost mitigation  rather than poverty reduction using a transfer amount that was feasible  acknowledging that broader  alleviation would require more extensive support .
Logistical challenges faced using bank as the primary incentive delivery method with limited accessibility , delays in issuing the incentive and additional "hidden" charges. 
Distinction vetween pariticipation rates in irban&gt; rather than peri-urban communities due to neweness and divers demographic differences/challnges. 
Structural challenges and delays in cash transfer  due to large loop of information flow</t>
  </si>
  <si>
    <t>Environmental restructuring</t>
  </si>
  <si>
    <t>Guidelines,  Environmental/social planning, Service provision</t>
  </si>
  <si>
    <t>“We don’t fully understand the demographic differences and challenges between the urban and peri-urban communities” [CRESIPT Project Investigator] 
“Conditions are appropriate but you need to provide
additional support to those people who find it harder
to meet those conditions” [Ex-TB Patient Civil Society
Representative]</t>
  </si>
  <si>
    <r>
      <rPr>
        <b/>
        <sz val="12"/>
        <color rgb="FFFF0000"/>
        <rFont val="Arial"/>
        <family val="2"/>
      </rPr>
      <t xml:space="preserve"> [Stigma and Social deterrence</t>
    </r>
    <r>
      <rPr>
        <sz val="12"/>
        <color theme="1"/>
        <rFont val="Arial"/>
        <family val="2"/>
      </rPr>
      <t>] IInitially, first utilised bank had limited geographical accessibility, inconsisents "in branch" information and hidden fees,</t>
    </r>
    <r>
      <rPr>
        <b/>
        <sz val="12"/>
        <color theme="1"/>
        <rFont val="Arial"/>
        <family val="2"/>
      </rPr>
      <t xml:space="preserve">  stigimitazing bank staff to patienst (not due to giagnosis it was anonmyous)
</t>
    </r>
    <r>
      <rPr>
        <b/>
        <sz val="12"/>
        <color rgb="FFFF0000"/>
        <rFont val="Arial"/>
        <family val="2"/>
      </rPr>
      <t xml:space="preserve"> [ Incentive strucutre do not tailor to complex population needs leading to participation declien: Distrust of authorities and social stigma</t>
    </r>
    <r>
      <rPr>
        <sz val="12"/>
        <color rgb="FFFF0000"/>
        <rFont val="Arial"/>
        <family val="2"/>
      </rPr>
      <t xml:space="preserve">] </t>
    </r>
    <r>
      <rPr>
        <sz val="12"/>
        <color theme="1"/>
        <rFont val="Arial"/>
        <family val="2"/>
      </rPr>
      <t>“High risk” patients in more urban communities were difficult to engage with (especially the formerly-incarcerated, drug- or alcohol-dependent and gang members). ..such as prolonged treatment courses (e.g. MDR TB and/or HIV), mental illness, illegal drug use, homelessness, or being formerlyincarcerated were difficult to recruit and retain. Because these patients did not consent to participate we could not formally characterise their reasons for declining. This lack of engagement and formal feedback is concerning given that such groups may have benefited most from the intervention. patients were no willing to participate because: i) they thought that CRESIPT project staff were part of a governmental body; ii) they did not want to register their true address with either the TB program, a bank, or the CRESIPT project in order to keep “under the radar” [CRESIPT Project Nurse] especially those formerly incarcerated or involved with “pandillas” (drugs gangs); iii) they did not wish our team to visit their home because their household was unaware of their diagnosis or they frequently moved location; or iv) the incentives were insufficient to match the money they lost for participating in project activities and, more importantly, continuing on their treatment.</t>
    </r>
  </si>
  <si>
    <t xml:space="preserve">Stigmatising bank staff to patients leading to deterrance of utilisation of service/ 
 Incentive strucutre do not tailor to complex population needs leading to participation decline and Patients distrust of institutions, fear of being associated with government or law enforcement ( paritcularly those   formerly-incarcerated, drug- or alcohol-dependent and gang members) . .and stigma within households. (TB/HIV status) </t>
  </si>
  <si>
    <t>Social opportunity</t>
  </si>
  <si>
    <t>Social influences</t>
  </si>
  <si>
    <t>Restriction, Environmental restructuring, Enablement</t>
  </si>
  <si>
    <t>Guidelines, Regulation, Environmental/social planning, Service provision</t>
  </si>
  <si>
    <t>“Some patients would never open a bank account
because they don’t want to register their name”
[CRESIPT Project Nurse]</t>
  </si>
  <si>
    <r>
      <rPr>
        <b/>
        <sz val="12"/>
        <color rgb="FFFF0000"/>
        <rFont val="Arial"/>
        <family val="2"/>
      </rPr>
      <t>[Technical challenges]</t>
    </r>
    <r>
      <rPr>
        <sz val="12"/>
        <color theme="1"/>
        <rFont val="Arial"/>
        <family val="2"/>
      </rPr>
      <t xml:space="preserve"> initial months after launch of DBT scheme, the main challenge was </t>
    </r>
    <r>
      <rPr>
        <b/>
        <sz val="12"/>
        <color theme="1"/>
        <rFont val="Arial"/>
        <family val="2"/>
      </rPr>
      <t xml:space="preserve">nikshay </t>
    </r>
    <r>
      <rPr>
        <b/>
        <sz val="12"/>
        <rFont val="Arial"/>
        <family val="2"/>
      </rPr>
      <t>software</t>
    </r>
    <r>
      <rPr>
        <b/>
        <sz val="12"/>
        <color theme="1"/>
        <rFont val="Arial"/>
        <family val="2"/>
      </rPr>
      <t xml:space="preserve"> itself</t>
    </r>
    <r>
      <rPr>
        <u/>
        <sz val="12"/>
        <color theme="1"/>
        <rFont val="Arial"/>
        <family val="2"/>
      </rPr>
      <t>,</t>
    </r>
    <r>
      <rPr>
        <sz val="12"/>
        <color theme="1"/>
        <rFont val="Arial"/>
        <family val="2"/>
      </rPr>
      <t xml:space="preserve"> which had many issues such as frequent changes to the software format, slow processing and data mismatch. There were issues in the</t>
    </r>
    <r>
      <rPr>
        <b/>
        <sz val="12"/>
        <color theme="1"/>
        <rFont val="Arial"/>
        <family val="2"/>
      </rPr>
      <t xml:space="preserve"> PFMS portal also.</t>
    </r>
    <r>
      <rPr>
        <sz val="12"/>
        <color theme="1"/>
        <rFont val="Arial"/>
        <family val="2"/>
      </rPr>
      <t xml:space="preserve"> Initially, there were some errors in linkage between nikshay and PFMS necessitating manual preparation of beneficiary list from PFMS. This added significant work burden on the providers and added to the delay in transfer of payment. Additionally, due to the absence of nikshay ID in PFMS generated list, it was difficult to track beneficiaries</t>
    </r>
    <r>
      <rPr>
        <b/>
        <sz val="12"/>
        <color theme="1"/>
        <rFont val="Arial"/>
        <family val="2"/>
      </rPr>
      <t xml:space="preserve">s.
</t>
    </r>
    <r>
      <rPr>
        <b/>
        <sz val="12"/>
        <color rgb="FFFF0000"/>
        <rFont val="Arial"/>
        <family val="2"/>
      </rPr>
      <t xml:space="preserve">[Admin Burden </t>
    </r>
    <r>
      <rPr>
        <sz val="12"/>
        <color theme="1"/>
        <rFont val="Arial"/>
        <family val="2"/>
      </rPr>
      <t xml:space="preserve">] initially, there were some errors in linkage between nikshay and PFMS [technical challenges] necessitating manual preparation of beneficiary list from PFMS. This added significant work burden on the providers and added to the delay in transfer of payment. 
</t>
    </r>
    <r>
      <rPr>
        <b/>
        <sz val="12"/>
        <color rgb="FFFF0000"/>
        <rFont val="Arial"/>
        <family val="2"/>
      </rPr>
      <t>[Ineffective communication due to lack of a network grassroot workers]</t>
    </r>
    <r>
      <rPr>
        <sz val="12"/>
        <color theme="1"/>
        <rFont val="Arial"/>
        <family val="2"/>
      </rPr>
      <t xml:space="preserve"> In private sector, doctors link patients to the government system for the scheme, Key informants felt that effective and ongoing communication with patient is hampered since there is a lack of network of grassroot workers in private sector akin to the DOT providers of government sector.
</t>
    </r>
    <r>
      <rPr>
        <b/>
        <sz val="12"/>
        <color rgb="FFFF0000"/>
        <rFont val="Arial"/>
        <family val="2"/>
      </rPr>
      <t>[Structural exclusion]</t>
    </r>
    <r>
      <rPr>
        <sz val="12"/>
        <color theme="1"/>
        <rFont val="Arial"/>
        <family val="2"/>
      </rPr>
      <t xml:space="preserve"> The main challenge for availing DBT benefit was non-availability of bank account with patients. Lack of valid identity proof for opening bank account was a major reason, especially among migrant and homeless patients.</t>
    </r>
  </si>
  <si>
    <t>Tehcnical challenges related to the incentive portal/software leading to errors in linking datasets, slow processing, data mismatch and added work budrden to manually prepare lists of beneficiarlys leading to transfer delays and trakcing issues.
Lack of grassroot workers and compulsory notification of TB cases to government in the private sectore leading to limited linkage/referral of patients and ineffective communication.
The programme structurally excludes selct population groups sue to its eligibility criteria for availing the incentive i.e. valid ID for opening a bank account and address proof where migrants often struggle with</t>
  </si>
  <si>
    <t xml:space="preserve">Physical opportunity </t>
  </si>
  <si>
    <t xml:space="preserve"> Environmental/social planning, Service provision</t>
  </si>
  <si>
    <r>
      <t>"Th</t>
    </r>
    <r>
      <rPr>
        <b/>
        <sz val="12"/>
        <color theme="1"/>
        <rFont val="Arial"/>
        <family val="2"/>
      </rPr>
      <t>e bank account details of the patient that we were  entering were not reflecting in nikshay software</t>
    </r>
    <r>
      <rPr>
        <sz val="12"/>
        <color theme="1"/>
        <rFont val="Arial"/>
        <family val="2"/>
      </rPr>
      <t>. Due
to that, there was almost nil DBT payment in the initial months."
"… we have to sit for preparation of manual list. The day when we sit can be any day when we are comparatively free from other work. Therefore, there is a chance of delay in payment." 
""Though they [private doctors] have to notify the case
of TB to the government, to collect this type of information [bank details of patient] is not compulsory for them. "
" Some patients, who are migrated here, do not have enough documents like ID proof, address proof. These patients do not have bank account so we are not able to pay DBT."</t>
    </r>
  </si>
  <si>
    <r>
      <rPr>
        <b/>
        <sz val="12"/>
        <color rgb="FFFF0000"/>
        <rFont val="Arial"/>
        <family val="2"/>
      </rPr>
      <t xml:space="preserve">[Complexity/ lengthy of DBT procedure and delays] 
</t>
    </r>
    <r>
      <rPr>
        <sz val="12"/>
        <color theme="1"/>
        <rFont val="Arial"/>
        <family val="2"/>
      </rPr>
      <t xml:space="preserve">
 Respondents faced delay in receiving the amount due to errors in software, non-availability of documents to open accounts.
</t>
    </r>
    <r>
      <rPr>
        <b/>
        <sz val="12"/>
        <color rgb="FFFF0000"/>
        <rFont val="Arial"/>
        <family val="2"/>
      </rPr>
      <t xml:space="preserve">
[Work burden and Coordination of patients flow and inter-facility gaps]  </t>
    </r>
    <r>
      <rPr>
        <sz val="12"/>
        <color theme="1"/>
        <rFont val="Arial"/>
        <family val="2"/>
      </rPr>
      <t xml:space="preserve">There was work burden (paperwork and multiple levels of approval). Patients that are being transferred out are not easily being accepted by the staff hence causing delays in delivering the benefits to the patient.
</t>
    </r>
    <r>
      <rPr>
        <b/>
        <sz val="12"/>
        <color rgb="FFFF0000"/>
        <rFont val="Arial"/>
        <family val="2"/>
      </rPr>
      <t xml:space="preserve">[Banking access challenges] </t>
    </r>
    <r>
      <rPr>
        <sz val="12"/>
        <color theme="1"/>
        <rFont val="Arial"/>
        <family val="2"/>
      </rPr>
      <t xml:space="preserve"> Lack of a bank account, an inactive account, and a lack of the necessary documentation (especially among migrant population). The suggested alternatives included using a family member's bank account and assisting patients in obtaining zero-balance accounts.  Non-availability of the account and documents to open the same were major issues faced by the interviewees.
</t>
    </r>
    <r>
      <rPr>
        <b/>
        <sz val="12"/>
        <color rgb="FFFF0000"/>
        <rFont val="Arial"/>
        <family val="2"/>
      </rPr>
      <t>[Software challenges]</t>
    </r>
    <r>
      <rPr>
        <sz val="12"/>
        <color theme="1"/>
        <rFont val="Arial"/>
        <family val="2"/>
      </rPr>
      <t xml:space="preserve">  The respondents encountered issues in the software. One respondent stated that tremendous changes have been done
to improve the software.
</t>
    </r>
    <r>
      <rPr>
        <b/>
        <sz val="12"/>
        <color rgb="FFFF0000"/>
        <rFont val="Arial"/>
        <family val="2"/>
      </rPr>
      <t xml:space="preserve">[High time cost of incentive receipt] </t>
    </r>
  </si>
  <si>
    <t xml:space="preserve">Lenghty processes for approval of the incentive, rigid software processing and technological challenges  i.eI
f  one participant have wrong information, patch is rejected leading to delays in incentive tranfer and high work burden on staff (paper work and mulitple levels of approval) 
Bank accessibility barriers due to various factors limiting eligibile patients e.g. lack of bank accounts (espicaially among migrants), documents to open an account 
All of such leading to high-time cost of incentive receipt where patients have to overcome multiple hurdles to recieve what then seems as insignificant amount 
</t>
  </si>
  <si>
    <t>Guidelines, Environmental/social planning, Service provision</t>
  </si>
  <si>
    <t>“After my approval it goes to the accountant and then PFMS processing, following which a print is sent to me for cross checking for any problem. My signature, followed by signature of accountant, City TB Officers (CTO) and Medical Officer of Health (MOH) it goes back to bank. This lengthy is the process.”
“I receive a batch of 100 patients from Nikshay software and if even one patient faces a problem, I have to reject the whole batch.”
“Actually, received the amount for the first two months which then stopped for a month. It resumed again and was interrupted again. The last few were late and interrupted. So, if it is continuous and uninterrupted it would be good. I was informed that the system had some errors. No one is receiving the amount.”
“My son is in the last month of his treatment. His account number which is linked to Aadhaar has been provided, but no money has been received yet.”
“Once the batches get rejected, it is returned to us and we need to repeat the whole process all over.”
“Sometimes patients are admitted in Intensive Care Unit (ICU) for months. Even though account details get validated, as the patient belongs from a different place, I cannot provide the DBT. So,problem I face is when I transfer out the patient there is delay in acceptance from their end and the DBT status of that patient shows pending from my end.”
“Around 5e10% patients do not have their accounts. For that our district magistrate issued a letter, to all the banks that you have to open their accounts with the zero balance.”
“Mine is towards rural area, so people here haven’t opened bank accounts. Also, as it requires Permanent Account Number (PAN) card, they are not aware as to where they can get PAN card from.”
“I have not provided the account number for my daughter as she didn’t have PAN card. I did not even have sufficient money to make a PAN card for her. I have suffered a lot for just 350 rupees.”
“In the process of migrating from district level to state we took around 3e4 months and that delays to the deposition of benefit in the account and during the process we have received many grievances.”
“We have entered plenty of patients account details but it isn’t getting validated which is the problem of our software.”
“Just for 500 rupees we need to go repeatedly to bank and keep checking if we have received the amount or not. Two to three hours of our time is lost in the same.”</t>
  </si>
  <si>
    <t xml:space="preserve">[Stigma of being a TB patient] </t>
  </si>
  <si>
    <t xml:space="preserve">Stigma associated with  TB patients leading to some avoiding the service </t>
  </si>
  <si>
    <t>Environmental restructuring Modelling</t>
  </si>
  <si>
    <t>Communication/marketing, Enviornmental/social planning</t>
  </si>
  <si>
    <t>“Some prefer to stay away from such patients.”</t>
  </si>
  <si>
    <r>
      <t xml:space="preserve">[Banking issues] </t>
    </r>
    <r>
      <rPr>
        <sz val="12"/>
        <color theme="1"/>
        <rFont val="Arial"/>
        <family val="2"/>
      </rPr>
      <t xml:space="preserve"> PwTB who do not possess individual bank accounts cannot receive NPY benefits. The same account cannot be used again if a patient suffers more than one TB episode.  Thus, many beneficiaries are required to open new bank accounts to be enrolled in NPY</t>
    </r>
    <r>
      <rPr>
        <b/>
        <sz val="12"/>
        <color theme="1"/>
        <rFont val="Arial"/>
        <family val="2"/>
      </rPr>
      <t>.</t>
    </r>
    <r>
      <rPr>
        <sz val="12"/>
        <color theme="1"/>
        <rFont val="Arial"/>
        <family val="2"/>
      </rPr>
      <t xml:space="preserve">
There were also instances where the PFMS does not accept the accounts of local banks like the Grameen (Village) or the Cooperative Bank, which also led to rejections of bank accounts requiring beneficiaries to open new accounts in other banks.
</t>
    </r>
    <r>
      <rPr>
        <b/>
        <sz val="12"/>
        <color rgb="FFFF0000"/>
        <rFont val="Arial"/>
        <family val="2"/>
      </rPr>
      <t>[Geographical accessibility challenges for tribal/remore areas]</t>
    </r>
    <r>
      <rPr>
        <sz val="12"/>
        <color theme="1"/>
        <rFont val="Arial"/>
        <family val="2"/>
      </rPr>
      <t xml:space="preserve"> 
In some tribal and remote areas, there were challenges physically accessing the banks and health facilities due to poor road connectivity and lack of transportation facilities. This led to missing work and loss of income, which was also a barrier to opening bank accounts. 
Where the terrain and weather are difficult and connectivity is poor, reaching banks or ATMs was both time-consuming and difficult for beneficiaries, which diminished their chances of utilising the benefits.
</t>
    </r>
    <r>
      <rPr>
        <b/>
        <sz val="12"/>
        <color rgb="FFFF0000"/>
        <rFont val="Arial"/>
        <family val="2"/>
      </rPr>
      <t xml:space="preserve">
[Technical challenges- Wifi and Portal] </t>
    </r>
    <r>
      <rPr>
        <sz val="12"/>
        <color theme="1"/>
        <rFont val="Arial"/>
        <family val="2"/>
      </rPr>
      <t xml:space="preserve"> Internet connectivity and computer access are prerequisites to access the Ni-kshay portal, and several of the TUs under study did not have working equipment or uninterrupted internet services.  Sometimes, Ni-kshay portal was not functional for several days together, snowballing into accumulated unpaid benefits and major delays.
</t>
    </r>
    <r>
      <rPr>
        <b/>
        <sz val="12"/>
        <color rgb="FFFF0000"/>
        <rFont val="Arial"/>
        <family val="2"/>
      </rPr>
      <t>[Lenghty/laborious incentive approval processes resulting in delays]  T</t>
    </r>
    <r>
      <rPr>
        <sz val="12"/>
        <color theme="1"/>
        <rFont val="Arial"/>
        <family val="2"/>
      </rPr>
      <t xml:space="preserve">he stakeholders perceived the benefit approval as complex and laborious, both process-intensive and labourintensive.
Currently, this process is undertaken at the district level in most states. The approval process could be delayed due to various reasons, which include the unavailability of concerned authorities in the posts due to leaves/ transfers, frequent changes in approving authority, editing the details after validation (which requires additional approval), merging of banks and changes in the Indian Financial System Codes (unique identifiers of Indian banks) resulting in non-validation of bank accounts,bureaucratic delays in file transfers, lack of adequate funds or competing financial priorities such as salaries.
</t>
    </r>
    <r>
      <rPr>
        <b/>
        <sz val="12"/>
        <color rgb="FFFF0000"/>
        <rFont val="Arial"/>
        <family val="2"/>
      </rPr>
      <t xml:space="preserve">[Human resources constraints: overburden and shortage of staff] </t>
    </r>
    <r>
      <rPr>
        <sz val="12"/>
        <color theme="1"/>
        <rFont val="Arial"/>
        <family val="2"/>
      </rPr>
      <t xml:space="preserve"> The shortage of motivated human resources was a critical barrier. 
The existing program staff catered to much larger populations than originally stipulated and felt overburdened with the multiple responsibilities in the program leaving no time for engagement about NPY. Many critically observed that no additional human resources were recruited to implement NPY
</t>
    </r>
    <r>
      <rPr>
        <b/>
        <sz val="12"/>
        <color rgb="FFFF0000"/>
        <rFont val="Arial"/>
        <family val="2"/>
      </rPr>
      <t xml:space="preserve">
[ Contextual factors limiting Health workers capacity ] </t>
    </r>
    <r>
      <rPr>
        <sz val="12"/>
        <color theme="1"/>
        <rFont val="Arial"/>
        <family val="2"/>
      </rPr>
      <t xml:space="preserve">The health workers could not guide and support the beneficiaries regarding the use of the scheme amount due to various reasons, the inadequacy of the amount cited as the primary one. Due to the soaring food prices, there were few nutritional options to suggest to beneficiaries that would fit the monthly scheme amount. Hence, they suggested alternatives like regular provision of food kits or a combination of cash and kits on a case-to-case basis to enhance utilization..
</t>
    </r>
    <r>
      <rPr>
        <b/>
        <sz val="12"/>
        <color rgb="FFFF0000"/>
        <rFont val="Arial"/>
        <family val="2"/>
      </rPr>
      <t xml:space="preserve">
[Hierarchial and network support gaps: inadequate supervision and support ] </t>
    </r>
    <r>
      <rPr>
        <sz val="12"/>
        <color theme="1"/>
        <rFont val="Arial"/>
        <family val="2"/>
      </rPr>
      <t xml:space="preserve"> Digital documentation in Ni-kshay was an added responsibility for the program staff, and the lack of adequate supportive supervision and technical support when required added to their workload.
</t>
    </r>
    <r>
      <rPr>
        <b/>
        <sz val="12"/>
        <color rgb="FFFF0000"/>
        <rFont val="Arial"/>
        <family val="2"/>
      </rPr>
      <t>[Interstate variation in funds availability and changes in policy]</t>
    </r>
    <r>
      <rPr>
        <sz val="12"/>
        <color theme="1"/>
        <rFont val="Arial"/>
        <family val="2"/>
      </rPr>
      <t xml:space="preserve"> Inter-state variations in the availability of funds for NPY, frequent changes in fiscal policies about NPY by the state or central governments, including the changes in banks, affiliated PFMS agencies and approving authorities, non-payment of benefits to beneficiaries after six months of treatment (persons with drug-resistant TB and persons with drug-sensitive extra-pulmonary TB), erroneous rejection of beneficiaries were among the other challenges reported by some states. In the northern states, the district officials could not process the NPY benefits during the reconciliation period of banks, which would occur every three months.
</t>
    </r>
    <r>
      <rPr>
        <b/>
        <sz val="12"/>
        <color rgb="FFFF0000"/>
        <rFont val="Arial"/>
        <family val="2"/>
      </rPr>
      <t>[Unpredictable Payment Timelines Undermining Trust &amp; Adherence]</t>
    </r>
    <r>
      <rPr>
        <sz val="12"/>
        <color theme="1"/>
        <rFont val="Arial"/>
        <family val="2"/>
      </rPr>
      <t xml:space="preserve">  The delay in crediting the amount and the uncertainty regarding the time of credit prevented beneficiaries from planning their allocation to procure healthy food. Many observed that they often received the scheme amount after treatment completion. The health workers also cited the delay in the credit of benefits as a barrier to adequately guiding the beneficiaries regarding its appropriate utilization. The dissatisfaction among the beneficiaries over the delay affected their receptiveness and responsiveness to the information offered by the health workers.</t>
    </r>
  </si>
  <si>
    <t xml:space="preserve">Bank-related challenges: beneficiaries without individual accounts or those using local banks  face rejections, forcing them to open new accounts.
 Geographical barriers in remote areas (mostly tribes)  hinder access to banks and health facilities due to poor infrastructure, while technical issues e.g. unreliable internet and Ni-kshay portal downtime delay payments. 
The approval process is cumbersome, slowed by bureaucratic delays, staff shortages, and frequent policy changes, leading to non-validation of bank accounts,bureaucratic delays in file transfers, lack of adequate funds  across states or competing financial priorities such as salaries.
Heriarchial and network support gap  where lack of functioning hardware, delayed repairs, absence of immediate technical support and supervision  and added work  where staff catered to much larger populations than originally stipulated.  Many critically observed that no additional human resources were recruited to implement NPY
Overburdened health workers struggle to guide beneficiaries due to inadequate scheme amounts and rising food prices, further exacerbated by unpredictable payment timelines that undermine trust and adherence. These systemic delays, resource constraints, and accessibility barriers collectively reduce the program’s effectiveness and beneficiary satisfaction.
</t>
  </si>
  <si>
    <t>Guidelines,Regulation,  Environmental/social planning, Service provision</t>
  </si>
  <si>
    <t>"I feel bank account opening is the major problem. Patients do not have bank accounts most of the time and they need to spend a lot of time, money and effort to open the accounts. We are helping them start bank accounts, but some of them don’t even have ration cards and forget Aadhar cards. So, then
we have to start there."- Field level NTEP staff 
"Travel is an issue here. As you saw, the roads are bad, winding. Transportation is a problem. We struggle to reach them (beneficiaries). They struggle to reach us also. This is even bad when it rains. Then it is beyond any discussion".- Field level NTEP staff
"To open a bank account, they must travel and come to the taluk (sub-district headquarters) or town as they don’t have a bank in their village. Also, the majority of the people here don’t use ATMs; they have to go to the bank. To withdraw an amount of 500 or 1000, they should use their time to travel to the taluk and spend an additional amount for this travel."- Field-level NTEP staff
"There is no computer here. One tab has been given to each of us, but they are having issues now. These were given about 2–3 years back. They cannot be replaced…no repair can be done. We are using the mobile phone itself."
"Sometimes Ni-kshay doesn’t open. It doesn’t bring up the page soon. The Internet is weak here, that is also an issue, especially when we go into the villages. In most places, there is no internet connectivity. So, if I have to check someone’s payment status, I will have to call the STS. Then make them check. These issues keep happening in the village side."
"Delays are there. But that I think is because the money is processed at the district level instead of
lower levels. District approval takes so much time. If the concerned officers are busy or on leave, then it
takes so much more time."- District-level NTEP staff
"There are many red tapes in the process. This filemust go to the district health officer and then to the
district collector. Without the district collector’s permission,we can’t do anything."- District-level NTEP staff 
"The guideline was that there should be one senior treatment supervisor (STS) per 1.5 lakh population. However, if I give the example of this district, there is 1 STS per 3 lakh population, and there is a human resources requirement, there are vacant posts. Until human resource (HR) is not improved, the program can’t be improved. Because in NTEP, new schemes have started, like DBT. But there are no human resources for that. If the STS keep working on other TB programs, they cannot do their routine work. So, inorder to improve this program, the government should employ regular staff in this."- Field-level NTEP staff
"The issue is severe HR shortage. Plus, they are not at all motivated. If you look at my district, I am the maker, checker and approver most of the time. Many of the program staff are on a contractual basis. They are overworked..."
“…Sometimes we have some issues with the Ni-kshay updates. If we have an issue, there is no one to turn
to immediately to ask for advice or help. Already we are struggling … Sometimes, the tablets or even the desktop at the TU gets repaired and it takes a long time to get them to work. So then we use our own phones for documentation, which sometimes don’t work properly…”
"The staff is struggling with all these schemes. We have to document everything, right? In fact, I think TB should be the problem of all the health staff, not just us (NTEP staff). Getting the cooperation from them (the health staff from the primary health care network) is so difficult. They are also busy. We are
also busy."
"The program staff is not able to tell the beneficiaries, "you will definitely get the money by this day," right? We are not able to make that promise to the patient because there are a lot of processes which are independent of the program staff. So, if we can have such a system where our field staff can say confidently that by this date this much money will reach your bank account that would make a difference."-
District WHO Consultant</t>
  </si>
  <si>
    <r>
      <rPr>
        <b/>
        <sz val="12"/>
        <color rgb="FFFF0000"/>
        <rFont val="Arial"/>
        <family val="2"/>
      </rPr>
      <t xml:space="preserve"> [Cultural alienation from banking concenpts: intervention incongurrent with reality</t>
    </r>
    <r>
      <rPr>
        <sz val="12"/>
        <color theme="1"/>
        <rFont val="Arial"/>
        <family val="2"/>
      </rPr>
      <t>] In several ethnic groups, the concept of "banking" itself is alien, which makes it difficult for health workers to convince them regarding the importance of opening bank accounts for NPY.</t>
    </r>
  </si>
  <si>
    <t>Cultural alienation from banking concepts renderring the intervention incougrrent with some groups reality</t>
  </si>
  <si>
    <t>Environmental restructuring Enablement</t>
  </si>
  <si>
    <t xml:space="preserve">Environmnetal/social planning, Service provision </t>
  </si>
  <si>
    <r>
      <t xml:space="preserve">[ Eligibility  challenges due to: Non-availability/dormancy of bank accounts, and  delays due to banking or administrative procedures] </t>
    </r>
    <r>
      <rPr>
        <sz val="12"/>
        <color theme="1"/>
        <rFont val="Arial"/>
        <family val="2"/>
      </rPr>
      <t xml:space="preserve"> Several barriers were identified during the study. These included the non-availability of bank accounts, difficulties in providing accurate bank details, and dormant accounts due to inactivity.
Another significant barrier arose from the recent merging of banks, which created challenges in ensuring accurate account details from the patients.
</t>
    </r>
    <r>
      <rPr>
        <b/>
        <sz val="12"/>
        <color rgb="FFFF0000"/>
        <rFont val="Arial"/>
        <family val="2"/>
      </rPr>
      <t xml:space="preserve">
[Delays in incentive recepit due to system disintegration and inadequate bank coordination]</t>
    </r>
    <r>
      <rPr>
        <sz val="12"/>
        <color theme="1"/>
        <rFont val="Arial"/>
        <family val="2"/>
      </rPr>
      <t xml:space="preserve"> The majority of patients reported that receipt of monetary benefit under Nikshay Poshan Yojana was untimely and late.
 In an in-depth interview with the district tuberculosis officer, it was found that the time taken in de-duplication of Nikshay IDs lead todelays in receip to fmonetary benefit to beneficiaries. At times,delay was due to the delay in bank detail verification.</t>
    </r>
  </si>
  <si>
    <t>Eligibility issues due to non-availability, dormancy, or inaccuracies in beneficiaries' bank accounts, further complicated by recent bank mergers.
 Delays in incentive disbursement , primarily due to system inefficiencies such as de-duplication of  IDs, prolonged bank detail verification, and poor coordination between banking and administrative systems, leading to untimely and inconsistent payments for beneficiaries.</t>
  </si>
  <si>
    <t>Guidelines, Regulation, , Environmental/social planning, Service provision</t>
  </si>
  <si>
    <t>“When the banks were merged, it took time for people to receive their money. Many patients provide wrong account numbers or dormant account numbers, then they do not receive their money, and many don't check their bank statements at all.” -Senior treatment supervisor, Tuberculosis unit.
"The lab technician created a Nikshay ID, then the doctor initiated the treatment and created another Nikshay ID, resulting in duplication. Then, de-duplication needs to be done to ensure that the funds go through. To perform de-duplication, several tickets need to be raised multiple times, and then it will be resolved at the state level."
"Many times, it happens that bank details verification is pending. It takes time, and they (bank) do it at their convenience. Sometimes, the details get rejected, causing delays."
– District Tuberculosis Officer, Faridabad.</t>
  </si>
  <si>
    <r>
      <rPr>
        <b/>
        <sz val="12"/>
        <color rgb="FFFF0000"/>
        <rFont val="Arial"/>
        <family val="2"/>
      </rPr>
      <t>[Outreach activities challenges]</t>
    </r>
    <r>
      <rPr>
        <b/>
        <sz val="12"/>
        <color theme="1"/>
        <rFont val="Arial"/>
        <family val="2"/>
      </rPr>
      <t xml:space="preserve">  </t>
    </r>
    <r>
      <rPr>
        <sz val="12"/>
        <color theme="1"/>
        <rFont val="Arial"/>
        <family val="2"/>
      </rPr>
      <t>raising awarness of all employees about the intervention was a challenge. Specifically, LHCs thought i</t>
    </r>
    <r>
      <rPr>
        <b/>
        <sz val="12"/>
        <color theme="1"/>
        <rFont val="Arial"/>
        <family val="2"/>
      </rPr>
      <t xml:space="preserve">t was difficult to reach </t>
    </r>
    <r>
      <rPr>
        <sz val="12"/>
        <color theme="1"/>
        <rFont val="Arial"/>
        <family val="2"/>
      </rPr>
      <t xml:space="preserve">hourly employees and that </t>
    </r>
    <r>
      <rPr>
        <b/>
        <sz val="12"/>
        <color theme="1"/>
        <rFont val="Arial"/>
        <family val="2"/>
      </rPr>
      <t>competing health programs</t>
    </r>
    <r>
      <rPr>
        <sz val="12"/>
        <color theme="1"/>
        <rFont val="Arial"/>
        <family val="2"/>
      </rPr>
      <t xml:space="preserve"> (eg, Weight WatchersTM) might have hindered participation
</t>
    </r>
    <r>
      <rPr>
        <b/>
        <sz val="12"/>
        <color rgb="FFFF0000"/>
        <rFont val="Arial"/>
        <family val="2"/>
      </rPr>
      <t xml:space="preserve">[ Working evironment incourrguent with programme] </t>
    </r>
    <r>
      <rPr>
        <sz val="12"/>
        <color theme="1"/>
        <rFont val="Arial"/>
        <family val="2"/>
      </rPr>
      <t xml:space="preserve"> time constraints, and stress.  Working in stressful, constantly changing, and inflexible work environments as barriers to quitting smoking that financial incentives could not address. 
i.e.   NBC employees felt that they differed from other GE businesses because they were primarily in broadcast and marketing, worked on stressful timelines, and had a fair amount of staff turnover and layoffs in recent years. 
</t>
    </r>
    <r>
      <rPr>
        <b/>
        <sz val="12"/>
        <color rgb="FFFF0000"/>
        <rFont val="Arial"/>
        <family val="2"/>
      </rPr>
      <t xml:space="preserve">
[ Limited resources to administer the intervention]</t>
    </r>
    <r>
      <rPr>
        <sz val="12"/>
        <color theme="1"/>
        <rFont val="Arial"/>
        <family val="2"/>
      </rPr>
      <t xml:space="preserve">  Time constraints, and
 poor communication channels, difficulty motivating employees to participate, and lack of follow-through, competing priorities, work stress, and lack of resources were identified as common barriers to implementation and participation.</t>
    </r>
  </si>
  <si>
    <t xml:space="preserve"> Difficulties in conducting outreach activities due to diversity of employee types e.g. hourly workers, and competition from other health programs.
 Workplace environmental factors like time constraints, high stress levels, unpredictable schedules, and staff turnover further hindered participation, as these structural issues were beyond the scope of financial incentives. 
Additionally, limited administrative resources—such as time, communication gaps, difficulty motivating employees, competing priorities, and lack of follow-up support—posed significant barriers to both program execution and employee engagement.</t>
  </si>
  <si>
    <r>
      <rPr>
        <b/>
        <sz val="12"/>
        <color rgb="FFFF0000"/>
        <rFont val="Arial"/>
        <family val="2"/>
      </rPr>
      <t xml:space="preserve"> [Stigma by associateion and  delievery settings]</t>
    </r>
    <r>
      <rPr>
        <sz val="12"/>
        <color theme="1"/>
        <rFont val="Arial"/>
        <family val="2"/>
      </rPr>
      <t xml:space="preserve"> </t>
    </r>
    <r>
      <rPr>
        <sz val="12"/>
        <rFont val="Arial"/>
        <family val="2"/>
      </rPr>
      <t>T</t>
    </r>
    <r>
      <rPr>
        <b/>
        <sz val="12"/>
        <rFont val="Arial"/>
        <family val="2"/>
      </rPr>
      <t>he delivery timing o</t>
    </r>
    <r>
      <rPr>
        <sz val="12"/>
        <rFont val="Arial"/>
        <family val="2"/>
      </rPr>
      <t xml:space="preserve">f Quit4u </t>
    </r>
    <r>
      <rPr>
        <b/>
        <sz val="12"/>
        <rFont val="Arial"/>
        <family val="2"/>
      </rPr>
      <t>a</t>
    </r>
    <r>
      <rPr>
        <sz val="12"/>
        <rFont val="Arial"/>
        <family val="2"/>
      </rPr>
      <t xml:space="preserve">lso risked </t>
    </r>
    <r>
      <rPr>
        <b/>
        <sz val="12"/>
        <rFont val="Arial"/>
        <family val="2"/>
      </rPr>
      <t>damaging self-identity</t>
    </r>
    <r>
      <rPr>
        <sz val="12"/>
        <color theme="1"/>
        <rFont val="Arial"/>
        <family val="2"/>
      </rPr>
      <t xml:space="preserve"> through another mean</t>
    </r>
    <r>
      <rPr>
        <b/>
        <sz val="12"/>
        <color theme="1"/>
        <rFont val="Arial"/>
        <family val="2"/>
      </rPr>
      <t>s. In some pharmacies ,</t>
    </r>
    <r>
      <rPr>
        <sz val="12"/>
        <color theme="1"/>
        <rFont val="Arial"/>
        <family val="2"/>
      </rPr>
      <t xml:space="preserve"> incentive delivery was coincided with the distribution of methadone.  Some </t>
    </r>
    <r>
      <rPr>
        <b/>
        <sz val="12"/>
        <color theme="1"/>
        <rFont val="Arial"/>
        <family val="2"/>
      </rPr>
      <t>feared being recognized in a queue associated with drug addicts, particularly in ethnic communities.</t>
    </r>
  </si>
  <si>
    <t>Stigma by association and risks of damadging self-identity as incentive distribution setting included other stigmatised populations e.g. drug addicts</t>
  </si>
  <si>
    <t>Environmental restructuring, Enablement, Modelling</t>
  </si>
  <si>
    <t>Communication/marketing,  Enviornmental/social planning</t>
  </si>
  <si>
    <t xml:space="preserve"> “I mean, well, standing in the queue was bad for a start but then the people that are standing along in the queue are not normal. They, the junkies, are totally out of this world I think and emm, some of them just start speaking to you and like you don’t even know them. That was one of the things that put me off.” </t>
  </si>
  <si>
    <r>
      <t xml:space="preserve">[ inconvenient  Programme structure does not fit all] </t>
    </r>
    <r>
      <rPr>
        <sz val="12"/>
        <rFont val="Arial"/>
        <family val="2"/>
      </rPr>
      <t xml:space="preserve">Participants raised concerns over </t>
    </r>
    <r>
      <rPr>
        <b/>
        <sz val="12"/>
        <rFont val="Arial"/>
        <family val="2"/>
      </rPr>
      <t>structural aspects of the programme and inconvenience</t>
    </r>
    <r>
      <rPr>
        <sz val="12"/>
        <rFont val="Arial"/>
        <family val="2"/>
      </rPr>
      <t xml:space="preserve"> related to</t>
    </r>
    <r>
      <rPr>
        <b/>
        <sz val="12"/>
        <color rgb="FFFF0000"/>
        <rFont val="Arial"/>
        <family val="2"/>
      </rPr>
      <t xml:space="preserve"> </t>
    </r>
    <r>
      <rPr>
        <b/>
        <sz val="12"/>
        <rFont val="Arial"/>
        <family val="2"/>
      </rPr>
      <t>location, timing and time taken to be monitored</t>
    </r>
    <r>
      <rPr>
        <b/>
        <sz val="12"/>
        <color rgb="FFFF0000"/>
        <rFont val="Arial"/>
        <family val="2"/>
      </rPr>
      <t>. .</t>
    </r>
    <r>
      <rPr>
        <sz val="12"/>
        <rFont val="Arial"/>
        <family val="2"/>
      </rPr>
      <t xml:space="preserve"> Such issues appeared to be of greater concern and inconvenience f</t>
    </r>
    <r>
      <rPr>
        <b/>
        <sz val="12"/>
        <rFont val="Arial"/>
        <family val="2"/>
      </rPr>
      <t>or those with a disability or with childcare responsibilities.</t>
    </r>
    <r>
      <rPr>
        <b/>
        <sz val="12"/>
        <color rgb="FFFF0000"/>
        <rFont val="Arial"/>
        <family val="2"/>
      </rPr>
      <t xml:space="preserve"> 
</t>
    </r>
    <r>
      <rPr>
        <sz val="12"/>
        <rFont val="Arial"/>
        <family val="2"/>
      </rPr>
      <t xml:space="preserve">N.B:  Locality of monitoring, individual/peer meetings, paperwork and timing of monitoring related to convenience and raised issues such as childcare, working hours and meals times. The threshold of what was perceived as inconvenient varied between individuals.
</t>
    </r>
    <r>
      <rPr>
        <b/>
        <sz val="12"/>
        <color rgb="FFFF0000"/>
        <rFont val="Arial"/>
        <family val="2"/>
      </rPr>
      <t>[ Breach of Privacy concerns due to delivery setting]</t>
    </r>
    <r>
      <rPr>
        <sz val="12"/>
        <rFont val="Arial"/>
        <family val="2"/>
      </rPr>
      <t xml:space="preserve"> The distribution of the incentive mechanisms threatened privacy breach which was raised as a dettering issue.  Privacy in a busy pharmacy was also raised as a deterring issue, where medical information could be overheard and monitoring occur in public view. </t>
    </r>
  </si>
  <si>
    <t>Programme structure challenges  including inconvenient  locations, timing, and lengthy procedures, which disproportionately affected participants with disabilities or childcare responsibilities. 
Issues such as conflicting schedules (work hours, meal times) and the variability of individual tolerance for inconvenience further hindered participation.
 Additionally, privacy breaches emerged as a significant deterrent, particularly in public settings like busy pharmacies, where sensitive medical information could be overheard and monitoring occurred in visible areas, discouraging engagement with the incentive mechanisms.</t>
  </si>
  <si>
    <t xml:space="preserve"> Environmental/social planning</t>
  </si>
  <si>
    <t>“with it being away in ***street, there is that many things happening there as well, it’s always in the back of your mind. Not that anyone would think of attacking me but you just never ken”.
 “First, it was a bad time at 4 o’clock because they work and I look after the grandchildren, you know, after school which was a bad time and
then with me being deaf."
“You are standing in the shop and people can learn your business and that, ken there’s no privacy or anything, like when you are speaking about health issues and everything like that.”(</t>
  </si>
  <si>
    <r>
      <rPr>
        <b/>
        <sz val="12"/>
        <color rgb="FFFF0000"/>
        <rFont val="Arial"/>
        <family val="2"/>
      </rPr>
      <t xml:space="preserve">[ High workload on cessation advisors and limited capacity]  for all provders. </t>
    </r>
    <r>
      <rPr>
        <sz val="12"/>
        <color theme="1"/>
        <rFont val="Arial"/>
        <family val="2"/>
      </rPr>
      <t xml:space="preserve">It was widely accepted by respondents in the NSPS that the study added significantly to workloads, especially in terms of time demands. It was acknowledged that advisors already had a heavy workload, aiming to bring in five 5 clients a week, which meant an  case load of up to 40 clients.  The extra demands were identified in two interlinked aspects; additional time spent in key client  interactions, and additional data collection and prompt and accurate record updates. These aspects inevitably added time to each interaction which could already be quite extensive and demanding. Moreover, in ‘drop-in’ appointments, advisors may also have to check
client CO levels if the midwife had not done so. Secondly, additional information needed to be collected and recorded, and data information had to be forwarded promptly at various stages.
</t>
    </r>
    <r>
      <rPr>
        <b/>
        <sz val="12"/>
        <color rgb="FFFF0000"/>
        <rFont val="Arial"/>
        <family val="2"/>
      </rPr>
      <t xml:space="preserve">[Staffing limitations in response to  increased client load] </t>
    </r>
    <r>
      <rPr>
        <sz val="12"/>
        <color theme="1"/>
        <rFont val="Arial"/>
        <family val="2"/>
      </rPr>
      <t xml:space="preserve">The staffing levels had been difficult to anticipate accurately.it became apparent that more resources were required, reflecting the extra study demands on advisors’ time and skills.Also,  the combined role of research nurse/advisor proved difficult to achieve in practice, especially as the range of research nurse activities increased. had had to be brought in on a sessional basis to keep up with demand, although this had the drawback of staff being less flexibly available and inevitably less experienced in pregnancy issues
</t>
    </r>
    <r>
      <rPr>
        <b/>
        <sz val="12"/>
        <color rgb="FFFF0000"/>
        <rFont val="Arial"/>
        <family val="2"/>
      </rPr>
      <t>[Technological infrastructure complexity]</t>
    </r>
    <r>
      <rPr>
        <sz val="12"/>
        <color theme="1"/>
        <rFont val="Arial"/>
        <family val="2"/>
      </rPr>
      <t xml:space="preserve">  The study also depended on sophisticated technical support systems to populate the data bases and
trigger sequential stages in the process: ...As the study progressed... reflected the unexpected complexity of the portal and practical issues such as advisor access to computers and other workload pressures.
</t>
    </r>
    <r>
      <rPr>
        <b/>
        <sz val="12"/>
        <color rgb="FFFF0000"/>
        <rFont val="Arial"/>
        <family val="2"/>
      </rPr>
      <t xml:space="preserve">
[ Limited time for intervention onboarding and initation] </t>
    </r>
    <r>
      <rPr>
        <sz val="12"/>
        <color theme="1"/>
        <rFont val="Arial"/>
        <family val="2"/>
      </rPr>
      <t>A long lead in period was required to implement the many elements of the protocol and integrate the range of agencies involved, including responses to ethics committee considerations.</t>
    </r>
  </si>
  <si>
    <t>The study placed a high burden on cessation advisors, exacerbating their already heavy caseloads y requiring extended client interactions, meticulous data collection, and real-time record updates—particularly challenging during drop-in appointments where additional CO monitoring was often needed. 
Staffing shortages emerged as workloads increased, with research nurse/advisors struggling to balance dual roles, leading to reliance on less experienced sessional staff.
 Technological hurdles included an unexpectedly complex data portal and limited advisor access to computers, while tight timelines for protocol implementation—including multi-agency coordination and ethics approvals—further strained resources. These systemic pressures compromised both service delivery and study fidelity.</t>
  </si>
  <si>
    <t xml:space="preserve">Training, Environmental restructuring, Enablement </t>
  </si>
  <si>
    <r>
      <t xml:space="preserve">[inappropriate recruitment methods for a special population]   </t>
    </r>
    <r>
      <rPr>
        <sz val="12"/>
        <color theme="1"/>
        <rFont val="Arial"/>
        <family val="2"/>
      </rPr>
      <t xml:space="preserve">the challenge of recruitment methods not working well and that there is high loss to follow up.=From the survey, it was concluded that Ma¯ori and Pacific women are willing to take part, but they needed to be recruited via direct approaches rather than through health services. 
</t>
    </r>
    <r>
      <rPr>
        <b/>
        <sz val="12"/>
        <color rgb="FFFF0000"/>
        <rFont val="Arial"/>
        <family val="2"/>
      </rPr>
      <t>[misalignment of programme requirments and providers capacity]  a</t>
    </r>
    <r>
      <rPr>
        <sz val="12"/>
        <color theme="1"/>
        <rFont val="Arial"/>
        <family val="2"/>
      </rPr>
      <t xml:space="preserve">round team capacity to implement all elements of the program, including frequency of visits, running groups, and the distances covered for outreach. </t>
    </r>
  </si>
  <si>
    <t>Ineffective recruitment methods for Māori and Pacific women, who required direct outreach rather than health service-based approaches to reduce high loss-to-follow-up rates.
Significant misalignment  between program requirements and provider capacity, with teams struggling to meet demands for frequent visits, group sessions, and extensive outreach coverage due to resource constraints. 
These systemic gaps hindered equitable participation and effective service delivery for priority populations.</t>
  </si>
  <si>
    <r>
      <t xml:space="preserve">[Staffing shortage and turnover : no capacity for implmentation] </t>
    </r>
    <r>
      <rPr>
        <sz val="12"/>
        <color theme="1"/>
        <rFont val="Arial"/>
        <family val="2"/>
      </rPr>
      <t>Although the AMIHS teams valued the program, they als</t>
    </r>
    <r>
      <rPr>
        <b/>
        <sz val="12"/>
        <color theme="1"/>
        <rFont val="Arial"/>
        <family val="2"/>
      </rPr>
      <t xml:space="preserve">o found it challenging to implement without additional team capacity. </t>
    </r>
    <r>
      <rPr>
        <sz val="12"/>
        <color theme="1"/>
        <rFont val="Arial"/>
        <family val="2"/>
      </rPr>
      <t xml:space="preserve">One site withdrew because unrelated
</t>
    </r>
    <r>
      <rPr>
        <b/>
        <sz val="12"/>
        <color theme="1"/>
        <rFont val="Arial"/>
        <family val="2"/>
      </rPr>
      <t xml:space="preserve">staffing issues </t>
    </r>
    <r>
      <rPr>
        <sz val="12"/>
        <color theme="1"/>
        <rFont val="Arial"/>
        <family val="2"/>
      </rPr>
      <t>meant they could not implement the program, and another site struggled to implement it fully because th</t>
    </r>
    <r>
      <rPr>
        <b/>
        <sz val="12"/>
        <color theme="1"/>
        <rFont val="Arial"/>
        <family val="2"/>
      </rPr>
      <t xml:space="preserve">ere was no AHW for most of the study period  </t>
    </r>
    <r>
      <rPr>
        <sz val="12"/>
        <color theme="1"/>
        <rFont val="Arial"/>
        <family val="2"/>
      </rPr>
      <t xml:space="preserve">The group program was only run at one site because 
other sites lacked capacity.
Staff </t>
    </r>
    <r>
      <rPr>
        <b/>
        <sz val="12"/>
        <color theme="1"/>
        <rFont val="Arial"/>
        <family val="2"/>
      </rPr>
      <t xml:space="preserve">turnover meant the training had to be provided twice at both these sites.
</t>
    </r>
    <r>
      <rPr>
        <b/>
        <sz val="12"/>
        <color rgb="FFFF0000"/>
        <rFont val="Arial"/>
        <family val="2"/>
      </rPr>
      <t xml:space="preserve">
 [FI structure , accessibility and competing priorities]:</t>
    </r>
    <r>
      <rPr>
        <b/>
        <sz val="12"/>
        <color theme="1"/>
        <rFont val="Arial"/>
        <family val="2"/>
      </rPr>
      <t xml:space="preserve"> </t>
    </r>
    <r>
      <rPr>
        <sz val="12"/>
        <color theme="1"/>
        <rFont val="Arial"/>
        <family val="2"/>
      </rPr>
      <t xml:space="preserve">Frequent visits in the first 3 weeks  was challenging, given the travel distances involved. The remaining site had full and stable staffing (one midwife and one AHW) and implemented all components, found these issues difficult. 
Although the groups were well received among those who attended, they were challenging to coordinate given the nature of home visits by providers. 
 Also, engaging some women was difficult, especially if they moved around Conflicting priorities for the women and other events made group sessions difficult to schedule, and they were sometimesrescheduled at the last minute.
Staff had to collect the women from multiple dispersed locations because few women owned cars and there was no public transport.  </t>
    </r>
  </si>
  <si>
    <t xml:space="preserve">Saffing constraints, with one site withdrawing due to workforce shortages and another operating without an Aboriginal Health Worker (AHW) for most of the study period. 
High turnover necessitated duplicate training, while only one fully-staffed site could implement all components.
 The intensive first 3-week visit requirement proved challenging given large travel distances in remote areas. 
While group sessions were valued, logistical barriers included: last-minute scheduling conflicts, participant mobility issues, and transportation difficulties - with staff often providing collection services due to lack of private vehicles or public transport. These structural and resource limitations particularly impacted consistent delivery of the group program component across sites.
</t>
  </si>
  <si>
    <t xml:space="preserve"> Smoking in Pregnancy Challenge Group 2019</t>
  </si>
  <si>
    <r>
      <rPr>
        <b/>
        <sz val="12"/>
        <color rgb="FFFF0000"/>
        <rFont val="Arial"/>
        <family val="2"/>
      </rPr>
      <t xml:space="preserve"> [ low recruitment rate due to lacking infrastructure processes in place]  </t>
    </r>
    <r>
      <rPr>
        <b/>
        <sz val="12"/>
        <color theme="1"/>
        <rFont val="Arial"/>
        <family val="2"/>
      </rPr>
      <t>A scheme implemented</t>
    </r>
    <r>
      <rPr>
        <sz val="12"/>
        <color theme="1"/>
        <rFont val="Arial"/>
        <family val="2"/>
      </rPr>
      <t xml:space="preserve"> by one council in England, to promote both breastfeeding and stopping smoking among young pregnant women </t>
    </r>
    <r>
      <rPr>
        <b/>
        <sz val="12"/>
        <color theme="1"/>
        <rFont val="Arial"/>
        <family val="2"/>
      </rPr>
      <t>struggled with recruitment.</t>
    </r>
    <r>
      <rPr>
        <sz val="12"/>
        <color theme="1"/>
        <rFont val="Arial"/>
        <family val="2"/>
      </rPr>
      <t xml:space="preserve"> having just two women enrolled in the smoking element of the scheme. This highlights the </t>
    </r>
    <r>
      <rPr>
        <b/>
        <sz val="12"/>
        <color theme="1"/>
        <rFont val="Arial"/>
        <family val="2"/>
      </rPr>
      <t xml:space="preserve">need to have partners across the maternal health system who can promote the scheme and engage women who they think would specifically benefit.
</t>
    </r>
    <r>
      <rPr>
        <b/>
        <sz val="12"/>
        <color rgb="FFFF0000"/>
        <rFont val="Arial"/>
        <family val="2"/>
      </rPr>
      <t>[Structrual/systemic challenges in program design and eligibility criteria]</t>
    </r>
    <r>
      <rPr>
        <sz val="12"/>
        <color rgb="FFFF0000"/>
        <rFont val="Arial"/>
        <family val="2"/>
      </rPr>
      <t xml:space="preserve"> </t>
    </r>
    <r>
      <rPr>
        <sz val="12"/>
        <color theme="1"/>
        <rFont val="Arial"/>
        <family val="2"/>
      </rPr>
      <t>When designing incentive schemes, it’s important to think about the sociodemographic characteristics of local smokers. 
As in it employed broader eligibility criteria to every one in contrast to other schemes which only targeted women with "specific eligibility criteria based on deprivation/ age"  (Derbyshire vs others)  even within schemes women from more deprived groups may be less likely to make a quit attempt and commissioners should consider these factors when developing programmes of support.</t>
    </r>
  </si>
  <si>
    <r>
      <t xml:space="preserve">Low Recruitment due to limited partnerships across maternal health services to effectively identify and engage eligible women.
</t>
    </r>
    <r>
      <rPr>
        <b/>
        <sz val="12"/>
        <color theme="1"/>
        <rFont val="Arial"/>
        <family val="2"/>
      </rPr>
      <t>Program Design &amp; Eligibility Issues:</t>
    </r>
    <r>
      <rPr>
        <sz val="12"/>
        <color theme="1"/>
        <rFont val="Arial"/>
        <family val="2"/>
      </rPr>
      <t xml:space="preserve"> The scheme’s broad eligibility criteria—unlike others targeting specific high-risk groups (e.g., by deprivation or age)—may have diluted its impact. Notably, women from more deprived backgrounds, even when eligible, were less likely to attempt quitting, highlighting the importance of tailored, equity-focused program design.</t>
    </r>
  </si>
  <si>
    <t>Guidelines, Regulation Environmental/social planning</t>
  </si>
  <si>
    <t>Apata 2019</t>
  </si>
  <si>
    <r>
      <rPr>
        <b/>
        <sz val="12"/>
        <color rgb="FFFF0000"/>
        <rFont val="Arial"/>
        <family val="2"/>
      </rPr>
      <t>[Logistical issues to venues of intervention administation and groups out of control</t>
    </r>
    <r>
      <rPr>
        <sz val="12"/>
        <color theme="1"/>
        <rFont val="Arial"/>
        <family val="2"/>
      </rPr>
      <t xml:space="preserve">] Among the logistical challenges they faced, the lack of </t>
    </r>
    <r>
      <rPr>
        <b/>
        <sz val="12"/>
        <color theme="1"/>
        <rFont val="Arial"/>
        <family val="2"/>
      </rPr>
      <t>a CEASE central venue</t>
    </r>
    <r>
      <rPr>
        <sz val="12"/>
        <color theme="1"/>
        <rFont val="Arial"/>
        <family val="2"/>
      </rPr>
      <t xml:space="preserve"> that could provide </t>
    </r>
    <r>
      <rPr>
        <b/>
        <sz val="12"/>
        <color theme="1"/>
        <rFont val="Arial"/>
        <family val="2"/>
      </rPr>
      <t xml:space="preserve">stability for the program </t>
    </r>
    <r>
      <rPr>
        <sz val="12"/>
        <color theme="1"/>
        <rFont val="Arial"/>
        <family val="2"/>
      </rPr>
      <t xml:space="preserve">was reported as a critical issue.  Sometimes, due to unforeseen circumstances, groups were displaced from their regular meeting spaces in community venues. 
</t>
    </r>
    <r>
      <rPr>
        <b/>
        <sz val="12"/>
        <color rgb="FFFF0000"/>
        <rFont val="Arial"/>
        <family val="2"/>
      </rPr>
      <t xml:space="preserve">
[One-sided partnership:  Lack of structured communication and access to data ] </t>
    </r>
    <r>
      <rPr>
        <sz val="12"/>
        <color theme="1"/>
        <rFont val="Arial"/>
        <family val="2"/>
      </rPr>
      <t xml:space="preserve">Some Coordinators,reported feeling generally excluded from the process because of poor communication and little access to information about the progress of participants at their sites. Some said that the program could be improved by clarifying each person’s role and responsibilities. 
Not having a single, identified point person with whom to communicate was a source of confusion and frustration for some Community Site Coordinators. . Some Coordinators felt their agency’s partnership with CEASE was mutually beneficial, but some felt it was one-sided for the benefit of CEASE.
</t>
    </r>
  </si>
  <si>
    <r>
      <rPr>
        <b/>
        <sz val="12"/>
        <color theme="1"/>
        <rFont val="Arial"/>
        <family val="2"/>
      </rPr>
      <t xml:space="preserve">Logistical Instability: </t>
    </r>
    <r>
      <rPr>
        <sz val="12"/>
        <color theme="1"/>
        <rFont val="Arial"/>
        <family val="2"/>
      </rPr>
      <t xml:space="preserve">    Lack of a dedicated central venue disrupted program continuity, with groups frequently displaced from community spaces due to unforeseen circumstances.
</t>
    </r>
    <r>
      <rPr>
        <b/>
        <sz val="12"/>
        <color theme="1"/>
        <rFont val="Arial"/>
        <family val="2"/>
      </rPr>
      <t xml:space="preserve">Partnership &amp; Communication Gaps: </t>
    </r>
    <r>
      <rPr>
        <sz val="12"/>
        <color theme="1"/>
        <rFont val="Arial"/>
        <family val="2"/>
      </rPr>
      <t xml:space="preserve">
    Poorly defined roles and absence of a single point of contact created confusion for Community Site Coordinators
    Limited access to participant progress data left some Coordinators feeling excluded from the process
</t>
    </r>
    <r>
      <rPr>
        <b/>
        <sz val="12"/>
        <color theme="1"/>
        <rFont val="Arial"/>
        <family val="2"/>
      </rPr>
      <t xml:space="preserve">Structural Weaknesses: </t>
    </r>
    <r>
      <rPr>
        <sz val="12"/>
        <color theme="1"/>
        <rFont val="Arial"/>
        <family val="2"/>
      </rPr>
      <t xml:space="preserve">
    Absence of standardized communication protocols
    Unreliable physical infrastructure for program delivery
    Role ambiguity among implementing partners</t>
    </r>
  </si>
  <si>
    <t>Guidelines, Regulation, Environmental/social planning,</t>
  </si>
  <si>
    <t xml:space="preserve"> “It’s a little strenuous on the organization because they are using the space for no money, so that kind of limits income and we could use income.”
. “I think at the end of the program, I didn’t even know the number of people that were signing up in the program. I didn’t know how many people finished, how many dropped out. I heard that the program was a success, but I didn’t have any hard numbers to show that it was successful" </t>
  </si>
  <si>
    <t>Joyce 2021</t>
  </si>
  <si>
    <r>
      <rPr>
        <b/>
        <sz val="12"/>
        <color rgb="FFFF0000"/>
        <rFont val="Arial"/>
        <family val="2"/>
      </rPr>
      <t>[Technological/infrastructure barriers]</t>
    </r>
    <r>
      <rPr>
        <b/>
        <sz val="12"/>
        <rFont val="Arial"/>
        <family val="2"/>
      </rPr>
      <t xml:space="preserve"> P</t>
    </r>
    <r>
      <rPr>
        <sz val="12"/>
        <rFont val="Arial"/>
        <family val="2"/>
      </rPr>
      <t xml:space="preserve">articipants reported issues with their watch </t>
    </r>
    <r>
      <rPr>
        <b/>
        <sz val="12"/>
        <rFont val="Arial"/>
        <family val="2"/>
      </rPr>
      <t>battery life and frequently stated that the watch was not holding a charge long enough for it to pick up cigarette use</t>
    </r>
    <r>
      <rPr>
        <sz val="12"/>
        <rFont val="Arial"/>
        <family val="2"/>
      </rPr>
      <t xml:space="preserve"> Participants were given instructions to charge the watch overnight to maximize their battery life. (pilot 1)  Participants reported various reasons for</t>
    </r>
    <r>
      <rPr>
        <b/>
        <sz val="12"/>
        <rFont val="Arial"/>
        <family val="2"/>
      </rPr>
      <t xml:space="preserve"> not wearing the watch, </t>
    </r>
    <r>
      <rPr>
        <sz val="12"/>
        <rFont val="Arial"/>
        <family val="2"/>
      </rPr>
      <t xml:space="preserve">including being unable to do so while working and not wanting to wear it around children. (pilot2) 
</t>
    </r>
    <r>
      <rPr>
        <b/>
        <sz val="12"/>
        <color rgb="FFFF0000"/>
        <rFont val="Arial"/>
        <family val="2"/>
      </rPr>
      <t>[Preexisiting contextual barriers due to population complex needs]</t>
    </r>
    <r>
      <rPr>
        <sz val="12"/>
        <rFont val="Arial"/>
        <family val="2"/>
      </rPr>
      <t xml:space="preserve"> Persistent structural and environmental barriers to successful tobacco cessation faced by our target population of Medicaid-eligible pregnant women. variability in working hours and family commitments, likely contributed to attrition from the study as
many participants </t>
    </r>
  </si>
  <si>
    <r>
      <rPr>
        <b/>
        <sz val="12"/>
        <color theme="1"/>
        <rFont val="Arial"/>
        <family val="2"/>
      </rPr>
      <t>Technological/Infrastructure Challenges:</t>
    </r>
    <r>
      <rPr>
        <sz val="12"/>
        <color theme="1"/>
        <rFont val="Arial"/>
        <family val="2"/>
      </rPr>
      <t xml:space="preserve">
    Smartwatch battery limitations (insufficient charge duration for reliable monitoring) hindered data collection, despite charging instructions.
    Low adherence to wearables due to pre-existing population-Specific Structural Barriers/ occupational constraints (e.g.,  (e.g., unstable routines, limited bandwidth for tech engagemen and safety concerns (e.g., around children). Also, complex life circumstances: Medicaid-eligible pregnant participants faced attrition due to unpredictable work schedules, caregiving demands, and competing priorities.
</t>
    </r>
    <r>
      <rPr>
        <b/>
        <sz val="12"/>
        <color theme="1"/>
        <rFont val="Arial"/>
        <family val="2"/>
      </rPr>
      <t xml:space="preserve">
 </t>
    </r>
  </si>
  <si>
    <t>Too 2021</t>
  </si>
  <si>
    <r>
      <rPr>
        <b/>
        <sz val="12"/>
        <color rgb="FFFF0000"/>
        <rFont val="Arial"/>
        <family val="2"/>
      </rPr>
      <t xml:space="preserve">[ CO Validation services site and data capture] </t>
    </r>
    <r>
      <rPr>
        <sz val="12"/>
        <color theme="1"/>
        <rFont val="Arial"/>
        <family val="2"/>
      </rPr>
      <t xml:space="preserve"> Initially, capturing the CO for women at both the 4 and 12-week time points was through pharmacy services with support from the Public Health-Health Improvement Pharmacy team. This brought some data capture challenges and increased administration. By the time of the study period (January-June 2019), clients attended the pregnancy SSS to establish CO validated abstinence status
</t>
    </r>
    <r>
      <rPr>
        <b/>
        <sz val="12"/>
        <color rgb="FFFF0000"/>
        <rFont val="Arial"/>
        <family val="2"/>
      </rPr>
      <t xml:space="preserve">
[ incentive administration and limited service capacity] </t>
    </r>
    <r>
      <rPr>
        <b/>
        <sz val="12"/>
        <color theme="1"/>
        <rFont val="Arial"/>
        <family val="2"/>
      </rPr>
      <t xml:space="preserve"> </t>
    </r>
    <r>
      <rPr>
        <sz val="12"/>
        <color theme="1"/>
        <rFont val="Arial"/>
        <family val="2"/>
      </rPr>
      <t>The main challenge has been administration of incentives including payment issues, which can be time consuming and can impact on service capacity.</t>
    </r>
  </si>
  <si>
    <t xml:space="preserve"> CO Validation: Shifting from pharmacy-based CO validation test introuduced data capture challnges and added initial administrative burdens.
 Incentive Administration including  payment processing strained service capacity, and was time intensive. 
</t>
  </si>
  <si>
    <r>
      <t xml:space="preserve">[Un expected exernal events: COVID-19 Disrubtion] </t>
    </r>
    <r>
      <rPr>
        <sz val="12"/>
        <color theme="1"/>
        <rFont val="Arial"/>
        <family val="2"/>
      </rPr>
      <t xml:space="preserve">The pandemmic has brought about challenges and changes to initial implementation protocool. During the first two waves of the COVID-19 pandemic (March to May 2020 and November 2020 to March 2021) home visits were not possible according to Erasmus MC policy and were temporarily replaced with a second phone call.
During the two COVID-19 waves no biochemical validation was possible and self-reported abstinence was used instead as an indicator of smoking cessation.
</t>
    </r>
    <r>
      <rPr>
        <b/>
        <sz val="12"/>
        <color rgb="FFFF0000"/>
        <rFont val="Arial"/>
        <family val="2"/>
      </rPr>
      <t xml:space="preserve">[inappropriate advertising forms and low recruitment] </t>
    </r>
    <r>
      <rPr>
        <sz val="12"/>
        <color theme="1"/>
        <rFont val="Arial"/>
        <family val="2"/>
      </rPr>
      <t xml:space="preserve">... using physical ad was ineffective- Posters and flyers in the waiting rooms did not help in recruitment, 
</t>
    </r>
    <r>
      <rPr>
        <b/>
        <sz val="12"/>
        <color rgb="FFFF0000"/>
        <rFont val="Arial"/>
        <family val="2"/>
      </rPr>
      <t xml:space="preserve">
[Percievedpoorly tairlored  information sources]</t>
    </r>
    <r>
      <rPr>
        <sz val="12"/>
        <color theme="1"/>
        <rFont val="Arial"/>
        <family val="2"/>
      </rPr>
      <t>and inadequate information  was daunting and demotivating and and the information provided on the online platform was unfitted and unrealistic.</t>
    </r>
  </si>
  <si>
    <r>
      <rPr>
        <b/>
        <sz val="12"/>
        <color theme="1"/>
        <rFont val="Arial"/>
        <family val="2"/>
      </rPr>
      <t xml:space="preserve">    COVID-19 Disruptions</t>
    </r>
    <r>
      <rPr>
        <sz val="12"/>
        <color theme="1"/>
        <rFont val="Arial"/>
        <family val="2"/>
      </rPr>
      <t xml:space="preserve">: Home visits were suspended during pandemic waves and  replaced by phone calls. Biochemical validation was halted, relying instead on self-reported abstinence.
</t>
    </r>
    <r>
      <rPr>
        <b/>
        <sz val="12"/>
        <color theme="1"/>
        <rFont val="Arial"/>
        <family val="2"/>
      </rPr>
      <t xml:space="preserve">    Ineffective Recruitment:</t>
    </r>
    <r>
      <rPr>
        <sz val="12"/>
        <color theme="1"/>
        <rFont val="Arial"/>
        <family val="2"/>
      </rPr>
      <t xml:space="preserve"> Physical ads (posters/flyers) in waiting rooms failed to attract participants.
</t>
    </r>
    <r>
      <rPr>
        <b/>
        <sz val="12"/>
        <color theme="1"/>
        <rFont val="Arial"/>
        <family val="2"/>
      </rPr>
      <t xml:space="preserve">    Poor Information Quality: O</t>
    </r>
    <r>
      <rPr>
        <sz val="12"/>
        <color theme="1"/>
        <rFont val="Arial"/>
        <family val="2"/>
      </rPr>
      <t>nline platform content was poorly tailored, unrealistic, and demotivating for users.</t>
    </r>
  </si>
  <si>
    <t>Environmental/social planning</t>
  </si>
  <si>
    <r>
      <t xml:space="preserve">[Group incentives and peer pressure]   </t>
    </r>
    <r>
      <rPr>
        <b/>
        <sz val="12"/>
        <color theme="1"/>
        <rFont val="Arial"/>
        <family val="2"/>
      </rPr>
      <t>Group incentive was not motivational, increases (negative) group pressure</t>
    </r>
  </si>
  <si>
    <t>Group incentives created negative peer pressure and perceptions of inequity.</t>
  </si>
  <si>
    <t>Environmnetal/social planning</t>
  </si>
  <si>
    <r>
      <rPr>
        <b/>
        <sz val="12"/>
        <color rgb="FFFF0000"/>
        <rFont val="Arial"/>
        <family val="2"/>
      </rPr>
      <t xml:space="preserve">[Programme structure and target population needs] </t>
    </r>
    <r>
      <rPr>
        <b/>
        <sz val="12"/>
        <color theme="1"/>
        <rFont val="Arial"/>
        <family val="2"/>
      </rPr>
      <t>Frequency of visits</t>
    </r>
    <r>
      <rPr>
        <sz val="12"/>
        <color theme="1"/>
        <rFont val="Arial"/>
        <family val="2"/>
      </rPr>
      <t xml:space="preserve"> required by the intervention was a barrier to the women  due to time and transportation constraints.
</t>
    </r>
    <r>
      <rPr>
        <b/>
        <sz val="12"/>
        <color rgb="FFFF0000"/>
        <rFont val="Arial"/>
        <family val="2"/>
      </rPr>
      <t xml:space="preserve">
[Staff Hiring challenges] </t>
    </r>
    <r>
      <rPr>
        <sz val="12"/>
        <color theme="1"/>
        <rFont val="Arial"/>
        <family val="2"/>
      </rPr>
      <t xml:space="preserve">To tailor to women need, home visits were offered but delays in staff hiring were an obstacle. 
</t>
    </r>
    <r>
      <rPr>
        <b/>
        <sz val="12"/>
        <color rgb="FFFF0000"/>
        <rFont val="Arial"/>
        <family val="2"/>
      </rPr>
      <t>[Limited interactions due to unexpected external events]</t>
    </r>
    <r>
      <rPr>
        <sz val="12"/>
        <color theme="1"/>
        <rFont val="Arial"/>
        <family val="2"/>
      </rPr>
      <t xml:space="preserve"> COVID-19 pandemic restrictions:  offices  closed and/or restricted in-person interactions. the brief counseling sessions transitioned outdoors with drive-through cotinine testing.
</t>
    </r>
    <r>
      <rPr>
        <b/>
        <sz val="12"/>
        <color rgb="FFFF0000"/>
        <rFont val="Arial"/>
        <family val="2"/>
      </rPr>
      <t>[Loss of leadership and organizational Support and challenges to integrate processes into standard workflow]</t>
    </r>
    <r>
      <rPr>
        <sz val="12"/>
        <color theme="1"/>
        <rFont val="Arial"/>
        <family val="2"/>
      </rPr>
      <t xml:space="preserve">  The program faced leadership and organizational barriers with losses of partner champions at RRMC and RWH despite  offering trainings. While tobacco treatment training was offered, partners still struggled to incorporate study recruitment processes into standard workflows, suggesting that ongoing check-ins and trainings with partners to continually adjust workflows were needed </t>
    </r>
  </si>
  <si>
    <r>
      <rPr>
        <b/>
        <sz val="12"/>
        <color theme="1"/>
        <rFont val="Arial"/>
        <family val="2"/>
      </rPr>
      <t xml:space="preserve">Program Design vs. Real-World Constraints :  </t>
    </r>
    <r>
      <rPr>
        <sz val="12"/>
        <color theme="1"/>
        <rFont val="Arial"/>
        <family val="2"/>
      </rPr>
      <t xml:space="preserve">    Rigorous visit frequency clashed with participants' time/transport limitations.Home-visit staffing delays hindered providing support.
</t>
    </r>
    <r>
      <rPr>
        <b/>
        <sz val="12"/>
        <color theme="1"/>
        <rFont val="Arial"/>
        <family val="2"/>
      </rPr>
      <t xml:space="preserve">
Pandemic Disruptions: </t>
    </r>
    <r>
      <rPr>
        <sz val="12"/>
        <color theme="1"/>
        <rFont val="Arial"/>
        <family val="2"/>
      </rPr>
      <t xml:space="preserve">    COVID-19 closures forced outdoor drive-through testing and reduced counseling quality.
</t>
    </r>
    <r>
      <rPr>
        <b/>
        <sz val="12"/>
        <color theme="1"/>
        <rFont val="Arial"/>
        <family val="2"/>
      </rPr>
      <t xml:space="preserve">Systemic Integration Failures: </t>
    </r>
    <r>
      <rPr>
        <sz val="12"/>
        <color theme="1"/>
        <rFont val="Arial"/>
        <family val="2"/>
      </rPr>
      <t xml:space="preserve">    Loss of institutional champions (RRMC/RWH) undermined sustainability.
    Training alone proved insufficient—workflows required ongoing adaptation support( lack of integration) 
</t>
    </r>
  </si>
  <si>
    <t>Training, Environmental restructuring, Enablement</t>
  </si>
  <si>
    <r>
      <rPr>
        <b/>
        <sz val="12"/>
        <color rgb="FFFF0000"/>
        <rFont val="Arial"/>
        <family val="2"/>
      </rPr>
      <t xml:space="preserve">[Technical challenges using the app] </t>
    </r>
    <r>
      <rPr>
        <sz val="12"/>
        <color theme="1"/>
        <rFont val="Arial"/>
        <family val="2"/>
      </rPr>
      <t>Participants reported disconnecting from the intervent before test photos had finished uploading. One participant lost a test
kit before the 6-month check-in, was mailed a replacement, and had the completion window extended by three days to allow for shipping. Technical difficulties with the Vincere Health portal and app included: study staff login challenges, photos to confirm participant identity were unavailable for half of all check-ins, and some participant</t>
    </r>
    <r>
      <rPr>
        <b/>
        <sz val="12"/>
        <color theme="1"/>
        <rFont val="Arial"/>
        <family val="2"/>
      </rPr>
      <t xml:space="preserve">s had difficulty uploading cotinine test photos in the app.
</t>
    </r>
    <r>
      <rPr>
        <b/>
        <sz val="12"/>
        <color rgb="FFFF0000"/>
        <rFont val="Arial"/>
        <family val="2"/>
      </rPr>
      <t xml:space="preserve">
[Logistical and administrative challnges resulting in incentive (card) issuing delays ] </t>
    </r>
    <r>
      <rPr>
        <sz val="12"/>
        <color theme="1"/>
        <rFont val="Arial"/>
        <family val="2"/>
      </rPr>
      <t xml:space="preserve"> Though all participants received the incentives they earned, there were unexpected payment delays. The set-up for direct deposit payments was lengthier than expected and meant that incentive payments could not provide immediate reinforcement. Participants who enrolled later were informed that cash cards could be issued sooner, but several still chose direct deposit.
 At one point, study staff had difficulty ordering prepaid cash cards which meant some payments were delayed by a few weeks. Some participants also had difficulty receiving the prepaid cash cards by mail due to uncommunicated address changes or delayed post office box pick-up.</t>
    </r>
  </si>
  <si>
    <r>
      <rPr>
        <b/>
        <sz val="12"/>
        <color theme="1"/>
        <rFont val="Arial"/>
        <family val="2"/>
      </rPr>
      <t xml:space="preserve">Technical Challenges: </t>
    </r>
    <r>
      <rPr>
        <sz val="12"/>
        <color theme="1"/>
        <rFont val="Arial"/>
        <family val="2"/>
      </rPr>
      <t xml:space="preserve">    App connectivity issues caused premature disconnections during test uploads.     Portal problems included staff login difficulties, missing identity photos (50% of check-ins), and cotinine test upload failures.
</t>
    </r>
    <r>
      <rPr>
        <b/>
        <sz val="12"/>
        <color theme="1"/>
        <rFont val="Arial"/>
        <family val="2"/>
      </rPr>
      <t xml:space="preserve">Incentive Delivery Delays: </t>
    </r>
    <r>
      <rPr>
        <sz val="12"/>
        <color theme="1"/>
        <rFont val="Arial"/>
        <family val="2"/>
      </rPr>
      <t xml:space="preserve">    Direct deposit setup caused payment lags, reducing immediate reinforcement.</t>
    </r>
    <r>
      <rPr>
        <b/>
        <sz val="12"/>
        <color theme="1"/>
        <rFont val="Arial"/>
        <family val="2"/>
      </rPr>
      <t xml:space="preserve"> 
 Prepaid card distribution faced delays due to: </t>
    </r>
    <r>
      <rPr>
        <sz val="12"/>
        <color theme="1"/>
        <rFont val="Arial"/>
        <family val="2"/>
      </rPr>
      <t xml:space="preserve"> Staff procurement difficulties, unupdated participant addresses, slow mail delivery/pickup.</t>
    </r>
  </si>
  <si>
    <t>Training, Environmental restructuring</t>
  </si>
  <si>
    <r>
      <rPr>
        <b/>
        <sz val="12"/>
        <color rgb="FFFF0000"/>
        <rFont val="Arial"/>
        <family val="2"/>
      </rPr>
      <t>[Admin burden: FI strurcture incongurrent  with  clinical care]</t>
    </r>
    <r>
      <rPr>
        <sz val="12"/>
        <color theme="1"/>
        <rFont val="Arial"/>
        <family val="2"/>
      </rPr>
      <t xml:space="preserve">  The main challenges to acceptability for investigators and staff were related to</t>
    </r>
    <r>
      <rPr>
        <b/>
        <sz val="12"/>
        <color theme="1"/>
        <rFont val="Arial"/>
        <family val="2"/>
      </rPr>
      <t xml:space="preserve"> implementation issues</t>
    </r>
    <r>
      <rPr>
        <sz val="12"/>
        <color theme="1"/>
        <rFont val="Arial"/>
        <family val="2"/>
      </rPr>
      <t>; the primary one being</t>
    </r>
    <r>
      <rPr>
        <i/>
        <sz val="12"/>
        <color theme="1"/>
        <rFont val="Arial"/>
        <family val="2"/>
      </rPr>
      <t xml:space="preserve"> the requirement for quarterly viral load tests</t>
    </r>
    <r>
      <rPr>
        <sz val="12"/>
        <color theme="1"/>
        <rFont val="Arial"/>
        <family val="2"/>
      </rPr>
      <t xml:space="preserve"> to qualify for financial incentives in the study and consequent</t>
    </r>
    <r>
      <rPr>
        <b/>
        <sz val="12"/>
        <color theme="1"/>
        <rFont val="Arial"/>
        <family val="2"/>
      </rPr>
      <t xml:space="preserve"> burden and overload.  </t>
    </r>
    <r>
      <rPr>
        <sz val="12"/>
        <color theme="1"/>
        <rFont val="Arial"/>
        <family val="2"/>
      </rPr>
      <t xml:space="preserve">such requirement  </t>
    </r>
    <r>
      <rPr>
        <b/>
        <sz val="12"/>
        <color theme="1"/>
        <rFont val="Arial"/>
        <family val="2"/>
      </rPr>
      <t>did not always align with clinical care at some sites</t>
    </r>
    <r>
      <rPr>
        <sz val="12"/>
        <color theme="1"/>
        <rFont val="Arial"/>
        <family val="2"/>
      </rPr>
      <t xml:space="preserve">, particularly for stable patients  who did not require such frequent monitoring.  Although some, particularly investigators, saw this increased engagement in care as a benefit, some also acknowledged that it increased </t>
    </r>
    <r>
      <rPr>
        <b/>
        <sz val="12"/>
        <color theme="1"/>
        <rFont val="Arial"/>
        <family val="2"/>
      </rPr>
      <t xml:space="preserve">demands on staff time and space, and sometimes interfered with clinic flow. 
</t>
    </r>
    <r>
      <rPr>
        <b/>
        <sz val="12"/>
        <color rgb="FFFF0000"/>
        <rFont val="Arial"/>
        <family val="2"/>
      </rPr>
      <t xml:space="preserve">[Admin, staffing /logistical contraints: card distribution processes] </t>
    </r>
    <r>
      <rPr>
        <sz val="12"/>
        <color theme="1"/>
        <rFont val="Arial"/>
        <family val="2"/>
      </rPr>
      <t xml:space="preserve"> During inital phases. the gift card distribution and increased Admin burden. Implementation required disbursing gift cards to patients, monitoring and tracking gift card inventory, ensuring safe storage of gift cards, and tracking gift card disbursement with paper forms and an electronic database.  Study procedures were designed to be minimal and allow for flexible integration into workflow, but some investigators and staff noted an increased administrative burden, particularly in large clinics with a high volume of patients.  
</t>
    </r>
    <r>
      <rPr>
        <b/>
        <sz val="12"/>
        <color rgb="FFFF0000"/>
        <rFont val="Arial"/>
        <family val="2"/>
      </rPr>
      <t>[Delays and record keeping errors]</t>
    </r>
    <r>
      <rPr>
        <sz val="12"/>
        <color theme="1"/>
        <rFont val="Arial"/>
        <family val="2"/>
      </rPr>
      <t xml:space="preserve"> Some service users experienced difficulties such as longer wait times or record keeping errors related to the financial incentive intervention.</t>
    </r>
  </si>
  <si>
    <r>
      <rPr>
        <b/>
        <sz val="12"/>
        <color theme="1"/>
        <rFont val="Arial"/>
        <family val="2"/>
      </rPr>
      <t xml:space="preserve">    FI Structure vs Clinical Care Mismatch: </t>
    </r>
    <r>
      <rPr>
        <sz val="12"/>
        <color theme="1"/>
        <rFont val="Arial"/>
        <family val="2"/>
      </rPr>
      <t xml:space="preserve">        Mandatory quarterly viral load tests for incentives created administrative overload, especially for stable patients not requiring frequent monitoring. While some saw improved care engagement, others noted disruptions to clinic flow and added staff burdens.
 High-volume clinics reported significant added administrative strain despite efforts to streamline workflows.
</t>
    </r>
    <r>
      <rPr>
        <b/>
        <sz val="12"/>
        <color theme="1"/>
        <rFont val="Arial"/>
        <family val="2"/>
      </rPr>
      <t xml:space="preserve">    Gift Card Distribution Challenges: </t>
    </r>
    <r>
      <rPr>
        <sz val="12"/>
        <color theme="1"/>
        <rFont val="Arial"/>
        <family val="2"/>
      </rPr>
      <t xml:space="preserve">  Initial phases faced logistical hurdles: inventory tracking, secure storage, and dual record-keeping (paper + digital).       
</t>
    </r>
    <r>
      <rPr>
        <b/>
        <sz val="12"/>
        <color theme="1"/>
        <rFont val="Arial"/>
        <family val="2"/>
      </rPr>
      <t xml:space="preserve">    Operational Delays &amp; Errors: </t>
    </r>
    <r>
      <rPr>
        <sz val="12"/>
        <color theme="1"/>
        <rFont val="Arial"/>
        <family val="2"/>
      </rPr>
      <t xml:space="preserve"> Participants experienced longer wait times and record-keeping inaccuracies tied to incentive processing.</t>
    </r>
  </si>
  <si>
    <t xml:space="preserve">“We experienced significantly higher patient volume because patients were showing up for their visits and also were wanting to be rescheduled every three months, whereas otherwise they might have begged and pleaded for four month visits or six month visits or even not have scheduled right away when they left the clinic at a previous appointment. So it was a challenge for us to deal with a steadier volume.” 
“I think that there were issues around the gift cards and making sure we kept them straight and making sure nothing got stolen. That was a big stress among the providers, and that we kept track of them properly. . .the operational issues were not without attention and some degree of vigilance. . .it was an extra layer of activity on an already burdened system, with adequate staff to do it, but still you had to implement and coordinate that, and that was a learning stress.” </t>
  </si>
  <si>
    <r>
      <rPr>
        <b/>
        <sz val="12"/>
        <color rgb="FFFF0000"/>
        <rFont val="Arial"/>
        <family val="2"/>
      </rPr>
      <t xml:space="preserve">[ Misalignment  of Coupouns disbursment  with clinic workflow and patient needs challenges] : </t>
    </r>
    <r>
      <rPr>
        <sz val="12"/>
        <rFont val="Arial"/>
        <family val="2"/>
      </rPr>
      <t xml:space="preserve">While HIV test sites were allowed some flexibility to integrate the intervention into their current standard of care, the study required test sites </t>
    </r>
    <r>
      <rPr>
        <b/>
        <sz val="12"/>
        <rFont val="Arial"/>
        <family val="2"/>
      </rPr>
      <t>to provide the coupon on the same day as providing the HIV-positive test result to maximize the potential to link to care. However, some staff and site investigators reported that this was not always feasible.</t>
    </r>
    <r>
      <rPr>
        <sz val="12"/>
        <color theme="1"/>
        <rFont val="Arial"/>
        <family val="2"/>
      </rPr>
      <t xml:space="preserve">
Dates reported in coupon data confirm that 8 out of the 15 interview participants did not receive the coupon on the same day as their positive test result, instead getting the coupon at a care appointment, after they had already been linked. 
Staff were sometimes unavailable to give patients the coupon before they left the HIV test site, or due to challenges in integrating the coupon disbursement into the visit flow. 
Sometimes staff decided to delay giving coupons to patients who were experiencing emotional turmoil.
</t>
    </r>
    <r>
      <rPr>
        <b/>
        <sz val="12"/>
        <color rgb="FFFF0000"/>
        <rFont val="Arial"/>
        <family val="2"/>
      </rPr>
      <t xml:space="preserve">
[Logistical Challenges during FI ] </t>
    </r>
    <r>
      <rPr>
        <sz val="12"/>
        <color theme="1"/>
        <rFont val="Arial"/>
        <family val="2"/>
      </rPr>
      <t xml:space="preserve">:Both site investigators and staff described some logistical challenges related to the distribution of the FIs, including staff coordination. Another challenge was securing coupons and gift cards.
</t>
    </r>
  </si>
  <si>
    <r>
      <rPr>
        <b/>
        <sz val="12"/>
        <color theme="1"/>
        <rFont val="Arial"/>
        <family val="2"/>
      </rPr>
      <t xml:space="preserve">    Coupon-Timing Mismatch: </t>
    </r>
    <r>
      <rPr>
        <sz val="12"/>
        <color theme="1"/>
        <rFont val="Arial"/>
        <family val="2"/>
      </rPr>
      <t xml:space="preserve">        Required same-day coupon distribution with HIV+ test results often proved impractical.  That was due to multiple factos including: staff shortages, workflow disruptions, and emotional readiness  for distressed patients
</t>
    </r>
    <r>
      <rPr>
        <b/>
        <sz val="12"/>
        <color theme="1"/>
        <rFont val="Arial"/>
        <family val="2"/>
      </rPr>
      <t xml:space="preserve">    Logistical Hurdles: </t>
    </r>
    <r>
      <rPr>
        <sz val="12"/>
        <color theme="1"/>
        <rFont val="Arial"/>
        <family val="2"/>
      </rPr>
      <t xml:space="preserve">  Staff coordination gaps delayed FI distribution and         Operational challenges included securing/storing coupons and gift cards</t>
    </r>
  </si>
  <si>
    <t>Some patients would be discharged without having gotten the coupon and then we would have to track them down to try to get them the coupon. . . Patients could be discharged on a Saturday or Sunday and just not have the coupon yet. Or we may not have given it to them yet for one reason or another. [Investigator]
 They had to coordinate. . .we have a lot of tester counselors, but only some of them were directly involved in the research. . .so the research tester counselors had to coordinate with thenon-research tester counselors and then they had to also be concerned with the patients that they might've missed, who never got the coupon. [Investigator]
We needed to have a locked space and because our facilities are so small, so we had to have an office that could be locked, and we had to have like a little cupboard inside that. That maysound so silly to many people, but that space is a premium. . . that took time and effort to have an area that they could keep this. [Investigator]</t>
  </si>
  <si>
    <r>
      <rPr>
        <b/>
        <sz val="12"/>
        <color rgb="FFFF0000"/>
        <rFont val="Arial"/>
        <family val="2"/>
      </rPr>
      <t xml:space="preserve">[Pre-existing structural/systemic challenges to users engagement in PrEP care] </t>
    </r>
    <r>
      <rPr>
        <sz val="12"/>
        <color theme="1"/>
        <rFont val="Arial"/>
        <family val="2"/>
      </rPr>
      <t xml:space="preserve">Site leaders, PrEP navigators, and research coordinators identified several challenges to engage PWID in PrEP care, primarily due to competing service priorities such as housing and emotional needs. Housing instability was a particularly significant barrier. Site leaders emphasized the impact of housing insecurity on PrEP engagement.  PrEP navigators echoed these challenges and further discussed the impact of local crackdowns on encampments of unhoused individuals which affected participants’ willingness for on-site engagement:
</t>
    </r>
    <r>
      <rPr>
        <b/>
        <sz val="12"/>
        <color rgb="FFFF0000"/>
        <rFont val="Arial"/>
        <family val="2"/>
      </rPr>
      <t xml:space="preserve">
[Understaffing  in the aftemath of COVID-19 in clinical settings]</t>
    </r>
    <r>
      <rPr>
        <sz val="12"/>
        <color theme="1"/>
        <rFont val="Arial"/>
        <family val="2"/>
      </rPr>
      <t xml:space="preserve"> Site leaders reported that understaffing among community site staff like PrEP navigators have posed significant barriers to implementing and sustaining research like CoMPASS at their sites.</t>
    </r>
  </si>
  <si>
    <r>
      <rPr>
        <b/>
        <sz val="12"/>
        <color theme="1"/>
        <rFont val="Arial"/>
        <family val="2"/>
      </rPr>
      <t xml:space="preserve">    Structural Barriers:  </t>
    </r>
    <r>
      <rPr>
        <sz val="12"/>
        <color theme="1"/>
        <rFont val="Arial"/>
        <family val="2"/>
      </rPr>
      <t xml:space="preserve">   Competing Service priorities (housing instability, emotional needs)  of clients overshadowed PrEP engagement. Crackdowns on homeless encampments further reduced willingness to participate in on-site services.
    P</t>
    </r>
    <r>
      <rPr>
        <b/>
        <sz val="12"/>
        <color theme="1"/>
        <rFont val="Arial"/>
        <family val="2"/>
      </rPr>
      <t xml:space="preserve">ost-COVID Staffing Shortages: </t>
    </r>
    <r>
      <rPr>
        <sz val="12"/>
        <color theme="1"/>
        <rFont val="Arial"/>
        <family val="2"/>
      </rPr>
      <t xml:space="preserve">        Understaffing (e.g., PrEP navigators) hindered research implementation and sustainability.</t>
    </r>
  </si>
  <si>
    <t xml:space="preserve">One research coordinator highlighted the difficulties faced by unhoused PWID during the fentanyl era of the U.S. overdose crisis: “For a lot of folks, it’s [PrEP] not their priority. And frankly, should it be if they’re unhoused and dealing with fentanyl and all of these things are happening.”
 Another research coordinator described the challenge of addressing PrEP with PWID frequently experiencing emotional crises like death of a friend due to overdose: “CoMPASS participants are having devastating losses like every single day. How am I going to sit here and have a conversation with you about a medication you’ve never thought about when you’ve just lost your best friend or can’t eat?… It’s like you’re really, really thirsty and someone is saying to you, ‘Oh, but did you try this pencil?’” 
 “I think for our clients housing is an issue constantly. They’re not worried about PrEP. They’re worried about where they’re sleeping tonight.”
PrEP navigator 1: “But my biggest thing that I’m struggling with now with participants [CoMPASS study participants] is they don’t want to leave their…”
PrEP navigator 2: “…their space, the place that they protect their things because they don’t have lockboxes.”
PrEP navigator 1: “Yeah, and now it’s like because the city…”.
PrEP navigator 3: “Leveled tent city.”
PrEP navigator 1: “Exactly. So, they’re scared to leave where they are because every time they turn around, they’re coming in and bulldozing their stuff out and throwing it in the trash.”
“ “I think one of the things that is key is most places post-COVID are short-staffed. You don’t even have the staff to get regular work done..."
“I was a counselor too once. And you’re outnumbered, you know, 65 to 1. You triage your to-do list, but the crisis is just constantly number one.” </t>
  </si>
  <si>
    <r>
      <t>[Burnout from unmet support needs and dissconect between leadership enthusaism and onground reality]</t>
    </r>
    <r>
      <rPr>
        <sz val="12"/>
        <color theme="1"/>
        <rFont val="Arial"/>
        <family val="2"/>
      </rPr>
      <t xml:space="preserve">
One site leader highlighted the potential disconnect between leadership’s enthusiasm for research and the and the staff’s capacity to handle additional responsibilities in the aftermath of the COVID-19 pandem</t>
    </r>
  </si>
  <si>
    <t>Leadership enthusiasm contrasts with staff perceptions,Staff feel emotionally responsible for clients but unsupported themselves. Importance of regular check-ins and support from leadership.</t>
  </si>
  <si>
    <t>"... So, I think when I, as leadership, hear about a research study, I’m all excited but when you present it to staff, not so much. They see just another thing they have to do.”
“I think ‘burnout’ is the word, right? And I think part of that is we’re all holding stuff for clients, right? But who’s holding stuff for us?”
PrEP navigator 1: “That’s why all my participants, they know I’m stretched all over, but they have me listed as their emergency contact. So, when they move around, I update everything. I’m calling everybody. I’m sending emails… All my participants use my work, my office as their address. They don’t miss their mail. They don’t miss their appointments. I make sure I stay on it because it could be the littlest thing. So, I make sure that they don’t miss anything. And that’s like a big thing for me.”
PrEP navigator 2: “But that puts you at higher risk for burnout too.”
“They [site staff] are just exhausted. I think that’s a big part of it, too, is making sure that you’re checking in with them regularly. Like right now, I should be at all</t>
  </si>
  <si>
    <t>Wagner 2025</t>
  </si>
  <si>
    <r>
      <rPr>
        <b/>
        <sz val="12"/>
        <color rgb="FFFF0000"/>
        <rFont val="Arial"/>
        <family val="2"/>
      </rPr>
      <t>[ Preexisting social and structural issues: app/intervention  incongurrent with users reality]</t>
    </r>
    <r>
      <rPr>
        <b/>
        <sz val="12"/>
        <color theme="1"/>
        <rFont val="Arial"/>
        <family val="2"/>
      </rPr>
      <t xml:space="preserve">  </t>
    </r>
    <r>
      <rPr>
        <sz val="12"/>
        <color theme="1"/>
        <rFont val="Arial"/>
        <family val="2"/>
      </rPr>
      <t xml:space="preserve">Several YWH reported that </t>
    </r>
    <r>
      <rPr>
        <b/>
        <sz val="12"/>
        <color theme="1"/>
        <rFont val="Arial"/>
        <family val="2"/>
      </rPr>
      <t xml:space="preserve">setting a consistent time in the app for reminders was difficult when they did not have a consistent daily routine. </t>
    </r>
    <r>
      <rPr>
        <sz val="12"/>
        <color theme="1"/>
        <rFont val="Arial"/>
        <family val="2"/>
      </rPr>
      <t xml:space="preserve">One provider also noted that the intervention did not address </t>
    </r>
    <r>
      <rPr>
        <b/>
        <sz val="12"/>
        <color theme="1"/>
        <rFont val="Arial"/>
        <family val="2"/>
      </rPr>
      <t>some of the underlying social and structural issues (</t>
    </r>
    <r>
      <rPr>
        <sz val="12"/>
        <color theme="1"/>
        <rFont val="Arial"/>
        <family val="2"/>
      </rPr>
      <t xml:space="preserve">mental health, stable housing, substance use) that get in the way of ART adherence and persistence.
</t>
    </r>
    <r>
      <rPr>
        <b/>
        <sz val="12"/>
        <color rgb="FFFF0000"/>
        <rFont val="Arial"/>
        <family val="2"/>
      </rPr>
      <t xml:space="preserve">
[Technological challenges due to app] </t>
    </r>
    <r>
      <rPr>
        <sz val="12"/>
        <color theme="1"/>
        <rFont val="Arial"/>
        <family val="2"/>
      </rPr>
      <t xml:space="preserve">Additionally, some YWH erroneously received app reminders even after they had logged their medication for that day. Several YWH had issues using the app while traveling, due to time zone changes. A few YWH found the process of video-recording their dosing in the app to be somewhat cumbersome and preferred to have the sound turned off.
</t>
    </r>
    <r>
      <rPr>
        <b/>
        <sz val="12"/>
        <color rgb="FFFF0000"/>
        <rFont val="Arial"/>
        <family val="2"/>
      </rPr>
      <t>[Privacy/environemtal barriers to verification of  target behaviour]</t>
    </r>
    <r>
      <rPr>
        <sz val="12"/>
        <color theme="1"/>
        <rFont val="Arial"/>
        <family val="2"/>
      </rPr>
      <t xml:space="preserve"> For some YWH with discretion concerns, it was sometimes a challenge to find a private space to videorecord themselves taking their medication, especially in low-light conditions.Some YWH had privacy concerns due to notifications appearing visibly on their devices in public settings. This was especially concerning for two YWH who had their phones linked to their laptops at work and became concerned with receiving notifications on their computers.
</t>
    </r>
    <r>
      <rPr>
        <b/>
        <sz val="12"/>
        <color rgb="FFFF0000"/>
        <rFont val="Arial"/>
        <family val="2"/>
      </rPr>
      <t xml:space="preserve">
[Financial/staffing constraints  ] </t>
    </r>
    <r>
      <rPr>
        <sz val="12"/>
        <color theme="1"/>
        <rFont val="Arial"/>
        <family val="2"/>
      </rPr>
      <t xml:space="preserve">Other potential implementation barriers arose during provider interviews such as financial feasibility and availability of staff to support and monitor the app. </t>
    </r>
  </si>
  <si>
    <r>
      <rPr>
        <b/>
        <sz val="12"/>
        <color theme="1"/>
        <rFont val="Arial"/>
        <family val="2"/>
      </rPr>
      <t>Preexisting Social/Structural Issues: U</t>
    </r>
    <r>
      <rPr>
        <sz val="12"/>
        <color theme="1"/>
        <rFont val="Arial"/>
        <family val="2"/>
      </rPr>
      <t xml:space="preserve">sers struggled with inconsistent routines, making reminder features less effective. Providers noted that the app did not address key barriers like mental health, housing instability, and substance use, which impact adherence.  
</t>
    </r>
    <r>
      <rPr>
        <b/>
        <sz val="12"/>
        <color theme="1"/>
        <rFont val="Arial"/>
        <family val="2"/>
      </rPr>
      <t>Technological Challenges:</t>
    </r>
    <r>
      <rPr>
        <sz val="12"/>
        <color theme="1"/>
        <rFont val="Arial"/>
        <family val="2"/>
      </rPr>
      <t xml:space="preserve">   The app not functioning properly e.g Erroneous reminders persisted even after medication logging and  Video-recording medication intake was cumbersome. 
</t>
    </r>
    <r>
      <rPr>
        <b/>
        <sz val="12"/>
        <color theme="1"/>
        <rFont val="Arial"/>
        <family val="2"/>
      </rPr>
      <t xml:space="preserve">
Privacy/Environmental Barriers: </t>
    </r>
    <r>
      <rPr>
        <sz val="12"/>
        <color theme="1"/>
        <rFont val="Arial"/>
        <family val="2"/>
      </rPr>
      <t xml:space="preserve"> Users faced difficulties finding private spaces to record medication intake, especially in low-light conditions.   Notifications visible on devices (or synced work laptops) raised privacy concerns  Particulrly when linked to work/ public settings.  
</t>
    </r>
    <r>
      <rPr>
        <b/>
        <sz val="12"/>
        <color theme="1"/>
        <rFont val="Arial"/>
        <family val="2"/>
      </rPr>
      <t>Financial/Staffing Constraints:</t>
    </r>
    <r>
      <rPr>
        <sz val="12"/>
        <color theme="1"/>
        <rFont val="Arial"/>
        <family val="2"/>
      </rPr>
      <t xml:space="preserve">: Providers highlighted  implementation barriers, including costs and insufficient staff to support and monitor app usage.  
</t>
    </r>
  </si>
  <si>
    <t>“The biggest barrier to adherence, at least what I am
seeing, is patients with social issues. If you are struggling with housing… I think it is really difficult to take a daily pill. You may not even have your pills with you all the time, so I don’t know if this [aDOT app] will
be helpful” (Provider, 28 years old, Asian, California).
“The only concerns I did have were some privacy concerns. You know you wanted to hear what the app was instructing you to do and sometimes it was just difficult to be able to do that… because you needed good lighting and a lot of times it was hard to tuck away into the bathroom because you needed good lighting” (High Adherence YWH, 29 years old, Latinx, California).
“Who is going to pay the incentive.? Otherwise, I think
people in the clinic and other providers I know that I work with would love this app and be really happy to encourage our patients to download it and use it”
(Provider, 62 years old, White, California).</t>
  </si>
  <si>
    <r>
      <rPr>
        <b/>
        <sz val="12"/>
        <color rgb="FFFF0000"/>
        <rFont val="Arial"/>
        <family val="2"/>
      </rPr>
      <t xml:space="preserve">[Deviations from the scheme policies and variations in the interpretation of the eligibility criteria and the administration of the cash] </t>
    </r>
    <r>
      <rPr>
        <sz val="12"/>
        <color theme="1"/>
        <rFont val="Arial"/>
        <family val="2"/>
      </rPr>
      <t xml:space="preserve">There were numerous practices in the implementation of the conditional cash transfer to the women. There were </t>
    </r>
    <r>
      <rPr>
        <b/>
        <sz val="12"/>
        <color theme="1"/>
        <rFont val="Arial"/>
        <family val="2"/>
      </rPr>
      <t>variations in the interpretation of the eligibility criteria and the administration of the cash</t>
    </r>
    <r>
      <rPr>
        <sz val="12"/>
        <color theme="1"/>
        <rFont val="Arial"/>
        <family val="2"/>
      </rPr>
      <t>.  The former included cases where health facilities simply ignored the eligibility criteria altogether, making the cash available to all women delivering in a public health facility.  More serious deviations from policy were apparent when an entire district, for example, gave cash to women delivering at home.  Additionally, Administration of the cash varied in terms of: the amount of cash given; to whom the cash was given; and the time at which the cash was given  Most commonly, women were given no money at all or given it at a later date after being discharged from the health facility.  There were many instances of health facilities following their own rules in the payment of the health provider incentive. Practices varied according to who was entitled to receive the incentive, between whom the incentive was shared, and the place of delivery for which health workers
could claim the incentive. Different practices regarding the sharing of the incentive between health staff</t>
    </r>
    <r>
      <rPr>
        <b/>
        <sz val="12"/>
        <color theme="1"/>
        <rFont val="Arial"/>
        <family val="2"/>
      </rPr>
      <t xml:space="preserve"> were expected given that the policy guidelines allowed health facility management committees discretion on this issue.</t>
    </r>
    <r>
      <rPr>
        <sz val="12"/>
        <color theme="1"/>
        <rFont val="Arial"/>
        <family val="2"/>
      </rPr>
      <t xml:space="preserve">
Some health facilities, however, took practices a step further, including non-health workers, such as the accountant, in the share of the incentives. The free delivery care element of the policy was usually implemented as intended. Sometimes, respondents reported that the health facility had not been reimbursed for the deliveries provided free of charge. 
</t>
    </r>
    <r>
      <rPr>
        <b/>
        <sz val="12"/>
        <color rgb="FFFF0000"/>
        <rFont val="Arial"/>
        <family val="2"/>
      </rPr>
      <t>[ Acessibility  to incentives, misalignment with population needs  and inadequate funds]</t>
    </r>
    <r>
      <rPr>
        <sz val="12"/>
        <color theme="1"/>
        <rFont val="Arial"/>
        <family val="2"/>
      </rPr>
      <t xml:space="preserve"> Respondents at all levels of the health system expressed  that women were not getting the incentive immediately after delivery.  Often, money was not given to women in time because of delays in money reaching districts, inadequate funds or a combination of these factors.Delays occurred because of the late arrival of fund release letters from the central level, and the short-term absence of key district staff who were in the field or in training.  
When money was not available to give to eligible women
at the time of delivery, a number of issues arose. First, it was difficult to find or contact women in order to give them the money, particularly those in remote areas or those whose whereabouts were unknown. Outstanding debts accumulated and many women, at the time of this study, were yet to be paid.
</t>
    </r>
    <r>
      <rPr>
        <b/>
        <sz val="12"/>
        <color rgb="FFFF0000"/>
        <rFont val="Arial"/>
        <family val="2"/>
      </rPr>
      <t>[challenges to diverse other funds and impact on other intatives]</t>
    </r>
    <r>
      <rPr>
        <sz val="12"/>
        <color theme="1"/>
        <rFont val="Arial"/>
        <family val="2"/>
      </rPr>
      <t xml:space="preserve"> Some did: on a first come first served basis; providing money out of one's own pocket; giving a smaller amount of money to share the cash across a larger number of women; and borrowing from other sources. Some district health offices used funds from other health  rogrammes, whilst some health institutions borrowed from their own account. Some district officials, who were reluctant to borrow, wor ried that donor funds may not materialise, or felt it was  risky to borrow without approval.
</t>
    </r>
    <r>
      <rPr>
        <b/>
        <sz val="12"/>
        <color rgb="FFFF0000"/>
        <rFont val="Arial"/>
        <family val="2"/>
      </rPr>
      <t xml:space="preserve">
[Systemic communication failure and resource gap] .</t>
    </r>
    <r>
      <rPr>
        <sz val="12"/>
        <color theme="1"/>
        <rFont val="Arial"/>
        <family val="2"/>
      </rPr>
      <t xml:space="preserve"> District officials and health workers were often confused about how to implement the programme, finding the official guidelines issued by central government unhelpful, confusing and lacking in detail. There were reports of late distribution of guidelines and insufficient copies, whichrestricted their ability to implement the policy:
</t>
    </r>
    <r>
      <rPr>
        <b/>
        <sz val="12"/>
        <color rgb="FFFF0000"/>
        <rFont val="Arial"/>
        <family val="2"/>
      </rPr>
      <t xml:space="preserve"> [Social Exclusion due to remote location and poor communication] </t>
    </r>
    <r>
      <rPr>
        <sz val="12"/>
        <color theme="1"/>
        <rFont val="Arial"/>
        <family val="2"/>
      </rPr>
      <t xml:space="preserve">Districts disseminated information to the community using various means, such as FM radio or through female community health volunteers. However, district stakeholders felt communication was hampered by a lack of guidance on how to promote the policy, and the absence of any budget allocation. Disseminating information about the programme was particularly challenging in sparsely populated areas where households were scattered. Respondents felt that poorer women who tended to live in more remote areas were disadvantaged because they were less likely to know about the programme.   Women in more remote areas who had not received the cash at delivery were also disadvantaged as they were less likely to find out that the budget had been released:.
</t>
    </r>
    <r>
      <rPr>
        <b/>
        <sz val="12"/>
        <color rgb="FFFF0000"/>
        <rFont val="Arial"/>
        <family val="2"/>
      </rPr>
      <t xml:space="preserve">[systemic corruption e.g. issuing incentives to non-eligible patients, skimming incentives and resource mismanagement, affecting implementation.] </t>
    </r>
    <r>
      <rPr>
        <sz val="12"/>
        <color theme="1"/>
        <rFont val="Arial"/>
        <family val="2"/>
      </rPr>
      <t xml:space="preserve">Different types of misuse were described, including: false claims by health workers for deliveries that never took place; claims by health workers for assisting deliveries in private clinics; claims for money by women with more than two children; and skimming of money by staff at the district level. Occasionally reports of false claims were followed up, but the lack of a budget provision hindered verification of parity or if a birth actually took place. 
</t>
    </r>
    <r>
      <rPr>
        <b/>
        <sz val="12"/>
        <color rgb="FFFF0000"/>
        <rFont val="Arial"/>
        <family val="2"/>
      </rPr>
      <t>[ Hasty implementation due to policy and structural limitation of monitoring systems]</t>
    </r>
    <r>
      <rPr>
        <sz val="12"/>
        <color theme="1"/>
        <rFont val="Arial"/>
        <family val="2"/>
      </rPr>
      <t xml:space="preserve"> Also, political expediency to ensure the policy was adopted quickly may have meant there was inadequate prep aration in the planning of resources and development of
certain mechanisms. No monitoring system had been established in any of the
districts we sampled. Some respondents felt that they had not been given time to prepare recording and reporting tools, and hasty implementation had resulted in an inability to plan or set up a monitoring system.</t>
    </r>
  </si>
  <si>
    <r>
      <rPr>
        <b/>
        <sz val="12"/>
        <color theme="1"/>
        <rFont val="Arial"/>
        <family val="2"/>
      </rPr>
      <t xml:space="preserve">Deviations from Policy &amp; Inconsistent Administration: </t>
    </r>
    <r>
      <rPr>
        <sz val="12"/>
        <color theme="1"/>
        <rFont val="Arial"/>
        <family val="2"/>
      </rPr>
      <t xml:space="preserve">
    Eligibility Misinterpretation where some facilities ignored criteria, giving cash to all women (even home deliveries).
    Payment Variability where: Amounts, recipients (e.g., delayed payments, no payment), and timing differed.
    Health Worker Incentives where unclear sharing guidlines led to non-staff (e.g., accountants) receiving funds.
    Reimbursement Issues where facilities sometimes weren’t repaid for free deliveries.
</t>
    </r>
    <r>
      <rPr>
        <b/>
        <sz val="12"/>
        <color theme="1"/>
        <rFont val="Arial"/>
        <family val="2"/>
      </rPr>
      <t xml:space="preserve">Accessibility &amp; Funding Problems: </t>
    </r>
    <r>
      <rPr>
        <sz val="12"/>
        <color theme="1"/>
        <rFont val="Arial"/>
        <family val="2"/>
      </rPr>
      <t xml:space="preserve">    Delayed Payments due to late fund releases, absent staff, or insufficient funds.    Difficulty Tracking Women particulry remote or hard-to-reach women often missed payments.
</t>
    </r>
    <r>
      <rPr>
        <b/>
        <sz val="12"/>
        <color theme="1"/>
        <rFont val="Arial"/>
        <family val="2"/>
      </rPr>
      <t xml:space="preserve">
Systemic &amp; Communication Failures: </t>
    </r>
    <r>
      <rPr>
        <sz val="12"/>
        <color theme="1"/>
        <rFont val="Arial"/>
        <family val="2"/>
      </rPr>
      <t>Officials found policies/Guidelines unclear, lacking detail, or distributed late.
 Remote areas had limited awareness due to no budget for communication.</t>
    </r>
    <r>
      <rPr>
        <i/>
        <sz val="12"/>
        <color theme="1"/>
        <rFont val="Arial"/>
        <family val="2"/>
      </rPr>
      <t>(poor outreach)</t>
    </r>
    <r>
      <rPr>
        <sz val="12"/>
        <color theme="1"/>
        <rFont val="Arial"/>
        <family val="2"/>
      </rPr>
      <t xml:space="preserve">
   Poor, remote women were less likely to know about or claim benefits.</t>
    </r>
    <r>
      <rPr>
        <i/>
        <sz val="12"/>
        <color theme="1"/>
        <rFont val="Arial"/>
        <family val="2"/>
      </rPr>
      <t>( Exclusion of Vulnerable Women)</t>
    </r>
    <r>
      <rPr>
        <sz val="12"/>
        <color theme="1"/>
        <rFont val="Arial"/>
        <family val="2"/>
      </rPr>
      <t xml:space="preserve">
</t>
    </r>
    <r>
      <rPr>
        <b/>
        <sz val="12"/>
        <color theme="1"/>
        <rFont val="Arial"/>
        <family val="2"/>
      </rPr>
      <t xml:space="preserve"> Corruption &amp; Mismanagement: </t>
    </r>
    <r>
      <rPr>
        <sz val="12"/>
        <color theme="1"/>
        <rFont val="Arial"/>
        <family val="2"/>
      </rPr>
      <t xml:space="preserve">  Health workers fabricated deliveries or included ineligible women (False Claims) .District staff sometimes diverted money.</t>
    </r>
    <r>
      <rPr>
        <i/>
        <sz val="12"/>
        <color theme="1"/>
        <rFont val="Arial"/>
        <family val="2"/>
      </rPr>
      <t xml:space="preserve">( Fund Skimming) </t>
    </r>
    <r>
      <rPr>
        <sz val="12"/>
        <color theme="1"/>
        <rFont val="Arial"/>
        <family val="2"/>
      </rPr>
      <t xml:space="preserve">    No budget or system to check eligibility or birth records.( Lack of Verification:)
 </t>
    </r>
    <r>
      <rPr>
        <b/>
        <sz val="12"/>
        <color theme="1"/>
        <rFont val="Arial"/>
        <family val="2"/>
      </rPr>
      <t>Hasty Implementation &amp; Weak Monitoring:</t>
    </r>
    <r>
      <rPr>
        <sz val="12"/>
        <color theme="1"/>
        <rFont val="Arial"/>
        <family val="2"/>
      </rPr>
      <t xml:space="preserve"> Political pressure led to poor planning and unprepared systems (    Rushed Rollout:).  Districts lacked tools or time to set up tracking mechanisms( No Monitoring Systems)</t>
    </r>
  </si>
  <si>
    <t>Training, Restriction, Environmental restructuring</t>
  </si>
  <si>
    <t>"As the incentive is given for transportation expenses it should be given on time." 
"In my opinion, the incentive should be given to the woman immediately after she delivers...if she does not
 get the money in her hand she may not be able to borrow and then she will face problems."
"We sometimes feel that this scheme should be stopped. Either the money should arrive on time otherwise itt does not have any meaning."
"Since we have no money during the time of delivery we have to ask [women] to come later to collect the incentive. It will be difficult to find them later on, and many do not contact us. You see the problem?" 
"Women come from 60 kilometres away for delivery. If they do not receive the money immediately after delivery, how many times can they come from so far, just for 500 rupees, and how many times can they call?" 
"If we spend money from the regular budget head funded by foreign donors we are questioned. If we
spend even after receiving an authorisation letter we are questioned: 'why did we spend without receiving
the letter of release?' Even those taking risks are trapped sometimes." (District health office, Plains,
Key informant interview)
"I am reluctant to use money from the hospital committee fund because donor funds are highly unpredictable
and we do not know when they will come."
(District health office, Mountain, Key informant interview)
"The centre was so miserly to send only one guideline. How do they think that this is sufficient to run [the
programme] in such a big district?" 
"Only advantaged women received the incentive as they are better informed and are able to visit the health
facilities. The poor ones were not informed properly and did not receive the incentive." (District stakeholders, Plains, Focus group discussion) 
"I am sure people in town know about the scheme but I am not sure about in the villages" (District stakeholders,
Plains, Focus group discussion)
"You know, sometimes the district level people keep up to fifty percent of the incentive. I heard they make
false claims too."</t>
  </si>
  <si>
    <r>
      <rPr>
        <b/>
        <sz val="12"/>
        <color rgb="FFFF0000"/>
        <rFont val="Arial"/>
        <family val="2"/>
      </rPr>
      <t xml:space="preserve">[gender power dynamics influencing implementation] </t>
    </r>
    <r>
      <rPr>
        <sz val="12"/>
        <color theme="1"/>
        <rFont val="Arial"/>
        <family val="2"/>
      </rPr>
      <t>The practice of giving cash to husbands wa</t>
    </r>
    <r>
      <rPr>
        <b/>
        <sz val="12"/>
        <color theme="1"/>
        <rFont val="Arial"/>
        <family val="2"/>
      </rPr>
      <t>s a particular concern to some respondents who were worried that the money might be misspent.</t>
    </r>
    <r>
      <rPr>
        <sz val="12"/>
        <color theme="1"/>
        <rFont val="Arial"/>
        <family val="2"/>
      </rPr>
      <t xml:space="preserve">
</t>
    </r>
    <r>
      <rPr>
        <b/>
        <sz val="12"/>
        <color rgb="FFFF0000"/>
        <rFont val="Arial"/>
        <family val="2"/>
      </rPr>
      <t>[[Bureaucratic delays in incentive disbursement</t>
    </r>
    <r>
      <rPr>
        <sz val="12"/>
        <color theme="1"/>
        <rFont val="Arial"/>
        <family val="2"/>
      </rPr>
      <t>Top-Down cotrol stifled local ownership]  ; Moreover, efforts by the central level to retain substantial control of the implementation process – by using an earmarked budget, providing prescriptive (yet unclear) guidance on the policy, and offe ing few opportunities for feedback may have exacerbated problems and contributed further to the pro gramme's
low uptake.</t>
    </r>
  </si>
  <si>
    <t>Cutural (gender norms) impacting misspending of incentives.
Central level stakeholders retaining control over implementation processess with little opportunity of feedback excerbated problems/low uptake</t>
  </si>
  <si>
    <t>Lama 2014</t>
  </si>
  <si>
    <r>
      <rPr>
        <b/>
        <sz val="12"/>
        <color rgb="FFFF0000"/>
        <rFont val="Arial"/>
        <family val="2"/>
      </rPr>
      <t xml:space="preserve"> [Economic barriers to service use/ target behaviour and limitations of  public maternal services ] </t>
    </r>
    <r>
      <rPr>
        <sz val="12"/>
        <color theme="1"/>
        <rFont val="Arial"/>
        <family val="2"/>
      </rPr>
      <t xml:space="preserve">Unemployment  and financiall barriers resulting in limitations to achieve institutional delivery and seeking formal care . </t>
    </r>
    <r>
      <rPr>
        <b/>
        <sz val="12"/>
        <rFont val="Arial"/>
        <family val="2"/>
      </rPr>
      <t>Hence, women from low economic status for not availing the services.</t>
    </r>
    <r>
      <rPr>
        <sz val="12"/>
        <color theme="1"/>
        <rFont val="Arial"/>
        <family val="2"/>
      </rPr>
      <t xml:space="preserve">  Despite the incentive scheme, Health centers lack adequate facilities imaging, basic medicines  so they are referred outside. This leads to further expenses e.g.transport.
For service non users, the reason for not attending clinic was financial constrain despite the incentive scheme. People having to sell their assets or borrow money, which often forced them to put their home or farm as collateral, to cover all the costs associated with seeking formal care</t>
    </r>
  </si>
  <si>
    <r>
      <t xml:space="preserve">
</t>
    </r>
    <r>
      <rPr>
        <b/>
        <sz val="12"/>
        <color theme="1"/>
        <rFont val="Arial"/>
        <family val="2"/>
      </rPr>
      <t>Pre-existing structural barriers: P</t>
    </r>
    <r>
      <rPr>
        <sz val="12"/>
        <color theme="1"/>
        <rFont val="Arial"/>
        <family val="2"/>
      </rPr>
      <t xml:space="preserve">overty &amp; Unemployment prevent many women, especially those from low-income backgrounds, from accessing institutional delivery and formal maternal care services.    Inadequate Public Health Facilities lack essential resources (e.g., imaging, basic medicines), forcing referrals to other centers and incurring extra costs (e.g., transportation).
  </t>
    </r>
    <r>
      <rPr>
        <b/>
        <sz val="12"/>
        <color theme="1"/>
        <rFont val="Arial"/>
        <family val="2"/>
      </rPr>
      <t xml:space="preserve">  Financial Strain  and associated costs  Despite Incentives: </t>
    </r>
    <r>
      <rPr>
        <sz val="12"/>
        <color theme="1"/>
        <rFont val="Arial"/>
        <family val="2"/>
      </rPr>
      <t>Some women still cannot afford care, leading them to sell assets, take loans, or use property (homes/farms) as collateral..  Even with cash incentives, many skip clinics because they cannot cover associated expenses.</t>
    </r>
  </si>
  <si>
    <t xml:space="preserve">“Even though the services provided in health centers are free, the cost of transportation and other expenses are high, so people cannot afford to bear the extra costs. Therefore I think most of the women from remote villages are deprived of services because of lack of money”.
 “Although hospitals provide some money for check up and delivery, it is not enough. People cannot afford to pay the persons accompanying in hospital and other transportation expenses so the amount given by government is also not adequate at all to save poor peoplefrom the economic burden”.
Postnatal mom: "Once they get discharged, they have to visit again for checkups. as they cannot travel in local vehicle with newborn baby, they have to hire private vehicle so it will cost more in travelling"
. One woman said, “we can’t afford to go there as we have to pay a lot of money for transportation.”/  “There are altogether eight members in my family, and it  is very difficult for me and my husband to look after the expenses like food, school and other. I do not want extra expenses by going to health canter which cost a lot to reach there since it is quite far from our place”.
Mother-in-law   “Sometimes they recommend expensive investigations in case of complications which are not available in health post so we need to go to private clinics which cost more”. Postnatal </t>
  </si>
  <si>
    <r>
      <rPr>
        <b/>
        <sz val="12"/>
        <color rgb="FFFF0000"/>
        <rFont val="Arial"/>
        <family val="2"/>
      </rPr>
      <t xml:space="preserve">[Social and cultural norms misalign with scheme target behaviour] </t>
    </r>
    <r>
      <rPr>
        <sz val="12"/>
        <color theme="1"/>
        <rFont val="Arial"/>
        <family val="2"/>
      </rPr>
      <t xml:space="preserve">Women are forced to deliver at home /cow shed.  For example, naming cermemony which forbids her from going out postnatally for a period of time so cannot go for postnatal checks. 
There is also a common theme reported by participant groups of prevelant Illetracy and limited awarness, shyness and stigma of exposing their body parts to a male-dominant field as well as women limited time to avail of services due to other obligations. Also, Men control important household decisions and money in most of the households. Additionaally, With the incentive scheme providers think the barriers are not economic but others. Pregant women and Mothers Roles should not go out of home. Subject to home confinment postnattally for rest and nutrion. First baby should be delivered at home. Some against modern medicine practices e.g. taking vitamins as they belive that would result on a big baby and difficult delivery  </t>
    </r>
  </si>
  <si>
    <t xml:space="preserve">Social and cultural norms e.g. home confinement during birth mislaignements with target behaviour e.g. institutianal care/delivery </t>
  </si>
  <si>
    <t>Restriction, Environmental restructuring, Enablement, modelling</t>
  </si>
  <si>
    <t xml:space="preserve">Guidelines, Regulation, Environmental/social planning, Service provision. Communication/marketing </t>
  </si>
  <si>
    <t xml:space="preserve">. "cost to reach there is high. I do not want to put burden to my family. So whatever they say I have to obey”. </t>
  </si>
  <si>
    <r>
      <rPr>
        <b/>
        <sz val="12"/>
        <color rgb="FFFF0000"/>
        <rFont val="Arial"/>
        <family val="2"/>
      </rPr>
      <t>[ Procedural difficulites in incentive reciept and delays]</t>
    </r>
    <r>
      <rPr>
        <sz val="12"/>
        <color theme="1"/>
        <rFont val="Arial"/>
        <family val="2"/>
      </rPr>
      <t xml:space="preserve"> Most described difficulties in obtaining the cash incentive</t>
    </r>
    <r>
      <rPr>
        <b/>
        <sz val="12"/>
        <color theme="1"/>
        <rFont val="Arial"/>
        <family val="2"/>
      </rPr>
      <t xml:space="preserve">. Participants reported several issues including  procedural hurdles of opening a bank account to deposit the check and being instructed to come back to the health  facility 
</t>
    </r>
    <r>
      <rPr>
        <b/>
        <sz val="12"/>
        <color rgb="FFFF0000"/>
        <rFont val="Arial"/>
        <family val="2"/>
      </rPr>
      <t>[ Context and accessibility]</t>
    </r>
    <r>
      <rPr>
        <sz val="12"/>
        <color rgb="FFFF0000"/>
        <rFont val="Arial"/>
        <family val="2"/>
      </rPr>
      <t>:</t>
    </r>
    <r>
      <rPr>
        <sz val="12"/>
        <color theme="1"/>
        <rFont val="Arial"/>
        <family val="2"/>
      </rPr>
      <t xml:space="preserve">These women were not able to participate due to circumstances outside of their control.  More than half of the women reported that the baby came ‘too fast’ and delivered before they tried to arrange transport. A few women reported they did not have anyone to accompany them to the health facility during a night delivery, for example A couple of women experienced the more common access barriers to institutional delivery like trying to arrange transportation
 a participant on how she contacted the ASHA prior to delivering, but due to a combination of factors (labor starting at night, poor weather and road
conditions); it was not possible for her to access a health care facility for delivery. 
“
Mothers who deliver during the night don't have any ASHA from the JSY programme to accompany them to the facility. </t>
    </r>
  </si>
  <si>
    <r>
      <rPr>
        <b/>
        <sz val="12"/>
        <color theme="1"/>
        <rFont val="Arial"/>
        <family val="2"/>
      </rPr>
      <t>Procedural Difficulties in Receiving Incentive</t>
    </r>
    <r>
      <rPr>
        <sz val="12"/>
        <color theme="1"/>
        <rFont val="Arial"/>
        <family val="2"/>
      </rPr>
      <t xml:space="preserve">s:     Women faced administrative hurdles, such as needing to open a bank account to receive payments.    Many were told to return to the health facility later, creating delays and inconvenience.
</t>
    </r>
    <r>
      <rPr>
        <b/>
        <sz val="12"/>
        <color theme="1"/>
        <rFont val="Arial"/>
        <family val="2"/>
      </rPr>
      <t xml:space="preserve">
Accessibility &amp; Logistical Challenges: </t>
    </r>
    <r>
      <rPr>
        <sz val="12"/>
        <color theme="1"/>
        <rFont val="Arial"/>
        <family val="2"/>
      </rPr>
      <t xml:space="preserve">    Unpredictable Labor: Over half of the women delivered too quickly to arrange transport. Lack of available ASHA workers (government health aides) at night left women without support. </t>
    </r>
    <r>
      <rPr>
        <b/>
        <sz val="12"/>
        <color theme="1"/>
        <rFont val="Arial"/>
        <family val="2"/>
      </rPr>
      <t>Transport Barriers:</t>
    </r>
    <r>
      <rPr>
        <sz val="12"/>
        <color theme="1"/>
        <rFont val="Arial"/>
        <family val="2"/>
      </rPr>
      <t xml:space="preserve"> Poor road conditions, bad weather, and lack of transportation prevented facility-based deliveries.</t>
    </r>
  </si>
  <si>
    <t>I planned to deliver in the hospital…When the pain started it was raining heavily. When I told my parents about the pain, they called the [free emergency transport] vehicle but they were not able to get through because of the heavy rains…We were planning to go to the hospital but the baby came out very quickly.” – District 2 Non-JSY Participant (Home Delivery), Age 22
During the day I can go alone or call ASHA worker. But at night who will run and call ASHA or the vehicle? – District 2 Non-JSY Participant
(Home Delivery), Age 22</t>
  </si>
  <si>
    <r>
      <t xml:space="preserve">[Powerlessness- Shift in relationships] </t>
    </r>
    <r>
      <rPr>
        <sz val="12"/>
        <rFont val="Arial"/>
        <family val="2"/>
      </rPr>
      <t>The women knew that the hospital staff was not supposed to ask for money but they felt powerless to refuse to pay for fear of not receiving ‘proper’ care.</t>
    </r>
  </si>
  <si>
    <t>Powerlessness of target client infront of hospita staff (power dynamic) to refuse to pay and not receiving proper care</t>
  </si>
  <si>
    <r>
      <rPr>
        <b/>
        <sz val="12"/>
        <color rgb="FFFF0000"/>
        <rFont val="Arial"/>
        <family val="2"/>
      </rPr>
      <t xml:space="preserve"> [Limited preparedness of facilities due to preexisting systematic and structural barriers] </t>
    </r>
    <r>
      <rPr>
        <sz val="12"/>
        <rFont val="Arial"/>
        <family val="2"/>
      </rPr>
      <t>C</t>
    </r>
    <r>
      <rPr>
        <sz val="12"/>
        <color theme="1"/>
        <rFont val="Arial"/>
        <family val="2"/>
      </rPr>
      <t xml:space="preserve">omprimsed the </t>
    </r>
    <r>
      <rPr>
        <b/>
        <sz val="12"/>
        <color theme="1"/>
        <rFont val="Arial"/>
        <family val="2"/>
      </rPr>
      <t>facilities abilitites to provide expected services</t>
    </r>
    <r>
      <rPr>
        <sz val="12"/>
        <color theme="1"/>
        <rFont val="Arial"/>
        <family val="2"/>
      </rPr>
      <t xml:space="preserve"> for birth and birth complications which led to l</t>
    </r>
    <r>
      <rPr>
        <b/>
        <sz val="12"/>
        <color theme="1"/>
        <rFont val="Arial"/>
        <family val="2"/>
      </rPr>
      <t>ow uptake of the programme</t>
    </r>
    <r>
      <rPr>
        <sz val="12"/>
        <color theme="1"/>
        <rFont val="Arial"/>
        <family val="2"/>
      </rPr>
      <t>.  The</t>
    </r>
    <r>
      <rPr>
        <b/>
        <sz val="12"/>
        <color theme="1"/>
        <rFont val="Arial"/>
        <family val="2"/>
      </rPr>
      <t xml:space="preserve"> limited availability of specialized </t>
    </r>
    <r>
      <rPr>
        <sz val="12"/>
        <color theme="1"/>
        <rFont val="Arial"/>
        <family val="2"/>
      </rPr>
      <t>doctors and competent nurses, resources and  infrastructure, even more in rural areas,  was perceived to be the foremost reason</t>
    </r>
    <r>
      <rPr>
        <sz val="12"/>
        <color rgb="FFFF0000"/>
        <rFont val="Arial"/>
        <family val="2"/>
      </rPr>
      <t xml:space="preserve"> </t>
    </r>
    <r>
      <rPr>
        <sz val="12"/>
        <rFont val="Arial"/>
        <family val="2"/>
      </rPr>
      <t xml:space="preserve">for eligible women </t>
    </r>
    <r>
      <rPr>
        <b/>
        <sz val="12"/>
        <rFont val="Arial"/>
        <family val="2"/>
      </rPr>
      <t>not seeking facility-based care</t>
    </r>
    <r>
      <rPr>
        <sz val="12"/>
        <rFont val="Arial"/>
        <family val="2"/>
      </rPr>
      <t xml:space="preserve"> as barriers to quality care.</t>
    </r>
    <r>
      <rPr>
        <sz val="12"/>
        <color theme="1"/>
        <rFont val="Arial"/>
        <family val="2"/>
      </rPr>
      <t xml:space="preserve"> Also the</t>
    </r>
    <r>
      <rPr>
        <sz val="12"/>
        <rFont val="Arial"/>
        <family val="2"/>
      </rPr>
      <t xml:space="preserve"> </t>
    </r>
    <r>
      <rPr>
        <b/>
        <sz val="12"/>
        <rFont val="Arial"/>
        <family val="2"/>
      </rPr>
      <t>support provided by health systems seemed inadequate,</t>
    </r>
    <r>
      <rPr>
        <b/>
        <sz val="12"/>
        <color theme="1"/>
        <rFont val="Arial"/>
        <family val="2"/>
      </rPr>
      <t xml:space="preserve"> </t>
    </r>
    <r>
      <rPr>
        <sz val="12"/>
        <color theme="1"/>
        <rFont val="Arial"/>
        <family val="2"/>
      </rPr>
      <t xml:space="preserve">leading to depletion in their motivation and confidence for managing  complications. 
Our results suggest that </t>
    </r>
    <r>
      <rPr>
        <b/>
        <sz val="12"/>
        <color theme="1"/>
        <rFont val="Arial"/>
        <family val="2"/>
      </rPr>
      <t>many of the systemic and structural barriers continue to exist, despite the considerable architectural correction introduced under the JSY/NHM.</t>
    </r>
    <r>
      <rPr>
        <sz val="12"/>
        <color theme="1"/>
        <rFont val="Arial"/>
        <family val="2"/>
      </rPr>
      <t xml:space="preserve"> Participants saw these infrastructure-related issues as barriers to uptake of the program.
</t>
    </r>
    <r>
      <rPr>
        <b/>
        <sz val="12"/>
        <color rgb="FFFF0000"/>
        <rFont val="Arial"/>
        <family val="2"/>
      </rPr>
      <t>[ Integration challenges and unclear intervention aim]</t>
    </r>
    <r>
      <rPr>
        <sz val="12"/>
        <color theme="1"/>
        <rFont val="Arial"/>
        <family val="2"/>
      </rPr>
      <t xml:space="preserve">  inappropriate integration of the intervention with other healthcare intiatives or services.  Vertical integration of various programme elements. Concerns about the standalone nature of the program structures for various MCH initiatives, including the JSY and   the continuous changing of health priorities of district and state administration. Most components of public health programs lacked essential integration and coordination with various other specific programs related to MCH.  Although the problem was recognised  and it was revised,  continued partitioned funding and technical support have in effect kept the components functioning almost as vertical programs. 
</t>
    </r>
    <r>
      <rPr>
        <b/>
        <sz val="12"/>
        <color rgb="FFFF0000"/>
        <rFont val="Arial"/>
        <family val="2"/>
      </rPr>
      <t xml:space="preserve">
[Transportation barriers]  Linkage between home and facility: was constrained
by two major factors A) </t>
    </r>
    <r>
      <rPr>
        <sz val="12"/>
        <color theme="1"/>
        <rFont val="Arial"/>
        <family val="2"/>
      </rPr>
      <t xml:space="preserve">transport services ... Patient’s inability to reach a health facility in time for delivery as a barrier to the uptake of health services. This was mostly due to the poor availability of transport facilities, especially a shortage of drivers/ambulance staff.
</t>
    </r>
    <r>
      <rPr>
        <b/>
        <sz val="12"/>
        <color rgb="FFFF0000"/>
        <rFont val="Arial"/>
        <family val="2"/>
      </rPr>
      <t xml:space="preserve">
[ Discconect between ground-level and higher level  management parties] </t>
    </r>
    <r>
      <rPr>
        <sz val="12"/>
        <color theme="1"/>
        <rFont val="Arial"/>
        <family val="2"/>
      </rPr>
      <t xml:space="preserve"> For example ,  state officials stated that they offer free transport means for women and their monitoring to ensure they are available but ASHAS reported there is continued shortages, which showed disconnect could be explained by management/ budgetary factors. 
</t>
    </r>
    <r>
      <rPr>
        <b/>
        <sz val="12"/>
        <color rgb="FFFF0000"/>
        <rFont val="Arial"/>
        <family val="2"/>
      </rPr>
      <t xml:space="preserve">
[ Fragmented Decision-making processes-  Data not used for decision-making] 
</t>
    </r>
    <r>
      <rPr>
        <sz val="12"/>
        <color theme="1"/>
        <rFont val="Arial"/>
        <family val="2"/>
      </rPr>
      <t>On data flow,   a monthly basis,data is supplied   to   PHC, and PHCs in turn supply this data to the district as part of the  management information system (MIS).  this data is rarely and inadequately analysed at district level. In the absence of such an analysis, programmatic decision-making, both at the district and lower levels, is mostly done on an ad-hoc basis without incorporating important insights from real- time data.</t>
    </r>
  </si>
  <si>
    <r>
      <rPr>
        <b/>
        <sz val="12"/>
        <color theme="1"/>
        <rFont val="Arial"/>
        <family val="2"/>
      </rPr>
      <t xml:space="preserve">Health Facility Limitations &amp; Structural Barriers: </t>
    </r>
    <r>
      <rPr>
        <sz val="12"/>
        <color theme="1"/>
        <rFont val="Arial"/>
        <family val="2"/>
      </rPr>
      <t xml:space="preserve">   Inadequate Resources: Rural facilities lacked skilled doctors, nurses, and infrastructure, discouraging facility-based deliveries.  Poor Emergency Care Capacity: Weak health systems reduced providers’ confidence in managing complications, further lowering program uptake.     Persistent Issues: Despite policy reforms (e.g., JSY/NHM)</t>
    </r>
    <r>
      <rPr>
        <b/>
        <sz val="12"/>
        <color theme="1"/>
        <rFont val="Arial"/>
        <family val="2"/>
      </rPr>
      <t>, systemic gaps in infrastructure and staffing remained unresolved.</t>
    </r>
    <r>
      <rPr>
        <sz val="12"/>
        <color theme="1"/>
        <rFont val="Arial"/>
        <family val="2"/>
      </rPr>
      <t xml:space="preserve">
</t>
    </r>
    <r>
      <rPr>
        <b/>
        <sz val="12"/>
        <color theme="1"/>
        <rFont val="Arial"/>
        <family val="2"/>
      </rPr>
      <t xml:space="preserve">Fragmented Program Integration: </t>
    </r>
    <r>
      <rPr>
        <sz val="12"/>
        <color theme="1"/>
        <rFont val="Arial"/>
        <family val="2"/>
      </rPr>
      <t xml:space="preserve">  Standalone Interventions: Maternal and child health (MCH) programs like JSY operated in isolation, with poor coordination between initiatives.  Shifting Priorities: Frequent changes in district/state health goals disrupted continuity.   Funding Silos: Partitioned budgets and technical support perpetuated vertical (non-integrated) program structures.
</t>
    </r>
    <r>
      <rPr>
        <b/>
        <sz val="12"/>
        <color theme="1"/>
        <rFont val="Arial"/>
        <family val="2"/>
      </rPr>
      <t xml:space="preserve">Transportation Barriers: </t>
    </r>
    <r>
      <rPr>
        <sz val="12"/>
        <color theme="1"/>
        <rFont val="Arial"/>
        <family val="2"/>
      </rPr>
      <t xml:space="preserve"> Lack of Reliable Transport: Women struggled to reach facilities due to ambulance/driver shortages, especially in emergencies.  M</t>
    </r>
    <r>
      <rPr>
        <b/>
        <sz val="12"/>
        <color theme="1"/>
        <rFont val="Arial"/>
        <family val="2"/>
      </rPr>
      <t xml:space="preserve">ismanagement Discrepancies: </t>
    </r>
    <r>
      <rPr>
        <sz val="12"/>
        <color theme="1"/>
        <rFont val="Arial"/>
        <family val="2"/>
      </rPr>
      <t xml:space="preserve">While state officials claimed free transport was available, frontline workers (ASHAs) reported persistent shortages, highlighting administrative disconnects.
</t>
    </r>
    <r>
      <rPr>
        <b/>
        <sz val="12"/>
        <color theme="1"/>
        <rFont val="Arial"/>
        <family val="2"/>
      </rPr>
      <t xml:space="preserve">Weak Data-Driven Decision-Making: </t>
    </r>
    <r>
      <rPr>
        <sz val="12"/>
        <color theme="1"/>
        <rFont val="Arial"/>
        <family val="2"/>
      </rPr>
      <t xml:space="preserve"> Unutilized Data: Despite monthly reporting (PHC → district via MIS), data was rarely analyzed for actionable insights.     Ad-Hoc Policymaking: Decisions at district and local levels were often reactive, lacking evidence from real-time program data.
</t>
    </r>
  </si>
  <si>
    <t>Guidelines, Regulations, Environmental/social planning, Service provision</t>
  </si>
  <si>
    <t xml:space="preserve">"“Doctors at government facilities can’t handle complications, and people are scared of death. Therefore they [patients] prefer to go to private hospitals for delivery.” (ASHA; Jharkhand)" 
“The conditions of our hospitals are not good. We need manpower, and infrastructure for better results.” (District official)
“We tell people about of the benefits of going to hospitals for childbirth, but people tell me that in hospital there is no doctors or nurse and even beds and electricity, so why should we go there.” (ASHA;)
“This program may be more effective if it is integrated with other programs under MCH as it will help to overcome several barriers, especially funding.”
“There is less number of ambulances and drivers. It’s difficult to get the driver in night and early morning.” (Program official at PHC)
“The roads are damaged and it is difficult to reach to hospitals in time.” (ASHA; )
 “Hospitals are far away, it may bring financial hardship for poor to arrange a vehicle.” (ASHA) </t>
  </si>
  <si>
    <r>
      <t xml:space="preserve">[Social and Cultural norms] </t>
    </r>
    <r>
      <rPr>
        <sz val="12"/>
        <color theme="1"/>
        <rFont val="Arial"/>
        <family val="2"/>
      </rPr>
      <t>Decisions to seek care were reportedly influenced by several factors embedded i</t>
    </r>
    <r>
      <rPr>
        <b/>
        <sz val="12"/>
        <color theme="1"/>
        <rFont val="Arial"/>
        <family val="2"/>
      </rPr>
      <t>n the social and cultural mileu</t>
    </r>
    <r>
      <rPr>
        <sz val="12"/>
        <color theme="1"/>
        <rFont val="Arial"/>
        <family val="2"/>
      </rPr>
      <t xml:space="preserve">. </t>
    </r>
    <r>
      <rPr>
        <b/>
        <sz val="12"/>
        <color rgb="FFFF0000"/>
        <rFont val="Arial"/>
        <family val="2"/>
      </rPr>
      <t xml:space="preserve"> </t>
    </r>
    <r>
      <rPr>
        <sz val="12"/>
        <color theme="1"/>
        <rFont val="Arial"/>
        <family val="2"/>
      </rPr>
      <t xml:space="preserve">Lack of awareness about the importance of medical care during childbirth combined with preconceived beliefs of elderly people in favor of home-based childbirth, were jointly associated with a reduced uptake of the JSY.  In some cases, ASHAs were unable to effectively provide counsel on the benefits of MCH services.There were instances of resistance against the counseling services of ASHAs, particularly from elderly family members.
</t>
    </r>
    <r>
      <rPr>
        <b/>
        <sz val="12"/>
        <color rgb="FFFF0000"/>
        <rFont val="Arial"/>
        <family val="2"/>
      </rPr>
      <t xml:space="preserve">
[Bribery]
</t>
    </r>
    <r>
      <rPr>
        <sz val="12"/>
        <color theme="1"/>
        <rFont val="Arial"/>
        <family val="2"/>
      </rPr>
      <t xml:space="preserve"> Linkage between home and facility: was constrained by two major factors  B) the perceived quality of services at the facility (mistrust)  Pregnant women’s perceptions around the overall quality of care and  the behavior of the care providers.( the rude and rent-seeking (bribes/side-payments) from patients and ASHAs discouraged patients from using the facility.</t>
    </r>
  </si>
  <si>
    <t>Social and cultural norms impacted decisions to seek care/behaviour change e.g. elderly family members belief against formal use of services for birth.
Staff and providers ( rude and bribes/side-payment seeking)  asking for money from clients after target behaviout is achieved dettering clients from using the services/</t>
  </si>
  <si>
    <t>Restriction, Environmental restructuring, Enablement, Modelling</t>
  </si>
  <si>
    <r>
      <t xml:space="preserve">
“People are not considering the benefit of the JSY, some of them decide about the place of childbirthaccording to their family.” (</t>
    </r>
    <r>
      <rPr>
        <sz val="12"/>
        <color rgb="FFFF0000"/>
        <rFont val="Arial"/>
        <family val="2"/>
      </rPr>
      <t>ASHA</t>
    </r>
    <r>
      <rPr>
        <sz val="12"/>
        <color theme="1"/>
        <rFont val="Arial"/>
        <family val="2"/>
      </rPr>
      <t>)
“Sometimes the staff at the hospitals asks for money from the patients after delivery. This makes it difficult for us [ASHA] to convince the patients towards facility-based delivery.” (ASHA; Jharkhand)</t>
    </r>
  </si>
  <si>
    <r>
      <t xml:space="preserve"> [Cultural practices incongurrent with intended behaviour change] </t>
    </r>
    <r>
      <rPr>
        <sz val="12"/>
        <color theme="1"/>
        <rFont val="Arial"/>
        <family val="2"/>
      </rPr>
      <t>Cultural practices (eg, home delivery by traditional birth attendants) influenced utilization of services, irrespective of incent</t>
    </r>
    <r>
      <rPr>
        <sz val="12"/>
        <rFont val="Arial"/>
        <family val="2"/>
      </rPr>
      <t>ives. One non-beneficiary regarded utilizing available health services as a last resort in the face of complications.</t>
    </r>
  </si>
  <si>
    <t>Cultural practices incongurrent with intended behaviour change e.g. insitiutional delievery and regarding it as "last resoirt"</t>
  </si>
  <si>
    <t>Environmental restructring, Enablement, Modelling</t>
  </si>
  <si>
    <t xml:space="preserve">Environmental/social planning, Communication/marketing </t>
  </si>
  <si>
    <r>
      <t xml:space="preserve">
</t>
    </r>
    <r>
      <rPr>
        <i/>
        <sz val="12"/>
        <color theme="1"/>
        <rFont val="Arial"/>
        <family val="2"/>
      </rPr>
      <t xml:space="preserve">“(proudly) All of us (female family members) give birth in our houses, even if I go for the ANC, I will still deliver at home because we don’t go to hospital to deliver…yes if there is problem I will go (to the PHC) but we don’t have
problems...” </t>
    </r>
  </si>
  <si>
    <r>
      <rPr>
        <b/>
        <sz val="12"/>
        <color rgb="FFFF0000"/>
        <rFont val="Arial"/>
        <family val="2"/>
      </rPr>
      <t xml:space="preserve">[Poor Adherance to FI protocol] </t>
    </r>
    <r>
      <rPr>
        <sz val="12"/>
        <color theme="1"/>
        <rFont val="Arial"/>
        <family val="2"/>
      </rPr>
      <t xml:space="preserve"> Misalignment with wirtten policy; contrary to the written program policy of four tranches staggered over pregnancy period, post-delivery and post-natal visits, payment was done in two tranches of unpredictable amounts totalling N5000.
</t>
    </r>
    <r>
      <rPr>
        <b/>
        <sz val="12"/>
        <color rgb="FFFF0000"/>
        <rFont val="Arial"/>
        <family val="2"/>
      </rPr>
      <t xml:space="preserve">[Access: transportation challenges] </t>
    </r>
    <r>
      <rPr>
        <sz val="12"/>
        <color theme="1"/>
        <rFont val="Arial"/>
        <family val="2"/>
      </rPr>
      <t xml:space="preserve">A major a reason for non-uptake of the CCT services among was the distance from their homes, other priorities and high cost of transportation to the facility which undermines the value of the incentive. 
A recurring theme cited as a reason for non-uptake of the CCT services among the non-beneficiaries was the distance from their homes. Two of the non-beneficiaries complained about the cost of transport to the health facility as a deterring factor.
All the beneficiaries pointed out that they used part of the cash incentive for transport to the health facilities, though this was in the later part of their pregnancies as cash administration was paid only twice in between visits for ANC. Transport payments varied from N80 ($0.40) for the beneficiary living closest to the PHC to N500 ($2.50) for others on a public transport bike.
</t>
    </r>
    <r>
      <rPr>
        <b/>
        <sz val="12"/>
        <color rgb="FFFF0000"/>
        <rFont val="Arial"/>
        <family val="2"/>
      </rPr>
      <t xml:space="preserve">[ Perceived Poor quality of services] </t>
    </r>
    <r>
      <rPr>
        <sz val="12"/>
        <color theme="1"/>
        <rFont val="Arial"/>
        <family val="2"/>
      </rPr>
      <t xml:space="preserve"> Both Beneficiaries and some non-beneficiaries who were aware of services provided at the facility complained of long waiting times for ANC services. </t>
    </r>
  </si>
  <si>
    <r>
      <rPr>
        <b/>
        <sz val="12"/>
        <color theme="1"/>
        <rFont val="Arial"/>
        <family val="2"/>
      </rPr>
      <t xml:space="preserve">Poor Adherence to Program Protocol: </t>
    </r>
    <r>
      <rPr>
        <sz val="12"/>
        <color theme="1"/>
        <rFont val="Arial"/>
        <family val="2"/>
      </rPr>
      <t xml:space="preserve"> Payment Delays &amp; Irregularities: Instead of the policy-mandated four structured payments, beneficiaries received only two unpredictable installments (totaling ₦5000), undermining financial planning.
T</t>
    </r>
    <r>
      <rPr>
        <b/>
        <sz val="12"/>
        <color theme="1"/>
        <rFont val="Arial"/>
        <family val="2"/>
      </rPr>
      <t xml:space="preserve">ransportation Challenges:  </t>
    </r>
    <r>
      <rPr>
        <sz val="12"/>
        <color theme="1"/>
        <rFont val="Arial"/>
        <family val="2"/>
      </rPr>
      <t xml:space="preserve"> High Costs &amp; Distance: Many women, especially non-beneficiaries, cited travel expenses and far distances as key reasons for skipping services, reducing the incentive’s value.     Incentive Used for Transport: Beneficiaries often spent part of their cash on transport (₦80–₦500 per trip), but payments were delayed, making early ANC visits unaffordable.
</t>
    </r>
    <r>
      <rPr>
        <b/>
        <sz val="12"/>
        <color theme="1"/>
        <rFont val="Arial"/>
        <family val="2"/>
      </rPr>
      <t xml:space="preserve">Perceived Poor Service Quality </t>
    </r>
    <r>
      <rPr>
        <sz val="12"/>
        <color theme="1"/>
        <rFont val="Arial"/>
        <family val="2"/>
      </rPr>
      <t xml:space="preserve">    Long Wait Times: Both beneficiaries and aware non-beneficiaries complained of excessive delays during ANC visits, discouraging consistent care-seeking.</t>
    </r>
  </si>
  <si>
    <t xml:space="preserve">
“The first time they called me to the facility (between ANC visits) and I was given N1300, the second time they gave me N3,700 (after delivery) ...” 
If it wasn’t far, I would have gone but who will stay with the children when I go…nobody and I will go early in the
morning, who will give them food then? They should bring another one near us in... (this village) and I will go, at least the children will be with me there” 
“The only thing is the money I pay to the hospital you know,if not for that, we are happy with what they give us but by the time you remove money to pay for going, it is not muchagain…” 
“I pay for transport to come here and go, all the time with
my money, when they gave us (the cash), I paid from it then small (not much) left that I bought food for the house...” 
“There are too many women, even when I come very early in the morning, we have to join a long line (queue), it would be better if the place was bigger and they have more midwives to attend to us. The whole day will be spent waiting and waiting” 
</t>
  </si>
  <si>
    <r>
      <rPr>
        <b/>
        <sz val="12"/>
        <color rgb="FFFF0000"/>
        <rFont val="Arial"/>
        <family val="2"/>
      </rPr>
      <t xml:space="preserve">[Cultural misalignmnet :[Childbirth is a natural process and do not need a health facility] </t>
    </r>
    <r>
      <rPr>
        <sz val="12"/>
        <color theme="1"/>
        <rFont val="Arial"/>
        <family val="2"/>
      </rPr>
      <t xml:space="preserve">The tribal approach to childbirth as a normal event; this community pregnancy and childbirth is perceived as a natural process, not requiring much external intervention. The traditional birth attendant for instance mentioned that in case of prolonged labour, retained placenta or unrestrained bleeding, it is necessary to take the woman to the health facility. This suggests that there is a well-established practice of birthing in the community, which includes some rituals as safety precautions and also recognizes the need for health system interventions in certain cases.   The delivery was perceived to be complicated if labour went on for more than 12 h, or if there was excessive bleeding following delivery. In this situation, the woman was taken by the family to the community health centre.
</t>
    </r>
    <r>
      <rPr>
        <b/>
        <sz val="12"/>
        <color rgb="FFFF0000"/>
        <rFont val="Arial"/>
        <family val="2"/>
      </rPr>
      <t>[ Resistence to change</t>
    </r>
    <r>
      <rPr>
        <sz val="12"/>
        <color theme="1"/>
        <rFont val="Arial"/>
        <family val="2"/>
      </rPr>
      <t>]The outreach workers acknowledged that it was difficult to get women to come for institutional deliveries. They genuinely believed that they were working for the benefit of the laboring woman by encouraging her go to the health facility but, according to them, women were resistant</t>
    </r>
  </si>
  <si>
    <t>Cultural/tribal practices misalignment with intended behaviour change e.g. insitiutional delievery and regarding it as "last resoirt" Childbirth is a natural process and do not need a health facility
Women's resistance be shaped by cultural, familial, or community norms challenged outreach workers</t>
  </si>
  <si>
    <t>Environmental/social planning, Communication/marketing, service provision</t>
  </si>
  <si>
    <r>
      <t>[Other competing prioritesand practice and the lack of Dai  ]</t>
    </r>
    <r>
      <rPr>
        <sz val="12"/>
        <color theme="1"/>
        <rFont val="Arial"/>
        <family val="2"/>
      </rPr>
      <t xml:space="preserve"> Despite the JSY and other initatives, women gave different reasons for delivering at home</t>
    </r>
    <r>
      <rPr>
        <b/>
        <sz val="12"/>
        <color theme="1"/>
        <rFont val="Arial"/>
        <family val="2"/>
      </rPr>
      <t xml:space="preserve">.Since the burden of both household work and livelihood was borne by women, they were concerned about the number of days that would be lost if they went to the hospital. </t>
    </r>
    <r>
      <rPr>
        <sz val="12"/>
        <color theme="1"/>
        <rFont val="Arial"/>
        <family val="2"/>
      </rPr>
      <t xml:space="preserve">Birthing at home meant that they could go back to work immediately and tend to their children.  JSY: In case a woman opts for a home birth, </t>
    </r>
    <r>
      <rPr>
        <b/>
        <sz val="12"/>
        <color theme="1"/>
        <rFont val="Arial"/>
        <family val="2"/>
      </rPr>
      <t>the ANM is expected to attend to the birth</t>
    </r>
    <r>
      <rPr>
        <sz val="12"/>
        <color theme="1"/>
        <rFont val="Arial"/>
        <family val="2"/>
      </rPr>
      <t>, and this has been laid out formally in her roles.</t>
    </r>
    <r>
      <rPr>
        <b/>
        <sz val="12"/>
        <rFont val="Arial"/>
        <family val="2"/>
      </rPr>
      <t xml:space="preserve"> The role of ANMs in practice however remains restricted to preventive services and providing antenatal care </t>
    </r>
    <r>
      <rPr>
        <b/>
        <sz val="12"/>
        <color rgb="FFFF0000"/>
        <rFont val="Arial"/>
        <family val="2"/>
      </rPr>
      <t>.</t>
    </r>
    <r>
      <rPr>
        <sz val="12"/>
        <rFont val="Arial"/>
        <family val="2"/>
      </rPr>
      <t xml:space="preserve"> despite the increase, 26 out of the 70 deliveries that were recorded in the year preceding the study took place at home (as mentioned in the ANM’s records). It was interesting to note that home deliveries took place both in villages that were well connected by roads as well as those without connectivity. This suggests that geographical isolation is not the only factor that prevents womenfrom utilizing the formal health system for delivery care. 
The gap in practice; Significantly, none of the deliveries at home were attended by a skilled birth attendant.Additionally</t>
    </r>
    <r>
      <rPr>
        <b/>
        <sz val="12"/>
        <rFont val="Arial"/>
        <family val="2"/>
      </rPr>
      <t xml:space="preserve">, Dai ( traditional birth attendant) have not been active for the past 10 years ( which used to signpost to health facility when complications are there) +no skilled attendand = no collabrative way of function any more. 
</t>
    </r>
    <r>
      <rPr>
        <b/>
        <sz val="12"/>
        <color rgb="FFFF0000"/>
        <rFont val="Arial"/>
        <family val="2"/>
      </rPr>
      <t xml:space="preserve">
[Accessibility challenges] </t>
    </r>
    <r>
      <rPr>
        <sz val="12"/>
        <color rgb="FFFF0000"/>
        <rFont val="Arial"/>
        <family val="2"/>
      </rPr>
      <t>T</t>
    </r>
    <r>
      <rPr>
        <sz val="12"/>
        <rFont val="Arial"/>
        <family val="2"/>
      </rPr>
      <t xml:space="preserve">ribal communities in the state of Odisha typically reside in forest and hilly areas, which are geographically challenging to reach. In light of this, the Odisha Government has made available a free and dedicated ambulance service. However, women in the more isolated villages reported that access to a vehicle was a problem. In these areas, women had to be brought quite a distance to the motorable road in order to reach the ambulance.  Almost everyone – respondents, families and services providers – reported that there were problems in reaching
the ambulance. To begin with, most villages had very poor cellular phone connectivity. When cellular phone connectivity was available, the emergency helpline for ambulances was perpetually busy.
</t>
    </r>
    <r>
      <rPr>
        <b/>
        <sz val="12"/>
        <color rgb="FFFF0000"/>
        <rFont val="Arial"/>
        <family val="2"/>
      </rPr>
      <t>[Alienating environment of services] ]</t>
    </r>
    <r>
      <rPr>
        <sz val="12"/>
        <rFont val="Arial"/>
        <family val="2"/>
      </rPr>
      <t xml:space="preserve"> While a growing number of women are accessing health facilities for childbirth, their experiences in these facilities were marred by a number of issues, one of which was the alienating environment of the health facility. Language presented itself as a key barrier between health care providers and the women. Because most of the women spoke Kui, all communication with the health care providers was directed through the ASHA. Women found this very unnerving as they were unaware of what was happening around them. The health care providers had also become accustomed to this situation and did not even attempt to communicate with the women.</t>
    </r>
    <r>
      <rPr>
        <b/>
        <sz val="12"/>
        <rFont val="Arial"/>
        <family val="2"/>
      </rPr>
      <t xml:space="preserve">
</t>
    </r>
    <r>
      <rPr>
        <sz val="12"/>
        <rFont val="Arial"/>
        <family val="2"/>
      </rPr>
      <t xml:space="preserve">
The experiences of women emphasize that birthing in institutions is very different from women’s experiences of delivery at home. Accommodating women’s concerns requires structural adjustments be made in health facilities, however no efforts were being made to do so.</t>
    </r>
  </si>
  <si>
    <r>
      <rPr>
        <b/>
        <sz val="12"/>
        <color theme="1"/>
        <rFont val="Arial"/>
        <family val="2"/>
      </rPr>
      <t xml:space="preserve">Competing Priorities &amp; Lack of Skilled Birth Attendants: </t>
    </r>
    <r>
      <rPr>
        <sz val="12"/>
        <color theme="1"/>
        <rFont val="Arial"/>
        <family val="2"/>
      </rPr>
      <t xml:space="preserve">
    Household &amp; Livelihood Pressures where women often chose home births to avoid losing workdays and to quickly resume childcare and labor.  
 </t>
    </r>
    <r>
      <rPr>
        <b/>
        <sz val="12"/>
        <color theme="1"/>
        <rFont val="Arial"/>
        <family val="2"/>
      </rPr>
      <t xml:space="preserve">(Gap in practice) </t>
    </r>
    <r>
      <rPr>
        <sz val="12"/>
        <color theme="1"/>
        <rFont val="Arial"/>
        <family val="2"/>
      </rPr>
      <t xml:space="preserve">Unattended Home Deliveries as despite JSY guidelines, no home births were assisted by skilled attendants (ANMs focused only on preventive care).
</t>
    </r>
    <r>
      <rPr>
        <b/>
        <sz val="12"/>
        <color theme="1"/>
        <rFont val="Arial"/>
        <family val="2"/>
      </rPr>
      <t xml:space="preserve">Accessibility Challenges in Remote Areas: </t>
    </r>
    <r>
      <rPr>
        <sz val="12"/>
        <color theme="1"/>
        <rFont val="Arial"/>
        <family val="2"/>
      </rPr>
      <t xml:space="preserve">   Geographical Barriers: Tribal communities in Odisha’s forest/hilly regions struggled to reach facilities.    Ambulance Shortcomings: Despite free services, poor connectivity (phone networks, busy helplines) and long distances to motorable roads hindered access.
</t>
    </r>
    <r>
      <rPr>
        <b/>
        <sz val="12"/>
        <color theme="1"/>
        <rFont val="Arial"/>
        <family val="2"/>
      </rPr>
      <t xml:space="preserve">Alienating Facility Environments: </t>
    </r>
    <r>
      <rPr>
        <sz val="12"/>
        <color theme="1"/>
        <rFont val="Arial"/>
        <family val="2"/>
      </rPr>
      <t xml:space="preserve">  Language Barriers: Most women spoke Kui, relying on ASHAs to translate, leaving them anxious and uninformed during care.    Unfamiliar Institutional Settings: Facilities failed to adapt to women’s cultural and comfort needs, making institutional births a stressful experience.     Decline of Traditional Support: Dais (traditional birth attendants) were no longer active, leaving no safety net for home deliveries.</t>
    </r>
  </si>
  <si>
    <t xml:space="preserve"> Environmental restructuring, Enablement</t>
  </si>
  <si>
    <t>Regulation, Environmental/social planning, Service provision</t>
  </si>
  <si>
    <r>
      <rPr>
        <b/>
        <sz val="12"/>
        <color rgb="FFFF0000"/>
        <rFont val="Arial"/>
        <family val="2"/>
      </rPr>
      <t xml:space="preserve">[Technological/infrastructure failure and poor infrastructure : portal and card reader system ] </t>
    </r>
    <r>
      <rPr>
        <sz val="12"/>
        <color theme="1"/>
        <rFont val="Arial"/>
        <family val="2"/>
      </rPr>
      <t>challenges with portal capturing all visits  and consequent substantial drop-off in</t>
    </r>
    <r>
      <rPr>
        <b/>
        <sz val="12"/>
        <color theme="1"/>
        <rFont val="Arial"/>
        <family val="2"/>
      </rPr>
      <t xml:space="preserve"> automatic payment registeration. A </t>
    </r>
    <r>
      <rPr>
        <sz val="12"/>
        <color theme="1"/>
        <rFont val="Arial"/>
        <family val="2"/>
      </rPr>
      <t xml:space="preserve"> low proportion of visits were captured as intended.  In the Afya portal, 6440 of the 25 085</t>
    </r>
    <r>
      <rPr>
        <b/>
        <sz val="12"/>
        <color theme="1"/>
        <rFont val="Arial"/>
        <family val="2"/>
      </rPr>
      <t xml:space="preserve"> (26%) total</t>
    </r>
    <r>
      <rPr>
        <sz val="12"/>
        <color theme="1"/>
        <rFont val="Arial"/>
        <family val="2"/>
      </rPr>
      <t xml:space="preserve"> registered payments were recorded automatically, indicating that the visit was recorded using the card  reader device and Afya card, and that a transfer occurred as intended.
</t>
    </r>
    <r>
      <rPr>
        <b/>
        <sz val="12"/>
        <color theme="1"/>
        <rFont val="Arial"/>
        <family val="2"/>
      </rPr>
      <t>Hardware and software problems</t>
    </r>
    <r>
      <rPr>
        <sz val="12"/>
        <color theme="1"/>
        <rFont val="Arial"/>
        <family val="2"/>
      </rPr>
      <t xml:space="preserve"> were common at intervention facilities; these problems were related to the cellular connectivity, battery life and speed of card reader.All facilities reported problems with the Afya card reader system, including receiving error messages on the card reader device screen when the card was tapped on the card reader (at all facilities), the system not responding when a card was tapped (34 facilities) and incorrect names associated with the cards of the participants (at 10 facilities).
</t>
    </r>
    <r>
      <rPr>
        <b/>
        <sz val="12"/>
        <color rgb="FFFF0000"/>
        <rFont val="Arial"/>
        <family val="2"/>
      </rPr>
      <t xml:space="preserve">
[ Delays in Automatic Payments</t>
    </r>
    <r>
      <rPr>
        <sz val="12"/>
        <color theme="1"/>
        <rFont val="Arial"/>
        <family val="2"/>
      </rPr>
      <t xml:space="preserve">] Delays to cash  payment resulted in strained provider- user relationship and decreased acceptability of the inteverntion.
Transfers that required manual triggering (74%) were delayed, often by months. At the end of the trial, during the clinic book data abstraction, any missing payments were transferred to participants. 
According to facility reports, all surveyed facilities received complaints from participants related to delays with payment of cash transfers.
</t>
    </r>
    <r>
      <rPr>
        <b/>
        <sz val="12"/>
        <color rgb="FFFF0000"/>
        <rFont val="Arial"/>
        <family val="2"/>
      </rPr>
      <t>[Sysytem failures, Spoilt cards and delays in replacement]  N</t>
    </r>
    <r>
      <rPr>
        <sz val="12"/>
        <color theme="1"/>
        <rFont val="Arial"/>
        <family val="2"/>
      </rPr>
      <t xml:space="preserve">urses reported many challenges with implementation of the intervention,including inconsistent and variable success with automated payments. . Problems were also reported during card replacement as most participants could not recall their card numbers. Afya portal data indicated that 539 participants had ‘spoilt cards’ which were replaced, which means that approximately 10% of cards were spoilt among the 5488 participants. Waiting for the card reader to be picked up and repaired took a long time . 
</t>
    </r>
    <r>
      <rPr>
        <b/>
        <sz val="12"/>
        <color rgb="FFFF0000"/>
        <rFont val="Arial"/>
        <family val="2"/>
      </rPr>
      <t xml:space="preserve">[ Prexisting structural  and work challenges] </t>
    </r>
    <r>
      <rPr>
        <sz val="12"/>
        <color theme="1"/>
        <rFont val="Arial"/>
        <family val="2"/>
      </rPr>
      <t xml:space="preserve"> Interviews with healthcare staff indicated that the study location is characterised by existing labour shortages and limited resources, with a high work burden
</t>
    </r>
    <r>
      <rPr>
        <b/>
        <sz val="12"/>
        <color rgb="FFFF0000"/>
        <rFont val="Arial"/>
        <family val="2"/>
      </rPr>
      <t xml:space="preserve">[ Unexpected policy and regulations change] </t>
    </r>
    <r>
      <rPr>
        <sz val="12"/>
        <color theme="1"/>
        <rFont val="Arial"/>
        <family val="2"/>
      </rPr>
      <t xml:space="preserve">Change of regulations in Kenya related to cash transfers. During the intervention, there was also a change of regulations
in Kenya related to M-Pesa cash transfers, which required reauthorisation of the field implementation partner, creating a short-term stop to transfers
</t>
    </r>
    <r>
      <rPr>
        <b/>
        <sz val="12"/>
        <color rgb="FFFF0000"/>
        <rFont val="Arial"/>
        <family val="2"/>
      </rPr>
      <t>[ limited intervention coherence and networks]</t>
    </r>
    <r>
      <rPr>
        <sz val="12"/>
        <color theme="1"/>
        <rFont val="Arial"/>
        <family val="2"/>
      </rPr>
      <t xml:space="preserve"> Nurses reported limited opportunity to give feedback in the intervention design, to exchange experiences with other facilities running the intervention or to receive performance feedback on their involvement.
</t>
    </r>
    <r>
      <rPr>
        <b/>
        <sz val="12"/>
        <color rgb="FFFF0000"/>
        <rFont val="Arial"/>
        <family val="2"/>
      </rPr>
      <t xml:space="preserve">[High administative burden]  </t>
    </r>
    <r>
      <rPr>
        <sz val="12"/>
        <color theme="1"/>
        <rFont val="Arial"/>
        <family val="2"/>
      </rPr>
      <t>For the most part, the Afya CCT intervention increased nurses’ workload. An increase in attendance and the failures of the Afya card reader system resulted in a greater burden of work for nurses. An increase in workload was related to a greater number of clients attending the facilities for maternal health services, as well as workload related to carrying out administrative tasks in the Afya CCT intervention. 
Nurses described an increase in queues, exacerbating long wait times.  With card reader failures, a large burden of time was needed to interact with the implementing field partner to replace card readers, register new cards and help participants to resolve their lack of payments. Nurses also received many complaints from  participants.</t>
    </r>
  </si>
  <si>
    <r>
      <rPr>
        <b/>
        <sz val="12"/>
        <color theme="1"/>
        <rFont val="Arial"/>
        <family val="2"/>
      </rPr>
      <t xml:space="preserve">Technological &amp; Infrastructure Failures: </t>
    </r>
    <r>
      <rPr>
        <sz val="12"/>
        <color theme="1"/>
        <rFont val="Arial"/>
        <family val="2"/>
      </rPr>
      <t xml:space="preserve">    Portal &amp; Card Reader Issues: Only 26% of visits were automatically recorded due to hardware/software malfunctions (connectivity, battery life, slow processing).     System Errors: Common problems included unresponsive card readers, incorrect name displays, and frequent error messages.     Spoilt Cards: ~10% of cards (539 out of 5,488) malfunctioned, with slow replacement processes worsening delays.
</t>
    </r>
    <r>
      <rPr>
        <b/>
        <sz val="12"/>
        <color theme="1"/>
        <rFont val="Arial"/>
        <family val="2"/>
      </rPr>
      <t xml:space="preserve">Payment Delays &amp; Administrative Burdens: </t>
    </r>
    <r>
      <rPr>
        <sz val="12"/>
        <color theme="1"/>
        <rFont val="Arial"/>
        <family val="2"/>
      </rPr>
      <t xml:space="preserve">    Manual Payment Triggers (74%): Most transfers were delayed by months, straining provider-user trust.         Longer queues due to higher attendance and system failures and extra administrative tasks (card replacements, troubleshooting, complaint resolution). led to increased staff workload.     Coordination delays with field partners for repairs and reauthorizations.
</t>
    </r>
    <r>
      <rPr>
        <b/>
        <sz val="12"/>
        <color theme="1"/>
        <rFont val="Arial"/>
        <family val="2"/>
      </rPr>
      <t xml:space="preserve">Structural &amp; Policy Challenges: </t>
    </r>
    <r>
      <rPr>
        <sz val="12"/>
        <color theme="1"/>
        <rFont val="Arial"/>
        <family val="2"/>
      </rPr>
      <t xml:space="preserve">    Preexisting Staff Shortages: Facilities already faced high workloads and limited resources.
    Unexpected Policy Changes: M-Pesa transfer regulations disrupted payments, requiring reauthorization. 
    Lack of Feedback &amp; Coordination: Nurses had no structured way to share experiences or receive performance updates.
</t>
    </r>
    <r>
      <rPr>
        <b/>
        <sz val="12"/>
        <color theme="1"/>
        <rFont val="Arial"/>
        <family val="2"/>
      </rPr>
      <t xml:space="preserve">Impact on Intervention Acceptability: </t>
    </r>
    <r>
      <rPr>
        <sz val="12"/>
        <color theme="1"/>
        <rFont val="Arial"/>
        <family val="2"/>
      </rPr>
      <t xml:space="preserve">   Payment delays led to complaints and reduced trust in the program. 
System failures and manual overrides undermined the intervention’s reliability.</t>
    </r>
    <r>
      <rPr>
        <i/>
        <sz val="12"/>
        <color theme="1"/>
        <rFont val="Arial"/>
        <family val="2"/>
      </rPr>
      <t xml:space="preserve">(operational ineffeciencies) </t>
    </r>
  </si>
  <si>
    <t xml:space="preserve"> ‘…payment of money is taking too long and these clients were told that this is money they would be receiving every month. You find that a client has come for all the ANC visits, all the immunisation services and now the baby is 7 months with no single cent.’ Nurs
" it  would tell them to be very ready for this programme, because it requires a lot from them.’ "</t>
  </si>
  <si>
    <r>
      <rPr>
        <b/>
        <sz val="12"/>
        <color rgb="FFFF0000"/>
        <rFont val="Arial"/>
        <family val="2"/>
      </rPr>
      <t xml:space="preserve">[Fear of Reputational damage due to intervention failure]  </t>
    </r>
    <r>
      <rPr>
        <sz val="12"/>
        <color theme="1"/>
        <rFont val="Arial"/>
        <family val="2"/>
      </rPr>
      <t>Nurses reported many challenges with implementation of the intervention,including inconsistent and variable success with automated payments. Thi</t>
    </r>
    <r>
      <rPr>
        <b/>
        <sz val="12"/>
        <color theme="1"/>
        <rFont val="Arial"/>
        <family val="2"/>
      </rPr>
      <t>s impacted acceptability because nurses were viewed as the ‘face’ of the Afya CCT intervention to clients and were worried about damaging their community relationships</t>
    </r>
  </si>
  <si>
    <t>Nurses were vied as "face of intervention" and worried about damading their community relationships due to implementation failures.</t>
  </si>
  <si>
    <t xml:space="preserve">Environmental/social planning, Service provision </t>
  </si>
  <si>
    <r>
      <rPr>
        <b/>
        <sz val="12"/>
        <color rgb="FFFF0000"/>
        <rFont val="Arial"/>
        <family val="2"/>
      </rPr>
      <t>[Professional/Social boundaries violations ]</t>
    </r>
    <r>
      <rPr>
        <sz val="12"/>
        <rFont val="Arial"/>
        <family val="2"/>
      </rPr>
      <t xml:space="preserve"> Rarely, the cash transfers introduced ethical problems for participants who were asked to buy something for healthcare staff, such as a drink.  Some participants reported that the transfers changed intra-household dynamics, such asa spouse expecting a share of the money to provide transport or changing household distributions of income.</t>
    </r>
  </si>
  <si>
    <t>Professional/social boundaries violations i.e staff asking for money/reward in return of incentive. 
Influence of incentives on changing the intra-household dynamics</t>
  </si>
  <si>
    <t xml:space="preserve">Guidelines, Regulation, Environmental/social planning, Service provision. </t>
  </si>
  <si>
    <t xml:space="preserve"> ‘They will tell you to give them something… that they are the ones who have made you get that money and that you should buy for them a soda or give them something small"</t>
  </si>
  <si>
    <t>Banerjee 2025</t>
  </si>
  <si>
    <r>
      <rPr>
        <b/>
        <sz val="12"/>
        <color rgb="FFFF0000"/>
        <rFont val="Arial"/>
        <family val="2"/>
      </rPr>
      <t xml:space="preserve">[Staffing gap and workload: Percieved neef for dedicated PMMVY officials at the block level] </t>
    </r>
    <r>
      <rPr>
        <sz val="12"/>
        <color theme="1"/>
        <rFont val="Arial"/>
        <family val="2"/>
      </rPr>
      <t xml:space="preserve"> Although human resources for implementation of the scheme was felt to be sufficient by the respondents, there was a perceived need for dedicated PMMVY officials at the block level.
   In addition, the programme implementers indicated that there was a high workload in terms of data entry related to the scheme since cash incentives
were released only after entry of all relevant details of the women in the portal, suggesting that a dedicated data entry officer at the PHC level for the scheme would improve its implementation. This was further reiterated by a district level official, who opined “If a separate DEO is assigned for
PMMVY the scheme would run better” (03/6).
</t>
    </r>
    <r>
      <rPr>
        <b/>
        <sz val="12"/>
        <color rgb="FFFF0000"/>
        <rFont val="Arial"/>
        <family val="2"/>
      </rPr>
      <t xml:space="preserve">
[Enrollment challenges due to eligibility criteria - documentation access] </t>
    </r>
    <r>
      <rPr>
        <sz val="12"/>
        <color theme="1"/>
        <rFont val="Arial"/>
        <family val="2"/>
      </rPr>
      <t xml:space="preserve">most non-beneficireis were not enrolled due to lack of interest in the scheme, and most of the remaining did not have required documents to enroll. Difficulty in gathering the documents required for enrolment existed particularly with respect to Aadhaar card (a unique identification document issued by Government of India) andbank account, both of which are mandatory to register in the scheme.
 Further, the Aadhar card required to also contain the husband’s name, and women reported that they had not been able to get their card updated after marriage despite several attempts. Even among beneficiaries, 17% reported challenges in enrollment, of whom 15% faced difficulty in arranging required documents. While this could be related to digital literacy, practical issues such as changeof names and addresses after marriage (which is a norm in India) and delay in registering those changes onto theportal emerged as bottlenecks.
</t>
    </r>
    <r>
      <rPr>
        <b/>
        <sz val="12"/>
        <color rgb="FFFF0000"/>
        <rFont val="Arial"/>
        <family val="2"/>
      </rPr>
      <t xml:space="preserve">
[Delays in incentive payment due to structural issues (ID/bank/documents) ]</t>
    </r>
    <r>
      <rPr>
        <sz val="12"/>
        <color theme="1"/>
        <rFont val="Arial"/>
        <family val="2"/>
      </rPr>
      <t xml:space="preserve">  While 47.7% of beneficiaries had received the first cash installment, only 10% had received all three installments at the time of survey.
 The average time to receive incentive after submitting claims was 90.3, 112.9 and 136.7 days for the first, second and third installments respectively. Interviews with programme managers revealed that the main causes of delay are invalid Aadhar card, inactive bank accounts, mismatch of beneficiary’s name in Aadhar card and bank accounts, women’s bank accounts not being linked with Aadhar card (mandatory requirement for receiving Aadhaar based payments) and inability to obtain birth registration certificate of the child
</t>
    </r>
    <r>
      <rPr>
        <b/>
        <sz val="12"/>
        <color rgb="FFFF0000"/>
        <rFont val="Arial"/>
        <family val="2"/>
      </rPr>
      <t>[Information system portal challenges]</t>
    </r>
    <r>
      <rPr>
        <sz val="12"/>
        <color theme="1"/>
        <rFont val="Arial"/>
        <family val="2"/>
      </rPr>
      <t xml:space="preserve"> A major challenge reported was that the portal didn’t allow for re-registration in cases of miscarriage or infant death, where women are eligible to be registered again in the next pregnancy as per scheme guidelines. 
</t>
    </r>
    <r>
      <rPr>
        <b/>
        <sz val="12"/>
        <color rgb="FFFF0000"/>
        <rFont val="Arial"/>
        <family val="2"/>
      </rPr>
      <t xml:space="preserve">[Funding and incentive  reciept delays from the state level for intervention and workers payment] </t>
    </r>
    <r>
      <rPr>
        <sz val="12"/>
        <color theme="1"/>
        <rFont val="Arial"/>
        <family val="2"/>
      </rPr>
      <t xml:space="preserve"> The PMMVY programme in Uttar Pradesh is funded jointly by centre and state governments on a 60:40 sharing basis. Funds are transferred to a dedicated escrow account which is only used for beneficiary payments.  
Additional costs like administrative expenses are met through separate funds transferred to the state treasury according to schematic norms.
 The state had utilized 89% of its allocated funds till May 2022, which was above the national average of 80% There was a delay in beneficiary payments in the previous two years. Further, health workers are entitled to performance linked incentives (PLIs) for enrolment of eligible women (ASHA), verification of claims (ASHA supervisor) and registration of claims (DEO). There were delays reported in disbursement of PLIs due to competing priorities of the pandemic. Despite these issues, implementation of the scheme in the state had not been affected
</t>
    </r>
    <r>
      <rPr>
        <b/>
        <sz val="12"/>
        <color rgb="FFFF0000"/>
        <rFont val="Arial"/>
        <family val="2"/>
      </rPr>
      <t xml:space="preserve">
[Structural disparities in imlementation nationwide] </t>
    </r>
    <r>
      <rPr>
        <sz val="12"/>
        <color theme="1"/>
        <rFont val="Arial"/>
        <family val="2"/>
      </rPr>
      <t>Lower urban coverage due to systemic disparities</t>
    </r>
  </si>
  <si>
    <r>
      <rPr>
        <b/>
        <sz val="12"/>
        <color theme="1"/>
        <rFont val="Arial"/>
        <family val="2"/>
      </rPr>
      <t xml:space="preserve">Staffing Gaps &amp; Workload Bottlenecks: </t>
    </r>
    <r>
      <rPr>
        <sz val="12"/>
        <color theme="1"/>
        <rFont val="Arial"/>
        <family val="2"/>
      </rPr>
      <t xml:space="preserve">  Need for Dedicated Officials: While human resources were deemed sufficient, block-level dedicated PMMVY officers were requested to streamline operations High workload in portal data entry delayed cash incentives, prompting calls for dedicated data entry officers (DEOs) at PHCs.
</t>
    </r>
    <r>
      <rPr>
        <b/>
        <sz val="12"/>
        <color theme="1"/>
        <rFont val="Arial"/>
        <family val="2"/>
      </rPr>
      <t xml:space="preserve"> Enrollment Barriers Due to Documentation Issues: </t>
    </r>
    <r>
      <rPr>
        <sz val="12"/>
        <color theme="1"/>
        <rFont val="Arial"/>
        <family val="2"/>
      </rPr>
      <t xml:space="preserve">    Eligibility Hurdles Many women lacked Aadhaar cards/bank accounts or faced burreauraticbarriers, both mandatory for enrollment.    Non-beneficiaries cited lack of interest (due to complexity) or missing documents as key reasons.
</t>
    </r>
    <r>
      <rPr>
        <b/>
        <sz val="12"/>
        <color theme="1"/>
        <rFont val="Arial"/>
        <family val="2"/>
      </rPr>
      <t xml:space="preserve">Delays in Incentive Payments: </t>
    </r>
    <r>
      <rPr>
        <sz val="12"/>
        <color theme="1"/>
        <rFont val="Arial"/>
        <family val="2"/>
      </rPr>
      <t xml:space="preserve">    Low Disbursement Rates due to structural causes including documentation barriers and bureauratic delays
</t>
    </r>
    <r>
      <rPr>
        <b/>
        <sz val="12"/>
        <color theme="1"/>
        <rFont val="Arial"/>
        <family val="2"/>
      </rPr>
      <t xml:space="preserve">Portal &amp; Systemic Limitations: </t>
    </r>
    <r>
      <rPr>
        <sz val="12"/>
        <color theme="1"/>
        <rFont val="Arial"/>
        <family val="2"/>
      </rPr>
      <t xml:space="preserve">No Re-Registration: Portal didn’t allow re-enrollment after miscarriage/infant death, contrary to scheme rules.Lower coverage in cities due to systemic biases favoring rural areas.
</t>
    </r>
    <r>
      <rPr>
        <b/>
        <sz val="12"/>
        <color theme="1"/>
        <rFont val="Arial"/>
        <family val="2"/>
      </rPr>
      <t xml:space="preserve">Funding &amp; Incentive Delays: </t>
    </r>
    <r>
      <rPr>
        <sz val="12"/>
        <color theme="1"/>
        <rFont val="Arial"/>
        <family val="2"/>
      </rPr>
      <t xml:space="preserve"> Funds (60% central, 40% state) were 89% utilized (above national avg. of 80%), but delays occurred due to administrative bottlenecks.ASHAs and supervisors faced late payments for enrollments/verifications due to pandemic-related priorities.</t>
    </r>
  </si>
  <si>
    <t>A non-beneficiary woman reported “We went four or five times…I don’t know how many times I have applied for name change in Aadhaar card, still it
has not been done” 
A block level official reported, “Mismatching of beneficiary’s name in Aadhar card with bank account, resulted in difficulties for getting money in the bank account of beneficiaries. When we feed the form in the software, due to this mismatching of names, the form will automatically go in the correction queue, and we also tell the beneficiaries about this issue. Sometimes the errors occur in mismatching of names of beneficiary in the bank accounts and Aadhar card spelling mistakes like in Aadhar card, the name written is Anita but in bank account details the name written is Aneeta” (05/1/4).
 A district official said, “There are two reasons for delay in receiving the money. One is if someone’s
form goes to the correction queue and there is some issue in the documents…and second reason is if there
is delay in receiving funds from state level” (01/6).</t>
  </si>
  <si>
    <r>
      <rPr>
        <b/>
        <sz val="12"/>
        <color rgb="FFFF0000"/>
        <rFont val="Arial"/>
        <family val="2"/>
      </rPr>
      <t xml:space="preserve">[Limited of resources as barrier for maximum provider prarticipation] 
</t>
    </r>
    <r>
      <rPr>
        <sz val="12"/>
        <color theme="1"/>
        <rFont val="Arial"/>
        <family val="2"/>
      </rPr>
      <t xml:space="preserve"> Before 2010, lack of resources </t>
    </r>
    <r>
      <rPr>
        <b/>
        <sz val="12"/>
        <color theme="1"/>
        <rFont val="Arial"/>
        <family val="2"/>
      </rPr>
      <t>to purchase and operate wireless EBT terminals</t>
    </r>
    <r>
      <rPr>
        <sz val="12"/>
        <color theme="1"/>
        <rFont val="Arial"/>
        <family val="2"/>
      </rPr>
      <t xml:space="preserve"> was a major barrier to maximum farmers’ market participation. S: during the 2010 season, a USDA grant allowed all DPHO markets to obtain EBT terminals. In addition, mini-grants from the DOHMH supported staff at smaller markets to operate EBT terminals.
</t>
    </r>
    <r>
      <rPr>
        <b/>
        <sz val="12"/>
        <color rgb="FFFF0000"/>
        <rFont val="Arial"/>
        <family val="2"/>
      </rPr>
      <t xml:space="preserve"> [System design, techniological, physical and process limitation for coupoun tracking increasing chances of fraud] </t>
    </r>
    <r>
      <rPr>
        <sz val="12"/>
        <color theme="1"/>
        <rFont val="Arial"/>
        <family val="2"/>
      </rPr>
      <t xml:space="preserve">Mostly monitoring systems as sufficient, but believed that they could be improved to increase consistency and timeliness of tracking. Program monitoring systems consisted mostly of mechanisms to track coupon distribution and redemption. Unique bar codes on each Health Bucks coupon allow tracking of distribution and redemption rates. Informal tracking was based on monthly distribution logs completed by both farmers’ markets and CBOs and returned to DPHO representatives which caused delayes. 
 Interviewees  noted that the smooth texture of Health Bucks made them difficult to count, increasing time required to tally coupons.  Centralized tracking occurred only at the organizational level; the bar code was not linked to individual Health Bucks recipients. Once distributed, a coupon could be used by any individual shopper at a participating farmers’ market, regardless of whether that individual was the originally intended recipient of the coupon. It should be aimed to  facilitate tracking at the individual participant level and ensure that only SNAP participants receive the incentive, reducing potential for fraud.
</t>
    </r>
    <r>
      <rPr>
        <b/>
        <sz val="12"/>
        <color rgb="FFFF0000"/>
        <rFont val="Arial"/>
        <family val="2"/>
      </rPr>
      <t xml:space="preserve">
[Provider reimbursement process design limitations, delays and out of pocket expenses]</t>
    </r>
    <r>
      <rPr>
        <sz val="12"/>
        <color theme="1"/>
        <rFont val="Arial"/>
        <family val="2"/>
      </rPr>
      <t xml:space="preserve"> Farmer/vendors accepting Health Bucks submitted collected coupons by mail to the FMFNY for cash reimbursement. Farmer/vendors were typically reimbursed within 6 weeks after submitting Health Bucks.  Farmer/vendors generally did not find the Health Bucks reimbursement process burdensome; only about a quarter of farmer/vendor survey respondents reported that the process was not easy. For example, several farmers reported that they paid out-of-pocket to insure the Health Bucks they mailed to FMFNY, adding a cost of $20 to $40 to postage fees.
</t>
    </r>
  </si>
  <si>
    <r>
      <rPr>
        <b/>
        <sz val="12"/>
        <color theme="1"/>
        <rFont val="Arial"/>
        <family val="2"/>
      </rPr>
      <t xml:space="preserve"> Resource Limitations for Provider Participation: </t>
    </r>
    <r>
      <rPr>
        <sz val="12"/>
        <color theme="1"/>
        <rFont val="Arial"/>
        <family val="2"/>
      </rPr>
      <t xml:space="preserve">    Lack of funding for wireless EBT terminals limited farmers' market participation in food assistance programs.
</t>
    </r>
    <r>
      <rPr>
        <b/>
        <sz val="12"/>
        <color theme="1"/>
        <rFont val="Arial"/>
        <family val="2"/>
      </rPr>
      <t xml:space="preserve">System Design &amp; Fraud Prevention Challenges: </t>
    </r>
    <r>
      <rPr>
        <sz val="12"/>
        <color theme="1"/>
        <rFont val="Arial"/>
        <family val="2"/>
      </rPr>
      <t xml:space="preserve">
    Coupon tracking lacked individual-level tracking.  Manual monthly reports from markets/CBOs caused delays in monitoring.  Also, smooth coupon texture made counting time-consuming and error-prone.
Coupons could be used by any shopper, not just intended SNAP beneficiaries (No Recipient Verification)
</t>
    </r>
    <r>
      <rPr>
        <b/>
        <sz val="12"/>
        <color theme="1"/>
        <rFont val="Arial"/>
        <family val="2"/>
      </rPr>
      <t xml:space="preserve">Reimbursement Process Issues: </t>
    </r>
    <r>
      <rPr>
        <sz val="12"/>
        <color theme="1"/>
        <rFont val="Arial"/>
        <family val="2"/>
      </rPr>
      <t xml:space="preserve">          Farmers mailed coupons to FMFNY and waited ~6 weeks for reimbursement which led to out-of-Pocket expenses for insured mailing to prevent loss.</t>
    </r>
  </si>
  <si>
    <t>Guidelines, Regulation Environmental/social planning, Fiscal measures, Service provision</t>
  </si>
  <si>
    <r>
      <rPr>
        <b/>
        <sz val="12"/>
        <color rgb="FFFF0000"/>
        <rFont val="Arial"/>
        <family val="2"/>
      </rPr>
      <t xml:space="preserve">[Contextual challenges to change] </t>
    </r>
    <r>
      <rPr>
        <b/>
        <sz val="12"/>
        <color theme="1"/>
        <rFont val="Arial"/>
        <family val="2"/>
      </rPr>
      <t>C</t>
    </r>
    <r>
      <rPr>
        <sz val="12"/>
        <color theme="1"/>
        <rFont val="Arial"/>
        <family val="2"/>
      </rPr>
      <t>ommunity members described facing many challenges to healthy eating including high food costs and limited available money to spend on healthy food. Although the HCR program was valued and seen to encourage fruit and vegetable consumption, it</t>
    </r>
    <r>
      <rPr>
        <b/>
        <sz val="12"/>
        <color theme="1"/>
        <rFont val="Arial"/>
        <family val="2"/>
      </rPr>
      <t xml:space="preserve"> was not enough to alleviate the high cost of food. </t>
    </r>
    <r>
      <rPr>
        <sz val="12"/>
        <color theme="1"/>
        <rFont val="Arial"/>
        <family val="2"/>
      </rPr>
      <t xml:space="preserve">
</t>
    </r>
    <r>
      <rPr>
        <b/>
        <sz val="12"/>
        <color rgb="FFFF0000"/>
        <rFont val="Arial"/>
        <family val="2"/>
      </rPr>
      <t>[Preexisting structual and systemic challenges to deliver the intervention]</t>
    </r>
    <r>
      <rPr>
        <sz val="12"/>
        <color theme="1"/>
        <rFont val="Arial"/>
        <family val="2"/>
      </rPr>
      <t xml:space="preserve">  challenges to consuming healthy eating included limited access to health hardware such as no fridge to store food at home, limited availability of fresh produce and concerns over quality of this produce by the time it arrives in the community.
</t>
    </r>
    <r>
      <rPr>
        <b/>
        <sz val="12"/>
        <color rgb="FFFF0000"/>
        <rFont val="Arial"/>
        <family val="2"/>
      </rPr>
      <t xml:space="preserve">
[ Systemic challnges in Voucher redemtion at storest ] </t>
    </r>
    <r>
      <rPr>
        <sz val="12"/>
        <color theme="1"/>
        <rFont val="Arial"/>
        <family val="2"/>
      </rPr>
      <t xml:space="preserve">  Issues with the reward offer which  required more support to run the offer. Issues identified by store staff included: ...  2)  having too many customers at once to help other customers claim their voucher ; 3)  limited time to prepare the AUD $10 fruit and vegetable packs for customers to redeem;  4) customers complaining of losing their receipts ; 5)  customers refusing the voucher as it meant they needed to queue up a second time to redeem their reward;  6) Supporting store staff proved challenging due to a shortage of trained and experienced staff; high turnover and low attendance among store staff;...and limited capacity (workforce) of Community and Store Nutritionists to provide sufficient support to store staff. 
</t>
    </r>
    <r>
      <rPr>
        <b/>
        <sz val="12"/>
        <color rgb="FFFF0000"/>
        <rFont val="Arial"/>
        <family val="2"/>
      </rPr>
      <t xml:space="preserve">
[Infrastructure issues] </t>
    </r>
    <r>
      <rPr>
        <sz val="12"/>
        <color theme="1"/>
        <rFont val="Arial"/>
        <family val="2"/>
      </rPr>
      <t xml:space="preserve">Several challenges that impacted on project implementation at the store level were observed by project staff including store infrastructure issues; support for store staff to run the offer; and support for store managers to promote fresh produce.    Fresh produce displays were impacted by transport issues; infrastructure issues, such as limited equipment to display produce; the hot climate affecting the temperature control of open display refrigeration units; and store air-conditioning and refrigeration units often breaking down. 
</t>
    </r>
    <r>
      <rPr>
        <b/>
        <sz val="12"/>
        <color rgb="FFFF0000"/>
        <rFont val="Arial"/>
        <family val="2"/>
      </rPr>
      <t xml:space="preserve">
[Limited funding]  </t>
    </r>
    <r>
      <rPr>
        <sz val="12"/>
        <color theme="1"/>
        <rFont val="Arial"/>
        <family val="2"/>
      </rPr>
      <t xml:space="preserve">High Cost of implememnting a electronic card based voucher. The  option  of providing an e-card instead was explored in the early phases of study, however, the cost of implementing the system with such limited funding was prohibitive 
</t>
    </r>
    <r>
      <rPr>
        <b/>
        <sz val="12"/>
        <color rgb="FFFF0000"/>
        <rFont val="Arial"/>
        <family val="2"/>
      </rPr>
      <t xml:space="preserve">[ Unexpected External events: Community unrest] </t>
    </r>
    <r>
      <rPr>
        <sz val="12"/>
        <color theme="1"/>
        <rFont val="Arial"/>
        <family val="2"/>
      </rPr>
      <t>Due to issues impacting the community during the study period such as community unrest, forced store closures and amended trading hours were reported on 23 out of 32 weeks</t>
    </r>
  </si>
  <si>
    <r>
      <rPr>
        <b/>
        <sz val="12"/>
        <color theme="1"/>
        <rFont val="Arial"/>
        <family val="2"/>
      </rPr>
      <t xml:space="preserve"> Persistent Pre-existing Barriers to Healthy Eating:  </t>
    </r>
    <r>
      <rPr>
        <sz val="12"/>
        <color theme="1"/>
        <rFont val="Arial"/>
        <family val="2"/>
      </rPr>
      <t xml:space="preserve">Despite the HCR program's benefits, many still struggled with the high price of fresh produceNo fridges or proper storage limited healthy food access. Delayed shipments and poor-quality fruits/vegetables discouraged consumption.
</t>
    </r>
    <r>
      <rPr>
        <b/>
        <sz val="12"/>
        <color theme="1"/>
        <rFont val="Arial"/>
        <family val="2"/>
      </rPr>
      <t xml:space="preserve">Voucher Redemption Challenges at Stores: </t>
    </r>
    <r>
      <rPr>
        <sz val="12"/>
        <color theme="1"/>
        <rFont val="Arial"/>
        <family val="2"/>
      </rPr>
      <t xml:space="preserve"> Stores faced long queues, making it hard to process vouchers efficiently amidst time constraints i.e Preparing $10 produce packs slowed service. High turnover, low attendance, and lack of trained staff hindered operations.
 Lost receipts, refusal to queue again, and confusion reduced participation.
</t>
    </r>
    <r>
      <rPr>
        <b/>
        <sz val="12"/>
        <color theme="1"/>
        <rFont val="Arial"/>
        <family val="2"/>
      </rPr>
      <t xml:space="preserve"> Infrastructure &amp; Logistics Issues: </t>
    </r>
    <r>
      <rPr>
        <sz val="12"/>
        <color theme="1"/>
        <rFont val="Arial"/>
        <family val="2"/>
      </rPr>
      <t xml:space="preserve">  Poor Storage &amp; Display due to broken refrigeration, hot climate, and lack of equipment and  timelt acessibility to produce 
</t>
    </r>
    <r>
      <rPr>
        <b/>
        <sz val="12"/>
        <color theme="1"/>
        <rFont val="Arial"/>
        <family val="2"/>
      </rPr>
      <t xml:space="preserve"> Financial &amp; External Disruptions: </t>
    </r>
    <r>
      <rPr>
        <sz val="12"/>
        <color theme="1"/>
        <rFont val="Arial"/>
        <family val="2"/>
      </rPr>
      <t>Electronic vouchers were too expensive for the program’s budget.     Community Unrest led to   Store closures &amp; reduced trading hours (23 out of 32 weeks) disrupted access.</t>
    </r>
  </si>
  <si>
    <t>Guidelines, Environmental/social planning, Fiscal measures, Service provision</t>
  </si>
  <si>
    <t xml:space="preserve"> “It was really good.It encourages people to get more fruit and vegetables. AUD $10 doesn’t get you much, but it’s good”.
“It’s expensive here, there is hardly enough money to buy food”.
“AUD $10 only gets you two or three fruit and vegetables because of costings of the shop”.
</t>
  </si>
  <si>
    <r>
      <t xml:space="preserve">SU: [ Limited program communication and awarness ] </t>
    </r>
    <r>
      <rPr>
        <sz val="12"/>
        <rFont val="Arial"/>
        <family val="2"/>
      </rPr>
      <t xml:space="preserve">A strong and consistent point of dissatisfaction and the focus of multiple suggestions was </t>
    </r>
    <r>
      <rPr>
        <b/>
        <sz val="12"/>
        <rFont val="Arial"/>
        <family val="2"/>
      </rPr>
      <t>insufficient program communication. Participants relied on word of mouth for program information and could not find program details even after becoming aware of its existence: I had trouble finding out about it.</t>
    </r>
    <r>
      <rPr>
        <b/>
        <sz val="12"/>
        <color rgb="FFFF0000"/>
        <rFont val="Arial"/>
        <family val="2"/>
      </rPr>
      <t xml:space="preserve">
</t>
    </r>
    <r>
      <rPr>
        <sz val="12"/>
        <color theme="1"/>
        <rFont val="Arial"/>
        <family val="2"/>
      </rPr>
      <t>Participants felt</t>
    </r>
    <r>
      <rPr>
        <b/>
        <sz val="12"/>
        <color theme="1"/>
        <rFont val="Arial"/>
        <family val="2"/>
      </rPr>
      <t xml:space="preserve"> ill-informed because of a perceived lack of program and market-level marketing and unclear information </t>
    </r>
    <r>
      <rPr>
        <sz val="12"/>
        <color theme="1"/>
        <rFont val="Arial"/>
        <family val="2"/>
      </rPr>
      <t xml:space="preserve">about how to use the program; this was one of the most highly discussed subjects across all topics.
</t>
    </r>
    <r>
      <rPr>
        <b/>
        <sz val="12"/>
        <color rgb="FFFF0000"/>
        <rFont val="Arial"/>
        <family val="2"/>
      </rPr>
      <t xml:space="preserve">
[ Location and timing of FI inconviencies]  </t>
    </r>
    <r>
      <rPr>
        <sz val="12"/>
        <color theme="1"/>
        <rFont val="Arial"/>
        <family val="2"/>
      </rPr>
      <t xml:space="preserve"> More commonly, participants discussed inconveniences related to the location or timing of the market. various inconveniences;  parking at or near the market was difficult and potentially expensive. For others, a lack of transportation was an issue.
</t>
    </r>
    <r>
      <rPr>
        <b/>
        <sz val="12"/>
        <color rgb="FFFF0000"/>
        <rFont val="Arial"/>
        <family val="2"/>
      </rPr>
      <t xml:space="preserve">[ Shortage of tokens] </t>
    </r>
    <r>
      <rPr>
        <sz val="12"/>
        <color theme="1"/>
        <rFont val="Arial"/>
        <family val="2"/>
      </rPr>
      <t>Major issue  discussed extensively across all New York focus groups, but not in Utah, was DUFB’s currency system. When participants swipe the EBT card, the value of the transaction is provided via wooden market-specific tokens from the applicable state agency managing market EBT access. Then, the participants receive the same value in plastic silver DUFB tokens. This system is used in Utah and other states as well. Of foremost concern was the consistent shortage of state-provided market EBT tokens at DUFB-participating markets. This halted access to DUFB until market staff could either retrieve spent tokens in real time from market vendors or wait (often multiple weeks) for a shipment of additional tokens from the state agency. 
Some markets attempted to circumvent this issue by creating paper-based currency (coupons) to use in lieu of the tokens. This had the unintended consequence of fostering further confusion about the program:</t>
    </r>
  </si>
  <si>
    <r>
      <rPr>
        <b/>
        <sz val="12"/>
        <color theme="1"/>
        <rFont val="Arial"/>
        <family val="2"/>
      </rPr>
      <t xml:space="preserve">Poor Program Communication &amp; Awareness: </t>
    </r>
    <r>
      <rPr>
        <sz val="12"/>
        <color theme="1"/>
        <rFont val="Arial"/>
        <family val="2"/>
      </rPr>
      <t xml:space="preserve">    Lack of Clear Information as participants struggled to find details about the program, relying mostly on word-of-mouth. Many felt ill-informed due to unclear instructions on how to use benefits and minimal outreach efforts.
</t>
    </r>
    <r>
      <rPr>
        <b/>
        <sz val="12"/>
        <color theme="1"/>
        <rFont val="Arial"/>
        <family val="2"/>
      </rPr>
      <t xml:space="preserve">
Accessibility &amp; Convenience Issues: </t>
    </r>
    <r>
      <rPr>
        <sz val="12"/>
        <color theme="1"/>
        <rFont val="Arial"/>
        <family val="2"/>
      </rPr>
      <t xml:space="preserve"> Market Location &amp; Timing: Some found it difficult to visit due to limited parking (expensive or unavailable) or lack of transportation.
</t>
    </r>
    <r>
      <rPr>
        <b/>
        <sz val="12"/>
        <color theme="1"/>
        <rFont val="Arial"/>
        <family val="2"/>
      </rPr>
      <t xml:space="preserve">Token Shortages: </t>
    </r>
    <r>
      <rPr>
        <sz val="12"/>
        <color theme="1"/>
        <rFont val="Arial"/>
        <family val="2"/>
      </rPr>
      <t xml:space="preserve">  Disruptions in incentive Transactions as  markets relied on a dual-token system (wooden state tokens → plastic DUFB tokens), and faced frequent shortages of state-provided tokens.  Workarounds  also created Confusion as some markets introduced paper coupons as a temporary fix, adding to participant frustration and misunderstanding.</t>
    </r>
  </si>
  <si>
    <t xml:space="preserve">Environmental/social planning, Fiscal measures </t>
  </si>
  <si>
    <t xml:space="preserve">  I went online to see, because we have a family of 4, so getting to the farmers’ market without being sure … So, for us, we heard of it word of mouth. I couldn’t find more information when I looked for it. (New York)
,
"I didn’t even know that there was a farmers’ market [until] late last year, and it was like right before it kind of shut down for the season, and it was, like, well, that was a bummer because I could have gone this whole time and had no idea, because there wasn’t enough advertising going on. (New York)" 
I don’t come all the way down here, because I’m in [town], and so for me, it’s just not worth it to drive all the way down on a Saturday morning. It’s pretty far down here and it’s only on Saturday mornings, and Saturday mornings seem to be all the soccer games and all the … you know, anybody who is having a meeting or something like that, always seems to be on Saturday morning, and Saturday at 3 o’clock rolls around and I’m like, oh I forgot to go to the farmers’ market. (Utah)
They changed the currency several times, like, how the appearance of the tokens and the little coupons and stuff. So, it is kind of, like, every time I had to double-check myself and say, ‘Well, this is only good for fruits and vegetables, that one I can buy any food product.’ Maybe, you know, come up with one and stick with it and, you know, make it kind of obvious</t>
  </si>
  <si>
    <r>
      <t>[Stigma]</t>
    </r>
    <r>
      <rPr>
        <sz val="12"/>
        <color theme="1"/>
        <rFont val="Arial"/>
        <family val="2"/>
      </rPr>
      <t xml:space="preserve">  Individual level barriers cont:  stigma related to using SNAP  </t>
    </r>
  </si>
  <si>
    <t xml:space="preserve">Stigma experienced due to using SNAP </t>
  </si>
  <si>
    <t xml:space="preserve"> Environmental/social planning, Communication/marketing </t>
  </si>
  <si>
    <r>
      <rPr>
        <b/>
        <sz val="12"/>
        <color rgb="FFFF0000"/>
        <rFont val="Arial"/>
        <family val="2"/>
      </rPr>
      <t xml:space="preserve">[Hampered benefit due to accessibility challenges] </t>
    </r>
    <r>
      <rPr>
        <sz val="12"/>
        <color theme="1"/>
        <rFont val="Arial"/>
        <family val="2"/>
      </rPr>
      <t xml:space="preserve"> little benefit due to shortage of benefits/ accessibility among other issues.</t>
    </r>
    <r>
      <rPr>
        <b/>
        <sz val="12"/>
        <color theme="1"/>
        <rFont val="Arial"/>
        <family val="2"/>
      </rPr>
      <t xml:space="preserve">3)  not being able to use the full benefit because of inability to transport or store produce.
</t>
    </r>
    <r>
      <rPr>
        <b/>
        <sz val="12"/>
        <color rgb="FFFF0000"/>
        <rFont val="Arial"/>
        <family val="2"/>
      </rPr>
      <t xml:space="preserve">
[Operational structure and limited resources]  </t>
    </r>
    <r>
      <rPr>
        <sz val="12"/>
        <color rgb="FFFF0000"/>
        <rFont val="Arial"/>
        <family val="2"/>
      </rPr>
      <t>S</t>
    </r>
    <r>
      <rPr>
        <sz val="12"/>
        <color theme="1"/>
        <rFont val="Arial"/>
        <family val="2"/>
      </rPr>
      <t xml:space="preserve">chedule and frequencey of programme operations and inadeuqate resources relative to demand. The most common were 1) limited hours/locations and 2)  Kiosks running out of tokens. Others: 3)long lines 4)  equipment malfunctioning. The participants reported that on getting to the DUFB kiosk at the FM, they would be told that they were out of tokens. Some participants suggested that the shortage was caused by other participants saving tokens to spend later. The participants also reported that limited hours and locations for participating markets were barriers to using DUFB
</t>
    </r>
    <r>
      <rPr>
        <b/>
        <sz val="12"/>
        <color theme="1"/>
        <rFont val="Arial"/>
        <family val="2"/>
      </rPr>
      <t xml:space="preserve">
</t>
    </r>
    <r>
      <rPr>
        <b/>
        <sz val="12"/>
        <color rgb="FFFF0000"/>
        <rFont val="Arial"/>
        <family val="2"/>
      </rPr>
      <t>[Accessibility and limited resources</t>
    </r>
    <r>
      <rPr>
        <sz val="12"/>
        <color rgb="FFFF0000"/>
        <rFont val="Arial"/>
        <family val="2"/>
      </rPr>
      <t>]T</t>
    </r>
    <r>
      <rPr>
        <sz val="12"/>
        <color theme="1"/>
        <rFont val="Arial"/>
        <family val="2"/>
      </rPr>
      <t xml:space="preserve">he most common market-level barriers were FM access and stocking. The participants expressed the factors that made it more difficult for them to access the FM and therefore use the DUFB program. These barriers were mostly a lack of convenient transportation or a physical impairment to one’s mobility. The participants expressed concern regarding the variety and amount of produce available for sale. This issue was almost entirely limited to participants who used DUFB at amobile produce market, not traditional FMs.
</t>
    </r>
    <r>
      <rPr>
        <b/>
        <sz val="12"/>
        <color rgb="FFFF0000"/>
        <rFont val="Arial"/>
        <family val="2"/>
      </rPr>
      <t xml:space="preserve">
[Utilisation challenges] </t>
    </r>
    <r>
      <rPr>
        <sz val="12"/>
        <color theme="1"/>
        <rFont val="Arial"/>
        <family val="2"/>
      </rPr>
      <t xml:space="preserve"> vendors not accepting tokens, crowds, low quality, market-specific tokens, 
</t>
    </r>
  </si>
  <si>
    <r>
      <rPr>
        <b/>
        <sz val="12"/>
        <color theme="1"/>
        <rFont val="Arial"/>
        <family val="2"/>
      </rPr>
      <t xml:space="preserve">Hampered Benefit Due to Accessibility Issues: </t>
    </r>
    <r>
      <rPr>
        <sz val="12"/>
        <color theme="1"/>
        <rFont val="Arial"/>
        <family val="2"/>
      </rPr>
      <t xml:space="preserve">Many participants saw little benefit due to constant shortage of tokens/benefits and inability to transport or store produce (limiting full use of incentives)
</t>
    </r>
    <r>
      <rPr>
        <b/>
        <sz val="12"/>
        <color theme="1"/>
        <rFont val="Arial"/>
        <family val="2"/>
      </rPr>
      <t xml:space="preserve">Operational &amp; Structural Challenges:  </t>
    </r>
    <r>
      <rPr>
        <sz val="12"/>
        <color theme="1"/>
        <rFont val="Arial"/>
        <family val="2"/>
      </rPr>
      <t xml:space="preserve"> Restricted access due to infrequent market locations/schedules. Kiosks frequently ran out of tokents leading to delayed utilisation of incentives. 
       Crowds and  equipment malfunctioning further discouraged participation.
</t>
    </r>
    <r>
      <rPr>
        <b/>
        <sz val="12"/>
        <color theme="1"/>
        <rFont val="Arial"/>
        <family val="2"/>
      </rPr>
      <t xml:space="preserve">Accessibility &amp; Stocking Problems: </t>
    </r>
    <r>
      <rPr>
        <sz val="12"/>
        <color theme="1"/>
        <rFont val="Arial"/>
        <family val="2"/>
      </rPr>
      <t xml:space="preserve">  Lack of convenient transit options or mobility impairments prevented FM visits. 
        Mobile markets (not traditional FMs) often had poor variety/quantity of fresh produce.
</t>
    </r>
    <r>
      <rPr>
        <b/>
        <sz val="12"/>
        <color theme="1"/>
        <rFont val="Arial"/>
        <family val="2"/>
      </rPr>
      <t xml:space="preserve">Utilization Challenges at Point of Sale: </t>
    </r>
    <r>
      <rPr>
        <sz val="12"/>
        <color theme="1"/>
        <rFont val="Arial"/>
        <family val="2"/>
      </rPr>
      <t>: Some sellers wouldn’t accept program currency and    different types of market-Specific Tokens created confusion  (e.g., state vs. DUFB).  Overwhelming lines and subpar produce reduced satisfaction.</t>
    </r>
  </si>
  <si>
    <t>"We have the farm market on Saturdays from 9:00 to 1:00, so I can’t go back during the week and if I happen to. . . missed the farmers market then I missed my opportunity. . ."
“I have an injury on my leg and I can’t walk. I couldn’t even park at that place [FM], it was so busy.”</t>
  </si>
  <si>
    <t>Gusto 2020</t>
  </si>
  <si>
    <r>
      <rPr>
        <b/>
        <sz val="12"/>
        <color rgb="FFFF0000"/>
        <rFont val="Arial"/>
        <family val="2"/>
      </rPr>
      <t xml:space="preserve">[Logistical barriers to programme administeration : Bureauratic limitations]   </t>
    </r>
    <r>
      <rPr>
        <sz val="12"/>
        <color theme="1"/>
        <rFont val="Arial"/>
        <family val="2"/>
      </rPr>
      <t xml:space="preserve">factors that influenced the level of control they felt to administer the FAB program effectively: First:  bureaucratic limitations. 
Managers discussed how rules, regulations, and ordinances could be obstacles to effectively administering and marketing the FAB program.  Some managers suggested these obstacles may exert constraining influences on managers’ sense of perceived control.   One manager shared past issues with providing food-cooking demonstrations by discussing her contractual obligation to facilitate nutritional education and perform nutrition-based marketing for SNAP-eligible clientele. The manager referred to her engagement with local Extension agents who are usually collaborating partners with managers in efforts to offer nutrition-based cooking demonstrations. She was concerned she was not allowed greater latitude to use locally grown fresh fruits and vegetables provided by one of her vendors in the cooking demonstration.  Another manager discussed constraining by-laws adhered to by the market she managed. As members of a growers’ association, all vendors at this market deliberate and vote on any proposed change to the market’s operational procedures. The association maintains a constitution and bylaws that guide many decisions.
 </t>
    </r>
    <r>
      <rPr>
        <b/>
        <sz val="12"/>
        <color rgb="FFFF0000"/>
        <rFont val="Arial"/>
        <family val="2"/>
      </rPr>
      <t xml:space="preserve"> [ Logistical barriers to programme administeration and inadequate control] </t>
    </r>
    <r>
      <rPr>
        <sz val="12"/>
        <color theme="1"/>
        <rFont val="Arial"/>
        <family val="2"/>
      </rPr>
      <t xml:space="preserve">  Factors that influenced the level of control they felt to administer the FAB
program effectively: 2)  locally eligible producers and growers incngurrent with current status and in face of crisis as well as funding and retaining vendors and external circumstances.   Managers expressed concern that the lack of eligible growers had a detrimental effect on consumer demand  In its contract with FAB partnered managers, FOG required that only locally produced fresh fruits and vegetables could be redeemed by SNAP shoppers. This mandate stipulated that a consistent supply of fresh fruits and vegetables be available at the partnered market. From the managers’ perspective, this presented a challenge.  A few managers noted they already felt the impact of fewer and fewer farmers operating locally or regionally. One manager suggested that the local grower rules place a burden on finding and retaining vendors. 
Another manager shared the perception that local farmers and growers struggled to remain solvent, adding that there was a statewide lack of eligible growers to begin with. 
</t>
    </r>
    <r>
      <rPr>
        <b/>
        <sz val="12"/>
        <color rgb="FFFF0000"/>
        <rFont val="Arial"/>
        <family val="2"/>
      </rPr>
      <t xml:space="preserve"> [Unexpected External events] T</t>
    </r>
    <r>
      <rPr>
        <sz val="12"/>
        <color theme="1"/>
        <rFont val="Arial"/>
        <family val="2"/>
      </rPr>
      <t xml:space="preserve">he lack of eligible local growers was felt acutely by participants; our research occurred in the aftermath of a major hurricane that severely affected production for growers of various scales throughout the state. </t>
    </r>
    <r>
      <rPr>
        <b/>
        <sz val="12"/>
        <color rgb="FFFF0000"/>
        <rFont val="Arial"/>
        <family val="2"/>
      </rPr>
      <t>[Logistical barriers to programme administeration ]</t>
    </r>
    <r>
      <rPr>
        <sz val="12"/>
        <color theme="1"/>
        <rFont val="Arial"/>
        <family val="2"/>
      </rPr>
      <t xml:space="preserve">  3) organizational structure; the staffing and the time  required for FAB-related data entry and marketing and funds management. As one manager observedSeveral managers linked the organizational structure of their market to the amount of leverage they believed they had to hire, retain, and pay trained personnel.  Some managers either used private funding streams to provide trained staff or elected to utilize under-trained volunteers once initial grant funding for FAB implementation expired. One manager of a privately owned and operated market, expressed a more pointed concern about expenses, noting a city, a charitable organization, or a CRA his market’s funding. Additionally, select participants perceived privately run markets to be at a slight disadvantage in terms of funding allocation because taxpayers partially subsidize public or nonprofit markets, and these markets do not have to bear the full brunt of operation costs. Private markets, according to one participant, feel increased pressure to justify costs for economic solvency.  Other managers shared this trepidation about investing both time and money in administrating the program. Some managers expressed concern about committing to paid or online advertising, unsure if those outlets were the best uses for the limited limited funds they had available 
</t>
    </r>
    <r>
      <rPr>
        <b/>
        <sz val="12"/>
        <color rgb="FFFF0000"/>
        <rFont val="Arial"/>
        <family val="2"/>
      </rPr>
      <t xml:space="preserve">
[ Accessibility challenges] </t>
    </r>
    <r>
      <rPr>
        <sz val="12"/>
        <color theme="1"/>
        <rFont val="Arial"/>
        <family val="2"/>
      </rPr>
      <t xml:space="preserve">  Factors that influenced the level of control they felt to administer the FAB program effectively:  4) Accessibility: transportation and physical access to intervention sites Several managers described the lack of adequate transportation for SNAP shoppers. Managers understood SNAP eligible populations often do not own personal vehicles and are largely dependent on inconsistent public transportation routes to get to the market.
A few managers additionally identified seniors within the broader SNAP-eligible population as the least accessible and most in need of
transportation outreach. Because of her market’s location on a semirural
farm site, one participant believed the site was not
sufficiently noticeable or physically accessible: </t>
    </r>
  </si>
  <si>
    <r>
      <rPr>
        <b/>
        <sz val="12"/>
        <color theme="1"/>
        <rFont val="Arial"/>
        <family val="2"/>
      </rPr>
      <t xml:space="preserve"> Bureaucratic Constraints: </t>
    </r>
    <r>
      <rPr>
        <sz val="12"/>
        <color theme="1"/>
        <rFont val="Arial"/>
        <family val="2"/>
      </rPr>
      <t xml:space="preserve">    Rigid rules limited creative program implementation (e.g., restrictions on using local produce in cooking demos) and grower association bylaws required lengthy consensus-building for operational changes
</t>
    </r>
    <r>
      <rPr>
        <b/>
        <sz val="12"/>
        <color theme="1"/>
        <rFont val="Arial"/>
        <family val="2"/>
      </rPr>
      <t xml:space="preserve"> Vendor Supply (programme//pre-existing) Challenges: </t>
    </r>
    <r>
      <rPr>
        <sz val="12"/>
        <color theme="1"/>
        <rFont val="Arial"/>
        <family val="2"/>
      </rPr>
      <t xml:space="preserve">  Strict local-producer requirements created vendor shortages where difficulty retaining vendors due to financial instability in local agriculture was already an issue.     Declining numbers of regional farmers and hurricane-related production losses exacerbated supply issues
</t>
    </r>
    <r>
      <rPr>
        <b/>
        <sz val="12"/>
        <color theme="1"/>
        <rFont val="Arial"/>
        <family val="2"/>
      </rPr>
      <t xml:space="preserve">
 Resource and Staffing Limitations: </t>
    </r>
    <r>
      <rPr>
        <sz val="12"/>
        <color theme="1"/>
        <rFont val="Arial"/>
        <family val="2"/>
      </rPr>
      <t xml:space="preserve"> Markets struggled with FAB-related administrative burdens (data entry, marketing, fund management), reliance on volunteers after initial grant funding expired, private markets faced particular financial pressures without public subsidies
</t>
    </r>
    <r>
      <rPr>
        <b/>
        <sz val="12"/>
        <color theme="1"/>
        <rFont val="Arial"/>
        <family val="2"/>
      </rPr>
      <t xml:space="preserve"> Accessibility Issues: </t>
    </r>
    <r>
      <rPr>
        <sz val="12"/>
        <color theme="1"/>
        <rFont val="Arial"/>
        <family val="2"/>
      </rPr>
      <t xml:space="preserve">   Transportation barriers for SNAP recipients, especially seniors, poor public transit access to rural/semi-rural market locations and physical accessibility challenges at some market sites
</t>
    </r>
  </si>
  <si>
    <t>“we just find that with government agencies that they’re . . . at least around here, they’re very
timid to go beyond anything that they see as their specific rules and regulations.” 
"The manager addressed the constitution, saying: It doesn’t lend itself to like the modern democratic process. You know? Yes, you can have a constitution or whatever, you can have bylaws, but you have to be able to say, look, you know, we need to step into the modern era." 
 “…it’s mostly a question of eligibility. We don’t have too many actual growers at the market.”
“yeah, that has been a challenge. It’s been a really tough couple of years for the guys. And eventually, we will not have a farmer base to work with. So that’s another concern.”
 This year, because of Hurricane Irma, we had very few local farmers involved. . . . Irma just messed up everybody’s seeding season out here, and planting was very late. Some didn’t But anyway, I see that as a future problem continuing, trying to get through that. , “the biggest challenge is the fact that none of the funding has provided us a person to operate our SNAP booth, so we had to go look for private funding for that, which we found.” 
: If you’re running a real tiny market, or you’re a nonprofit and you’ve got a volunteer who’s willing to sit there all day and staff a counter, or a kiosk to do all the paperwork and the bookkeeping and allocate tokens, or whatever process they use, somebody’s paying for that. There’s an added cost to have somebody
: Our market is unique in that it’s owned . . . by a for-profit corporation . . . we try to operate it on a break-even basis as a result, but we don’t really ask for, or get, any operating subsidies or contributions from government allocations or whatever. It pretty much has to take care of itself. 
 “my concern is the future funding of the program, and we’re dried up right now . . . and God forbid we don’t get the funding, we just drop it. And then you have a lot of unhappy constituents   At one point, we had an agreement with the senior center to bus over there . . . to provide  transportation for the seniors. We have a new relationship, or we’re maintaining our relationship with AARP that they bring a group of seniors to the market. Several managers recognized that certain markets, particularly in rural areas, are “off the beaten path” and are not typically noticeable or accessible."
When I’m talking to people, outside of the farm, but especially for lower-income families, I imagine some of them don’t have cars, some of them rely on the bus. I know on the weekends, bus schedules are a little funky—I know I can’t think of a bus stop, off the top of my head, anywhere near here . . . that is a big barrier to getting here, and in general, I hear a lot that people just have no idea that we’re here . . . that’s a huge obstacle."
One manager noted that the initial advertising budget they use to market FAB to shoppers “doesn’t
really do anything if you’re not within walking distance from that community.”</t>
  </si>
  <si>
    <t>Parks 2020</t>
  </si>
  <si>
    <r>
      <rPr>
        <b/>
        <sz val="12"/>
        <color rgb="FFFF0000"/>
        <rFont val="Arial"/>
        <family val="2"/>
      </rPr>
      <t xml:space="preserve">[ Technological and existing systems challenges]  </t>
    </r>
    <r>
      <rPr>
        <sz val="12"/>
        <color theme="1"/>
        <rFont val="Arial"/>
        <family val="2"/>
      </rPr>
      <t xml:space="preserve">Several challenges were also identified when working with various retail food outlets, including implementation, tracking, and distribution and sourcing of local FVs. One barrier commonly cited was working with existing technology and POS systems. Also, Distribution methods included loyalty cards, coupons, or automatic discounts. If a retail outlet had an older POS system, the burden was on FINI grantees to find technology solutions
</t>
    </r>
    <r>
      <rPr>
        <b/>
        <sz val="12"/>
        <color rgb="FFFF0000"/>
        <rFont val="Arial"/>
        <family val="2"/>
      </rPr>
      <t xml:space="preserve">[Accessibility and resource limitations] </t>
    </r>
    <r>
      <rPr>
        <sz val="12"/>
        <color theme="1"/>
        <rFont val="Arial"/>
        <family val="2"/>
      </rPr>
      <t xml:space="preserve">Interviewees reported some nuanced challenges with reaching low-income populations across their geographic regions.FINI programs were also occurring in the “real world,” and sites where incentives were offered were not always the primary food shopping location for lowincome populations. This also meant that some program sites had to develop new strategies for incorporating more local FVs, as well as managing </t>
    </r>
    <r>
      <rPr>
        <b/>
        <sz val="12"/>
        <color rgb="FFFF0000"/>
        <rFont val="Arial"/>
        <family val="2"/>
      </rPr>
      <t xml:space="preserve">placement, promotion, and shelf life.
 [Privacy and resource constraints limiting broader community-based partnerships]
</t>
    </r>
    <r>
      <rPr>
        <sz val="12"/>
        <color theme="1"/>
        <rFont val="Arial"/>
        <family val="2"/>
      </rPr>
      <t xml:space="preserve">Interviewees collaborated with community partners such as food banks/pantries, schools, health care organizations, federal food assistance programs (e.g.,
SNAP,   Some SNAP agencies disseminated program information to eligible
households through direct mailers, while others described barriers such as privacy and resource constraints. 
 ....Conversely, there were many states with limited SNAP-Ed budgets, and thus other partners (e.g., Cooking Matters) helped fill this role. </t>
    </r>
  </si>
  <si>
    <r>
      <rPr>
        <b/>
        <sz val="12"/>
        <color theme="1"/>
        <rFont val="Arial"/>
        <family val="2"/>
      </rPr>
      <t xml:space="preserve">Technological &amp; System Limitations: </t>
    </r>
    <r>
      <rPr>
        <sz val="12"/>
        <color theme="1"/>
        <rFont val="Arial"/>
        <family val="2"/>
      </rPr>
      <t xml:space="preserve">    POS Compatibility Issues with incentive intervention as older retail point-of-sale (POS) systems struggled to integrate incentive methods (loyalty cards, coupons, automatic discounts), requiring grantees to develop workarounds. 
    Tracking &amp; Distribution Barriers: Sourcing and distributing local fruits/vegetables (FVs) was complicated by outdated retail tech systems.
</t>
    </r>
    <r>
      <rPr>
        <b/>
        <sz val="12"/>
        <color theme="1"/>
        <rFont val="Arial"/>
        <family val="2"/>
      </rPr>
      <t xml:space="preserve">Accessibility &amp; Logistical Hurdles: </t>
    </r>
    <r>
      <rPr>
        <sz val="12"/>
        <color theme="1"/>
        <rFont val="Arial"/>
        <family val="2"/>
      </rPr>
      <t xml:space="preserve"> Mismatched Shopping Habits: Incentive sites were often not the primary stores for low-income shoppers, forcing programs to adapt strategies.     Supply Chain Adjustments where Retailers had to manage local FV placement, promotion, and shelf-life to meet program needs.
</t>
    </r>
    <r>
      <rPr>
        <b/>
        <sz val="12"/>
        <color theme="1"/>
        <rFont val="Arial"/>
        <family val="2"/>
      </rPr>
      <t xml:space="preserve"> Privacy &amp; Partnership Constraints: </t>
    </r>
    <r>
      <rPr>
        <sz val="12"/>
        <color theme="1"/>
        <rFont val="Arial"/>
        <family val="2"/>
      </rPr>
      <t xml:space="preserve">    Limited SNAP Outreach as some states used direct mailers, but others faced privacy concerns or lacked resources for broad dissemination. States with limited SNAP-Ed budgets relied on external partners (e.g., Cooking Matters) to support nutrition education</t>
    </r>
  </si>
  <si>
    <t>"They’ve changed to a different POS system, which has less flexibility. The system could not recognize an EBT customer in real time and a program had to be written to capture transactions”</t>
  </si>
  <si>
    <r>
      <t>[ Stigma against beneficeries]</t>
    </r>
    <r>
      <rPr>
        <b/>
        <sz val="12"/>
        <color theme="1"/>
        <rFont val="Arial"/>
        <family val="2"/>
      </rPr>
      <t xml:space="preserve"> </t>
    </r>
    <r>
      <rPr>
        <sz val="12"/>
        <color theme="1"/>
        <rFont val="Arial"/>
        <family val="2"/>
      </rPr>
      <t>I</t>
    </r>
    <r>
      <rPr>
        <sz val="12"/>
        <rFont val="Arial"/>
        <family val="2"/>
      </rPr>
      <t>nterviewees reported s</t>
    </r>
    <r>
      <rPr>
        <b/>
        <sz val="12"/>
        <rFont val="Arial"/>
        <family val="2"/>
      </rPr>
      <t>ome nuanced challenges with reaching low-income populations across their geographic regions.</t>
    </r>
    <r>
      <rPr>
        <b/>
        <sz val="12"/>
        <color theme="1"/>
        <rFont val="Arial"/>
        <family val="2"/>
      </rPr>
      <t xml:space="preserve">   At all location types, potential stigma against SNAP benefits and incentives being used created a hurdle that was best addressed through education and continued implementation for stakeholders to recognize multiple benefits for the community. </t>
    </r>
  </si>
  <si>
    <t xml:space="preserve">Percieved  stigma against SNAP benefits that it is not for everybody, for certain demographics  and incentives being used created a hurdle  to work against these narritives ecognize multiple benefits for the community. </t>
  </si>
  <si>
    <t>One interviewee described the need to overcome stigma, “There’s perceptions about farmers markets not being for everybody. That they’re for certain demographics’ income levels. So working against some of those narratives.”</t>
  </si>
  <si>
    <t>Evans 2024</t>
  </si>
  <si>
    <r>
      <t>[Inadeuate service providers/resources relative to service needs and nature]</t>
    </r>
    <r>
      <rPr>
        <sz val="12"/>
        <rFont val="Arial"/>
        <family val="2"/>
      </rPr>
      <t xml:space="preserve">  Given that fruit and vegetables are perishable and do not last an entire month, these data suggested that the potential effect of Food on the Move was being limited by serving 34 sites with 1 mobile market
</t>
    </r>
    <r>
      <rPr>
        <b/>
        <sz val="12"/>
        <color rgb="FFFF0000"/>
        <rFont val="Arial"/>
        <family val="2"/>
      </rPr>
      <t xml:space="preserve">
[ IF incentive structure  Gift cards]</t>
    </r>
    <r>
      <rPr>
        <sz val="12"/>
        <rFont val="Arial"/>
        <family val="2"/>
      </rPr>
      <t xml:space="preserve">  Initially, Food on the Move issued the incentive to SNAP customers in the form of a matching gift card. In
2016, $28 664 in incentives was distributed to SNAP customers at Food on the Move as gift cards.  Overall, 13% of gift cards were never redeemed, meaning that customers were not receiving the full value of the incentive.
Issuing gift cards meant more associated  time and financial costs associated ; which cost about $1 each and slowed down checkout times. 
This incentive structure also required customers to keep track of gift cards for return trips.</t>
    </r>
  </si>
  <si>
    <r>
      <rPr>
        <b/>
        <sz val="12"/>
        <color theme="1"/>
        <rFont val="Arial"/>
        <family val="2"/>
      </rPr>
      <t xml:space="preserve"> Inadequate Service Coverage: </t>
    </r>
    <r>
      <rPr>
        <sz val="12"/>
        <color theme="1"/>
        <rFont val="Arial"/>
        <family val="2"/>
      </rPr>
      <t xml:space="preserve">  Limited Reach  as a single mobile market serving 34 sites could not meet demand, especially since fresh produce is perishable and requires frequent distribution.The program’s potential benefits were constrained by insufficient access points.
</t>
    </r>
    <r>
      <rPr>
        <b/>
        <sz val="12"/>
        <color theme="1"/>
        <rFont val="Arial"/>
        <family val="2"/>
      </rPr>
      <t>Inefficient Incentive Structure (Gift Cards) with l</t>
    </r>
    <r>
      <rPr>
        <sz val="12"/>
        <color theme="1"/>
        <rFont val="Arial"/>
        <family val="2"/>
      </rPr>
      <t xml:space="preserve">ow Redemption Rates: 13% of gift cards (worth $28,664 in 2016) went unused, meaning participants did not receive full benefits.
</t>
    </r>
    <r>
      <rPr>
        <b/>
        <sz val="12"/>
        <color theme="1"/>
        <rFont val="Arial"/>
        <family val="2"/>
      </rPr>
      <t xml:space="preserve">Operational Drawbacks: </t>
    </r>
    <r>
      <rPr>
        <sz val="12"/>
        <color theme="1"/>
        <rFont val="Arial"/>
        <family val="2"/>
      </rPr>
      <t xml:space="preserve">  High Cost of issuing gift cards i.e Each gift card cost $1 to produce, processing gift cards increased transaction times and customers had to keep track of cards for future use, creating inconvenience (   User Burden)
</t>
    </r>
  </si>
  <si>
    <t xml:space="preserve"> Environmental/social planning, Fiscal measures, Service provision</t>
  </si>
  <si>
    <r>
      <rPr>
        <b/>
        <sz val="12"/>
        <color rgb="FFFF0000"/>
        <rFont val="Arial"/>
        <family val="2"/>
      </rPr>
      <t xml:space="preserve"> [ Burdensome administrative processes of the incentive]</t>
    </r>
    <r>
      <rPr>
        <sz val="12"/>
        <color theme="1"/>
        <rFont val="Arial"/>
        <family val="2"/>
      </rPr>
      <t xml:space="preserve"> Administrative burdens especially for the SFMNP vouchers and tokens. Several vendors mentioned challenges with the administrative side of the program because of the  burdensome management of tokens and coupons, 
</t>
    </r>
    <r>
      <rPr>
        <b/>
        <sz val="12"/>
        <color rgb="FFFF0000"/>
        <rFont val="Arial"/>
        <family val="2"/>
      </rPr>
      <t xml:space="preserve">
 [Limited funding]  </t>
    </r>
    <r>
      <rPr>
        <sz val="12"/>
        <color theme="1"/>
        <rFont val="Arial"/>
        <family val="2"/>
      </rPr>
      <t xml:space="preserve"> Two themes emerged from respondents’ suggestions for improving the program: (2) increasing funding for shoppers and outreach. Vendors also suggested “More money!” and “More advertising and more money.” </t>
    </r>
  </si>
  <si>
    <r>
      <rPr>
        <b/>
        <sz val="12"/>
        <color theme="1"/>
        <rFont val="Arial"/>
        <family val="2"/>
      </rPr>
      <t xml:space="preserve">Administrative Burdens: </t>
    </r>
    <r>
      <rPr>
        <sz val="12"/>
        <color theme="1"/>
        <rFont val="Arial"/>
        <family val="2"/>
      </rPr>
      <t xml:space="preserve"> Vendors reported cumbersome management of paper vouchers and tokens, creating operational inefficiencies.
</t>
    </r>
    <r>
      <rPr>
        <b/>
        <sz val="12"/>
        <color theme="1"/>
        <rFont val="Arial"/>
        <family val="2"/>
      </rPr>
      <t xml:space="preserve">
Funding Limitations: </t>
    </r>
    <r>
      <rPr>
        <sz val="12"/>
        <color theme="1"/>
        <rFont val="Arial"/>
        <family val="2"/>
      </rPr>
      <t xml:space="preserve">  vendors emphasized the   need for Increased support,  higher funding to boost participant benefits and geater investment in advertising and promotion to improve program awareness and participation.</t>
    </r>
  </si>
  <si>
    <t xml:space="preserve"> “Tracking the [SNAP] tokens and cards can be clunky,” 
 “Senior coupons—keeping up and turning them in every two weeks . . . [was] more admin work.”</t>
  </si>
  <si>
    <r>
      <rPr>
        <b/>
        <sz val="12"/>
        <color rgb="FFFF0000"/>
        <rFont val="Arial"/>
        <family val="2"/>
      </rPr>
      <t xml:space="preserve"> [Communication channels failure and incomplete data collection]: </t>
    </r>
    <r>
      <rPr>
        <sz val="12"/>
        <color theme="1"/>
        <rFont val="Arial"/>
        <family val="2"/>
      </rPr>
      <t xml:space="preserve"> several communication challenges with participants were documented.  Communicating with participants (e.g., large group emails were rejected by servers, and the need for cell phone carrier information).  Another challenge was that participants’ mailing addresses were not collected at enrollment, so if the study loyalty card needed to be replaced, replacement(s) were left at the store’s customer service counter.
</t>
    </r>
    <r>
      <rPr>
        <b/>
        <sz val="12"/>
        <color rgb="FFFF0000"/>
        <rFont val="Arial"/>
        <family val="2"/>
      </rPr>
      <t xml:space="preserve"> [ Coupon redemention challenges: fromat  and technical challenges]</t>
    </r>
    <r>
      <rPr>
        <sz val="12"/>
        <color theme="1"/>
        <rFont val="Arial"/>
        <family val="2"/>
      </rPr>
      <t xml:space="preserve"> The discounts were provided via a coupon that printed at check out, a different process than typically used for coupons. Main barriers were due to human and technology errors.  The key barriers related to coupon redemption fell into two main categories: (a) human errors and (b) technology problems (e.g., coupon machines breaking). 
Contrary to the intent to provide same-day redemption, fifty-eight percent (58%) of respondents  having been handed at least one coupon to redeem later. In addition, the barcodes on the 5% discount card could be difficult to scan and started to wear after a few months. Technology errors: Broken coupoun machine, store power outages, card barcodes woredown/ difficult to read/ stopped worked </t>
    </r>
    <r>
      <rPr>
        <b/>
        <sz val="12"/>
        <color rgb="FFFF0000"/>
        <rFont val="Arial"/>
        <family val="2"/>
      </rPr>
      <t xml:space="preserve">[limited expertise to handle service data] </t>
    </r>
    <r>
      <rPr>
        <sz val="12"/>
        <color theme="1"/>
        <rFont val="Arial"/>
        <family val="2"/>
      </rPr>
      <t xml:space="preserve">There were challenges related to working with sales data, including the need for expertise in handling the data, and cost and infrastructure required to store it. This process was time consuming and resource intensive e.g. 10 TB of data storage required for 4 years of sales data from the 180-store chain
</t>
    </r>
    <r>
      <rPr>
        <b/>
        <sz val="12"/>
        <color rgb="FFFF0000"/>
        <rFont val="Arial"/>
        <family val="2"/>
      </rPr>
      <t xml:space="preserve"> [Infrastructure challenges to handle service data]</t>
    </r>
    <r>
      <rPr>
        <sz val="12"/>
        <color theme="1"/>
        <rFont val="Arial"/>
        <family val="2"/>
      </rPr>
      <t xml:space="preserve"> There were challenges related to working with sales data, including... and cost and infrastructure required to store it. This process was time consuming and resource intensive e.g. 10 TB of data storage required for 4 years of sales data from the 180-store chain</t>
    </r>
  </si>
  <si>
    <r>
      <rPr>
        <b/>
        <sz val="12"/>
        <color theme="1"/>
        <rFont val="Arial"/>
        <family val="2"/>
      </rPr>
      <t xml:space="preserve">Communication and Data Collection Issues: </t>
    </r>
    <r>
      <rPr>
        <sz val="12"/>
        <color theme="1"/>
        <rFont val="Arial"/>
        <family val="2"/>
      </rPr>
      <t xml:space="preserve">Failed bulk email communications due to server rejections, missing participant contact information (mailing addresses, carrier details) complicated follow-ups, lost loyalty cards couldn't be properly replaced due to incomplete enrollment data
</t>
    </r>
    <r>
      <rPr>
        <b/>
        <sz val="12"/>
        <color theme="1"/>
        <rFont val="Arial"/>
        <family val="2"/>
      </rPr>
      <t xml:space="preserve">Coupon Redemption Problems: </t>
    </r>
    <r>
      <rPr>
        <sz val="12"/>
        <color theme="1"/>
        <rFont val="Arial"/>
        <family val="2"/>
      </rPr>
      <t xml:space="preserve">  Non-standard coupon printing process caused confusion and frequent technical failures e.g.  Broken coupon printers, power outages, arcode scanning issues (worn/faded codes), difficult-to-scan discount cards
</t>
    </r>
    <r>
      <rPr>
        <b/>
        <sz val="12"/>
        <color theme="1"/>
        <rFont val="Arial"/>
        <family val="2"/>
      </rPr>
      <t xml:space="preserve">Data Management Challenges: </t>
    </r>
    <r>
      <rPr>
        <sz val="12"/>
        <color theme="1"/>
        <rFont val="Arial"/>
        <family val="2"/>
      </rPr>
      <t xml:space="preserve">  Required specialized expertise to process sales data with extremely resource-intensive storage needs i.e.        10TB required for 4 years of 180-store chain data which in turn required costly infrastructure  for proper data handling</t>
    </r>
  </si>
  <si>
    <t>Training, Environmental restrucuring, Enablement</t>
  </si>
  <si>
    <t xml:space="preserve"> Guidelines, Environmental/social planning, Service provision</t>
  </si>
  <si>
    <r>
      <rPr>
        <b/>
        <sz val="12"/>
        <color rgb="FFFF0000"/>
        <rFont val="Arial"/>
        <family val="2"/>
      </rPr>
      <t>[Disruption of implementation process due to difficulities in registeration processes</t>
    </r>
    <r>
      <rPr>
        <sz val="12"/>
        <color theme="1"/>
        <rFont val="Arial"/>
        <family val="2"/>
      </rPr>
      <t xml:space="preserve">]  These registration difficulties caused disruption at the start of implementation, which then reduced the weeks that the scheme ran in schools."The registeration  processes was problematic not  in terms of the time required and the impact on classes  
</t>
    </r>
    <r>
      <rPr>
        <b/>
        <sz val="12"/>
        <color rgb="FFFF0000"/>
        <rFont val="Arial"/>
        <family val="2"/>
      </rPr>
      <t xml:space="preserve"> [ School based restrictiones and Limited time/ options to engage with service] </t>
    </r>
    <r>
      <rPr>
        <sz val="12"/>
        <color theme="1"/>
        <rFont val="Arial"/>
        <family val="2"/>
      </rPr>
      <t xml:space="preserve"> There was limited opportunity during the school day to check the points they had earned. Pupils reported this was because time allocated for computer usage was for completing class work rather than personal use.  Also, The E4T app was only available for Android phones which limited usage.  
</t>
    </r>
    <r>
      <rPr>
        <b/>
        <sz val="12"/>
        <color rgb="FFFF0000"/>
        <rFont val="Arial"/>
        <family val="2"/>
      </rPr>
      <t xml:space="preserve">[Complicated Reward claim processes] ; </t>
    </r>
    <r>
      <rPr>
        <sz val="12"/>
        <color theme="1"/>
        <rFont val="Arial"/>
        <family val="2"/>
      </rPr>
      <t xml:space="preserve">delays and embarassment Claiming a reward had many difficulities and retrieving  (I.e. points to be generate via online website) Various reasons was observed for such including: 
1) A delay between claiming and receiving their rewards 2) method of claim of having them distributed by teaching staff or in assembly. Researchers undertook administration of rewards and delivered them to schools to be given out by principals.  Principals acknowledged the delay in their distribution of rewards. [intervention data Management challnges and admin burden] 
Staff also noted that to link this CCT data to the  pupil registered on the E4T website required a unique ID  to link the pupil on the E4T website with the pupil in the CCS. This created some challenges with security firewalls which blocked the transfer of data from the CCS to the website and had to be resolved through discussions with the school’s IT team and the Department of Education. Which if there were data mismatch required more administrative support  to correct. </t>
    </r>
    <r>
      <rPr>
        <b/>
        <sz val="12"/>
        <color rgb="FFFF0000"/>
        <rFont val="Arial"/>
        <family val="2"/>
      </rPr>
      <t>[Workload and limited time for implementation]</t>
    </r>
    <r>
      <rPr>
        <sz val="12"/>
        <color theme="1"/>
        <rFont val="Arial"/>
        <family val="2"/>
      </rPr>
      <t xml:space="preserve"> Significant workload with a restrictive timeline to get the intervention up and running. One year Time and significant workload to set up rewards scheme or monitoring food purchases to configure the CCT in a way that allow the scheme to run and modify the interface and train staff to use it  </t>
    </r>
  </si>
  <si>
    <r>
      <rPr>
        <b/>
        <sz val="12"/>
        <color theme="1"/>
        <rFont val="Arial"/>
        <family val="2"/>
      </rPr>
      <t xml:space="preserve"> Heavy Workload &amp; Tight Deadlines:      </t>
    </r>
    <r>
      <rPr>
        <sz val="12"/>
        <color theme="1"/>
        <rFont val="Arial"/>
        <family val="2"/>
      </rPr>
      <t xml:space="preserve">Staff had one year to configure the system, train personnel, and launch—while also monitoring food purchases and adjusting the interface. </t>
    </r>
    <r>
      <rPr>
        <b/>
        <sz val="12"/>
        <color theme="1"/>
        <rFont val="Arial"/>
        <family val="2"/>
      </rPr>
      <t xml:space="preserve">
Registration &amp; Implementation Disruptions: </t>
    </r>
    <r>
      <rPr>
        <sz val="12"/>
        <color theme="1"/>
        <rFont val="Arial"/>
        <family val="2"/>
      </rPr>
      <t xml:space="preserve">   Problematic Enrollment where difficulties in registering students delayed the program launch, reducing operational weeks. Also,  Registration processes were cumbersome and interfered with class time.
</t>
    </r>
    <r>
      <rPr>
        <b/>
        <sz val="12"/>
        <color theme="1"/>
        <rFont val="Arial"/>
        <family val="2"/>
      </rPr>
      <t xml:space="preserve"> School-Based Limitations : </t>
    </r>
    <r>
      <rPr>
        <sz val="12"/>
        <color theme="1"/>
        <rFont val="Arial"/>
        <family val="2"/>
      </rPr>
      <t xml:space="preserve">  Limited Access to Tracking as students couldn’t check earned points during school hours, as computer time was reserved for classwork.  Also, The E4T app was Android-only, excluding iOS users( compatability issue) 
</t>
    </r>
    <r>
      <rPr>
        <b/>
        <sz val="12"/>
        <color theme="1"/>
        <rFont val="Arial"/>
        <family val="2"/>
      </rPr>
      <t xml:space="preserve">Complicated &amp; Delayed Reward Claims: </t>
    </r>
    <r>
      <rPr>
        <sz val="12"/>
        <color theme="1"/>
        <rFont val="Arial"/>
        <family val="2"/>
      </rPr>
      <t xml:space="preserve">  Processing Delays of rewards as long wait times between claiming and receiving rewards.Rewards were handed out by teachers/principals in assemblies, causing embarrassment and further delays.
 </t>
    </r>
    <r>
      <rPr>
        <b/>
        <sz val="12"/>
        <color theme="1"/>
        <rFont val="Arial"/>
        <family val="2"/>
      </rPr>
      <t xml:space="preserve">Data Management &amp; Administrative Burden: </t>
    </r>
    <r>
      <rPr>
        <sz val="12"/>
        <color theme="1"/>
        <rFont val="Arial"/>
        <family val="2"/>
      </rPr>
      <t xml:space="preserve">   IT &amp; Security Hurdles as unique student IDs were needed to link program data, but firewalls blocked transfers, requiring IT intervention.         Data Mismatches demanded extra administrative corrections.
   </t>
    </r>
  </si>
  <si>
    <t>Environmental restrucuring, Enablement</t>
  </si>
  <si>
    <t xml:space="preserve"> "‘In school we are always told to get off the internet and do what we’re doing or do what we are meant to be doing’ (M) ‘And so the Eat4Treats has been sitting with me,
maybe for 10 days and a few of them approached
me’ (Principal 1).   </t>
  </si>
  <si>
    <r>
      <rPr>
        <b/>
        <sz val="12"/>
        <color rgb="FFFF0000"/>
        <rFont val="Arial"/>
        <family val="2"/>
      </rPr>
      <t xml:space="preserve">[Interpersonal dynamics challenges to recrtuitment] </t>
    </r>
    <r>
      <rPr>
        <sz val="12"/>
        <color theme="1"/>
        <rFont val="Arial"/>
        <family val="2"/>
      </rPr>
      <t>The coaches also contended with the frequent need to tactfully engage with parents or guardians. In some cases, the parent or guardian was more motivated to schedule the SPS than the study participant. The coaches reported that engaging with parents or guardians could in some cases facilitate scheduling SPS sessions, but in other cases could alienate the adolescent who resented parental involvement.
Some participants would respond to coaches’ messages but did not want to complete SPS sessions.</t>
    </r>
  </si>
  <si>
    <t>Interpesonal dynamics challenes to tactifully engage key groups e.g. parents in recruitments levargaring their influence without alienating the adolescent</t>
  </si>
  <si>
    <t>Guidelines, Environmental/social planning</t>
  </si>
  <si>
    <r>
      <rPr>
        <b/>
        <sz val="12"/>
        <color rgb="FFFF0000"/>
        <rFont val="Arial"/>
        <family val="2"/>
      </rPr>
      <t xml:space="preserve">[Nonresponse and engagement challenges due logitstica/contextual barriers of adolescents] </t>
    </r>
    <r>
      <rPr>
        <sz val="12"/>
        <rFont val="Arial"/>
        <family val="2"/>
      </rPr>
      <t xml:space="preserve"> Coaches and participants had the option of meeting in person, but the evaluations and subsequent meetings were almost always carried out by phone or video connection, a very useful option once the COVID-19 pandemic started [29]. 
</t>
    </r>
    <r>
      <rPr>
        <b/>
        <sz val="12"/>
        <rFont val="Arial"/>
        <family val="2"/>
      </rPr>
      <t xml:space="preserve">One challenge was some participants’ nonresponse to requests for the initial SPS meeting. </t>
    </r>
    <r>
      <rPr>
        <sz val="12"/>
        <rFont val="Arial"/>
        <family val="2"/>
      </rPr>
      <t xml:space="preserve">The coaches contacted non-responsive participants with respectful, repeated attempts to schedule a meeting while trying to maximize flexibility about times to
accommodate participant needs.
Adolescent participants presented certain challenges. Reaching adolescents during the school day (when most coaches were working) was often not feasible, because many adolescents had restricted access to their devices. For many adolescents, SPS had to accommodate demanding after-school activities. 
</t>
    </r>
    <r>
      <rPr>
        <b/>
        <sz val="12"/>
        <color rgb="FFFF0000"/>
        <rFont val="Arial"/>
        <family val="2"/>
      </rPr>
      <t xml:space="preserve">[Technological challneges and  associated workload]
</t>
    </r>
    <r>
      <rPr>
        <sz val="12"/>
        <rFont val="Arial"/>
        <family val="2"/>
      </rPr>
      <t xml:space="preserve">The technological challenges of using the smart water bottles and interpreting the data from the bottles generated substantial work for the coaches and other staff.
The coaches’ jobs also required them to have substantial facility with several study databases to review the adherence data, communicate with other staff, and record their
interactions. The work of documentation could distract from their more important efforts of effectively supporting participants.
 In general, the coaches (and coordinators) needed to acquire a deep understanding of the nuances of the smart bottles including glitches with data transfer and Bluetooth connection. 
The coaches also noted the specific challenge that some participants spent time in situations, such as a sporting event or a laboratory-based workplace, where bottle use was not allowed. The main solution for coaches was to help participants plan to consume their fluid prescription before or after those situations.
</t>
    </r>
  </si>
  <si>
    <r>
      <rPr>
        <b/>
        <sz val="12"/>
        <color theme="1"/>
        <rFont val="Arial"/>
        <family val="2"/>
      </rPr>
      <t xml:space="preserve">Engagement &amp; Accessibility Barriers: </t>
    </r>
    <r>
      <rPr>
        <sz val="12"/>
        <color theme="1"/>
        <rFont val="Arial"/>
        <family val="2"/>
      </rPr>
      <t xml:space="preserve">    Low Responsiveness: Some participants did not reply to initial meeting requests, requiring repeated follow-ups by coaches.
</t>
    </r>
    <r>
      <rPr>
        <b/>
        <sz val="12"/>
        <color theme="1"/>
        <rFont val="Arial"/>
        <family val="2"/>
      </rPr>
      <t xml:space="preserve">Adolescent/school-Specific Challenges: </t>
    </r>
    <r>
      <rPr>
        <sz val="12"/>
        <color theme="1"/>
        <rFont val="Arial"/>
        <family val="2"/>
      </rPr>
      <t xml:space="preserve">      School Restrictionsas many teens had no device access during school hours. and scheduling Conflicts where afer-school activities (sports, labs, etc.) limited availability.
</t>
    </r>
    <r>
      <rPr>
        <b/>
        <sz val="12"/>
        <color theme="1"/>
        <rFont val="Arial"/>
        <family val="2"/>
      </rPr>
      <t xml:space="preserve">
Technological &amp; Workload Issues: </t>
    </r>
    <r>
      <rPr>
        <sz val="12"/>
        <color theme="1"/>
        <rFont val="Arial"/>
        <family val="2"/>
      </rPr>
      <t xml:space="preserve">   Smart Bottle Problems as : data Glitche, and usage Restriction where some settings (e.g., labs, sports) prohibited bottle use, forcing alternative hydration planning.
</t>
    </r>
    <r>
      <rPr>
        <b/>
        <sz val="12"/>
        <color theme="1"/>
        <rFont val="Arial"/>
        <family val="2"/>
      </rPr>
      <t xml:space="preserve">    Staff Burden: </t>
    </r>
    <r>
      <rPr>
        <sz val="12"/>
        <color theme="1"/>
        <rFont val="Arial"/>
        <family val="2"/>
      </rPr>
      <t xml:space="preserve"> Coaches had to master multiple databases for tracking adherence and documentation demands distracted from direct participant support.</t>
    </r>
  </si>
  <si>
    <r>
      <rPr>
        <b/>
        <sz val="12"/>
        <color rgb="FFFF0000"/>
        <rFont val="Arial"/>
        <family val="2"/>
      </rPr>
      <t>[State and federal policies]</t>
    </r>
    <r>
      <rPr>
        <sz val="12"/>
        <color theme="1"/>
        <rFont val="Arial"/>
        <family val="2"/>
      </rPr>
      <t xml:space="preserve"> affecting program structure  and the possibility of  Discrimination or access to discounts based on medical condition. BCN leaders noted that </t>
    </r>
    <r>
      <rPr>
        <b/>
        <sz val="12"/>
        <color theme="1"/>
        <rFont val="Arial"/>
        <family val="2"/>
      </rPr>
      <t xml:space="preserve">great efforts were made to ensure that the new program met legislated requirements.  In addition, several federal policies constrained the nature and size of incentives that could be offered.    </t>
    </r>
    <r>
      <rPr>
        <sz val="12"/>
        <color theme="1"/>
        <rFont val="Arial"/>
        <family val="2"/>
      </rPr>
      <t>Also, HIPAA’s nondiscrimination provisions generally</t>
    </r>
    <r>
      <rPr>
        <b/>
        <sz val="12"/>
        <color theme="1"/>
        <rFont val="Arial"/>
        <family val="2"/>
      </rPr>
      <t xml:space="preserve"> bar employers that offer insurance to employees from discriminating on the basis of a health factor. </t>
    </r>
    <r>
      <rPr>
        <sz val="12"/>
        <color theme="1"/>
        <rFont val="Arial"/>
        <family val="2"/>
      </rPr>
      <t xml:space="preserve">Similarly, the Americans with Disabilities Act (ADA) </t>
    </r>
    <r>
      <rPr>
        <b/>
        <sz val="12"/>
        <color theme="1"/>
        <rFont val="Arial"/>
        <family val="2"/>
      </rPr>
      <t xml:space="preserve">prohibits discrimination against persons with a disability in privileges of employment, including health insurance benefits </t>
    </r>
    <r>
      <rPr>
        <sz val="12"/>
        <color theme="1"/>
        <rFont val="Arial"/>
        <family val="2"/>
      </rPr>
      <t xml:space="preserve">. 
e.g. state of Michigan permits insurers and HMOs to offer incentivized wellness programs as long as employers provide evidence of “improvement in the members’ health behaviors ” to meet these requirements, BCN structured incentives so that enrolled participants qualified for discounts based on their physical activity level rather than absoluteor change in BMI. 
</t>
    </r>
    <r>
      <rPr>
        <b/>
        <sz val="12"/>
        <color rgb="FFFF0000"/>
        <rFont val="Arial"/>
        <family val="2"/>
      </rPr>
      <t xml:space="preserve">[Complexity: Privacy and data security for incentive eligibility] </t>
    </r>
    <r>
      <rPr>
        <sz val="12"/>
        <color theme="1"/>
        <rFont val="Arial"/>
        <family val="2"/>
      </rPr>
      <t xml:space="preserve">Financial incentives for program participation necessitated information sharing between BCN and Walkingspree. HIPAA’s “minimum necessary standard” limits disclosure of protected health information to that which is reasonably necessary to accomplish a given purpose . 
BCN leaders, in complying with this regulation, felt that they could not provide Walkingspree with any personal health information about BCN members, including their BCN member number or their name and address. This posed a challenge because they wanted to ensure that “only people who were eligible to sign up for the pedometer…could actually sign up.” 
</t>
    </r>
    <r>
      <rPr>
        <b/>
        <sz val="12"/>
        <color rgb="FFFF0000"/>
        <rFont val="Arial"/>
        <family val="2"/>
      </rPr>
      <t>[Complexity: Technical integration challnges between systems and vendor] B</t>
    </r>
    <r>
      <rPr>
        <sz val="12"/>
        <color theme="1"/>
        <rFont val="Arial"/>
        <family val="2"/>
      </rPr>
      <t xml:space="preserve">CN also needed to be able to link the step-count data tracked by Walkingspree with the BCN member identification number, in order to determine qualification for financial incentives
</t>
    </r>
    <r>
      <rPr>
        <b/>
        <sz val="12"/>
        <color rgb="FFFF0000"/>
        <rFont val="Arial"/>
        <family val="2"/>
      </rPr>
      <t xml:space="preserve">[ High Operational burden ] </t>
    </r>
  </si>
  <si>
    <r>
      <rPr>
        <b/>
        <sz val="12"/>
        <color theme="1"/>
        <rFont val="Arial"/>
        <family val="2"/>
      </rPr>
      <t xml:space="preserve">Regulatory Constraints on Program Design: </t>
    </r>
    <r>
      <rPr>
        <sz val="12"/>
        <color theme="1"/>
        <rFont val="Arial"/>
        <family val="2"/>
      </rPr>
      <t xml:space="preserve">        HIPAA &amp; ADA prohibited discrimination based on health status/disability, requiring incentives to focus on behavioral participation (e.g., physical activity) rather than health outcomes (e.g., BMI changes). Other states required proof of "health behavior improvement" for wellness programs, shaping incentive structures.
</t>
    </r>
    <r>
      <rPr>
        <b/>
        <sz val="12"/>
        <color theme="1"/>
        <rFont val="Arial"/>
        <family val="2"/>
      </rPr>
      <t xml:space="preserve">Privacy &amp; Data-Sharing Complexities: </t>
    </r>
    <r>
      <rPr>
        <sz val="12"/>
        <color theme="1"/>
        <rFont val="Arial"/>
        <family val="2"/>
      </rPr>
      <t xml:space="preserve">  state/federal policies blocked sharing of personal health data (e.g., member IDs, names) with the vendor (Walkingspree), complicating eligibility verification whhilst Ensuring only eligible members enrolled without violating privacy laws.
 </t>
    </r>
    <r>
      <rPr>
        <b/>
        <sz val="12"/>
        <color theme="1"/>
        <rFont val="Arial"/>
        <family val="2"/>
      </rPr>
      <t xml:space="preserve">Technical Integration Hurdles: </t>
    </r>
    <r>
      <rPr>
        <sz val="12"/>
        <color theme="1"/>
        <rFont val="Arial"/>
        <family val="2"/>
      </rPr>
      <t xml:space="preserve">System Linking Issues: Needed to sync Walkingspree step data with BCN member IDs for incentive qualification, but privacy rules limited data flow.
</t>
    </r>
    <r>
      <rPr>
        <b/>
        <sz val="12"/>
        <color theme="1"/>
        <rFont val="Arial"/>
        <family val="2"/>
      </rPr>
      <t xml:space="preserve">High Administrative Burden: </t>
    </r>
    <r>
      <rPr>
        <sz val="12"/>
        <color theme="1"/>
        <rFont val="Arial"/>
        <family val="2"/>
      </rPr>
      <t>Operational Demands where blancing compliance (e.g., HIPAA, ADA) with program functionality posed a challenge. Also, setra steps to validate eligibility and track incentives securely were burdensome.</t>
    </r>
  </si>
  <si>
    <t>Guidelines, Legislation, Environmental/social planning, Service provision</t>
  </si>
  <si>
    <t>“We wanted to make sure … that we were interpreting wellness incentives appropriately and as the legislation dictates.”
“We always are very mindful of Department of Labor Health Insurance Portability and Accountability Act (HIPAA) guidelines as they are associatedwith wellness incentive plans,”
 “The federal law is very clear: there can be a 20 % spread of the total healthcare cost.”
 “A physician can give a (reason why a patient) can’t reach a BMI of 30 and the health insurance, under the Americans with Disabilities Act … has to accept it.”
 “The biggest complication that we ran into was how do we, in support of HIPAA privacy minimum necessary rules… confirm [member] eligibility verification.”
 “It was difficult because we needed to determine how to make sure that all of our software and hardware was communicating the way that it should be and that those systems were then communicating with [the vendor] and vice versa.” 
“The only resource would have been to have more time. If we had more time, youknow, but that just would have just made it more comfortable for everybody. Wewould have had an opportunity to maybe feel a bit reassured”
“Operations is spread out over so many areas”</t>
  </si>
  <si>
    <r>
      <rPr>
        <b/>
        <sz val="12"/>
        <color rgb="FFFF0000"/>
        <rFont val="Arial"/>
        <family val="2"/>
      </rPr>
      <t xml:space="preserve"> [ Intervention incongurrent with context]</t>
    </r>
    <r>
      <rPr>
        <sz val="12"/>
        <color theme="1"/>
        <rFont val="Arial"/>
        <family val="2"/>
      </rPr>
      <t xml:space="preserve"> Perceived lack of time, fatigue and poor physical infrastructure were commonly cited problems. Discouraging work environment and culture  Reduction of 'on the job' physical activity due to the nature of the role. Manual tasks not as common as they were years prior. Depot manager comments provided different insights into healthy choice barriers, highlighting modern work practices and policies that have removed the requirement for ‘on the job’ physical activity, as well as a work culture where drivers take on multiple shifts to maintain high salaries and meet financial obligations “
</t>
    </r>
    <r>
      <rPr>
        <b/>
        <sz val="12"/>
        <color rgb="FFFF0000"/>
        <rFont val="Arial"/>
        <family val="2"/>
      </rPr>
      <t xml:space="preserve">
 [Extensive Time needed to log in dietry behaviours]  </t>
    </r>
    <r>
      <rPr>
        <sz val="12"/>
        <color theme="1"/>
        <rFont val="Arial"/>
        <family val="2"/>
      </rPr>
      <t xml:space="preserve">where the physical activity component of the program was considered easier to implement than dietary changes.  Drivers commented that monitoring and selfregulating
energy intake required high levels of time investment, and that individualised dietary programs and support would have added to the program.  </t>
    </r>
  </si>
  <si>
    <r>
      <rPr>
        <b/>
        <sz val="12"/>
        <color theme="1"/>
        <rFont val="Arial"/>
        <family val="2"/>
      </rPr>
      <t xml:space="preserve">Contextual Misalignment with Modern Work Realities: </t>
    </r>
    <r>
      <rPr>
        <sz val="12"/>
        <color theme="1"/>
        <rFont val="Arial"/>
        <family val="2"/>
      </rPr>
      <t xml:space="preserve">    Workers cited lack of time, exhaustion, and poor workplace infrastructure as barriers to healthy behaviors. Also the work Culture Pressures as Drivers often take multiple shifts to meet financial needs, leaving little energy for health efforts.
</t>
    </r>
    <r>
      <rPr>
        <b/>
        <sz val="12"/>
        <color theme="1"/>
        <rFont val="Arial"/>
        <family val="2"/>
      </rPr>
      <t xml:space="preserve">
Dietary Tracking Burdens:  </t>
    </r>
    <r>
      <rPr>
        <sz val="12"/>
        <color theme="1"/>
        <rFont val="Arial"/>
        <family val="2"/>
      </rPr>
      <t xml:space="preserve"> Time-Consuming Logging as drivers found diet monitoring harder than physical activity tracking due to the effort required to record meals,   Need for Personalized Support: Workers suggested tailored nutrition plans would improve adherence but noted this would demand even more time.</t>
    </r>
  </si>
  <si>
    <r>
      <t xml:space="preserve">“I know all the things I need to do (to be healthy) but
</t>
    </r>
    <r>
      <rPr>
        <b/>
        <sz val="12"/>
        <color theme="1"/>
        <rFont val="Arial"/>
        <family val="2"/>
      </rPr>
      <t>I’m also in a difficult position because of this particular job. I</t>
    </r>
    <r>
      <rPr>
        <sz val="12"/>
        <color theme="1"/>
        <rFont val="Arial"/>
        <family val="2"/>
      </rPr>
      <t xml:space="preserve"> do a lot of interstate, often nine days straight. Literally, catching an hour sleep here or there. You are in so much of a hurry to meet deadlines.”
“You work long hours and you need to make the money. I do think that sleep is a problem and also access to good food</t>
    </r>
    <r>
      <rPr>
        <b/>
        <sz val="12"/>
        <color theme="1"/>
        <rFont val="Arial"/>
        <family val="2"/>
      </rPr>
      <t xml:space="preserve">. Where do you stop where you can find proper nutritious food? </t>
    </r>
    <r>
      <rPr>
        <sz val="12"/>
        <color theme="1"/>
        <rFont val="Arial"/>
        <family val="2"/>
      </rPr>
      <t>To have more healthy options out there would be excellent”.
Today, drivers are way more unfit than 10 or 20 years ago because of the removal of manual physical
tasks through smart engineering. Another ch allenge is the financial point of view. Being on decent money, they (the drivers) spend more. They don’t have to do so many hours but they choose to do it.”</t>
    </r>
  </si>
  <si>
    <r>
      <rPr>
        <b/>
        <sz val="12"/>
        <color rgb="FFFF0000"/>
        <rFont val="Arial"/>
        <family val="2"/>
      </rPr>
      <t xml:space="preserve">[limited institutional support and logistical barriers] </t>
    </r>
    <r>
      <rPr>
        <sz val="12"/>
        <color theme="1"/>
        <rFont val="Arial"/>
        <family val="2"/>
      </rPr>
      <t>Primary factors that may have contributed to the lack of implementation include uncertainty of the roles subgroups played within the GoActive intervention,</t>
    </r>
    <r>
      <rPr>
        <b/>
        <sz val="12"/>
        <color theme="1"/>
        <rFont val="Arial"/>
        <family val="2"/>
      </rPr>
      <t xml:space="preserve">a lack of institutional support for contact teachers and school-level constraints </t>
    </r>
    <r>
      <rPr>
        <sz val="12"/>
        <color theme="1"/>
        <rFont val="Arial"/>
        <family val="2"/>
      </rPr>
      <t xml:space="preserve">(e.g. PA uniform took time to change,  , limited facility space and equipment to run PA activities, resources and time).  </t>
    </r>
    <r>
      <rPr>
        <b/>
        <sz val="12"/>
        <color theme="1"/>
        <rFont val="Arial"/>
        <family val="2"/>
      </rPr>
      <t xml:space="preserve"> Additional school-level constraints that had a negative impact on implementation included teacher absence and the timing of the intervention within the school year. (Teachers and students). 
</t>
    </r>
    <r>
      <rPr>
        <b/>
        <sz val="12"/>
        <color rgb="FFFF0000"/>
        <rFont val="Arial"/>
        <family val="2"/>
      </rPr>
      <t xml:space="preserve">[Competing priorities and limited resources] </t>
    </r>
    <r>
      <rPr>
        <sz val="12"/>
        <color theme="1"/>
        <rFont val="Arial"/>
        <family val="2"/>
      </rPr>
      <t xml:space="preserve"> In response to competing priorities and limited resourcing, sessions were not delivered consistently across schools as per protocol. Interview data indicated that dose had changed in response to competing priorities, which had animpact on resourcing (e.g. school space availability, a lack of time or engagement issues).</t>
    </r>
    <r>
      <rPr>
        <b/>
        <sz val="12"/>
        <color theme="1"/>
        <rFont val="Arial"/>
        <family val="2"/>
      </rPr>
      <t xml:space="preserve">
</t>
    </r>
    <r>
      <rPr>
        <b/>
        <sz val="12"/>
        <color rgb="FFFF0000"/>
        <rFont val="Arial"/>
        <family val="2"/>
      </rPr>
      <t>[ Logistical barriers of eligibility: Timing and uniform]</t>
    </r>
    <r>
      <rPr>
        <sz val="12"/>
        <color theme="1"/>
        <rFont val="Arial"/>
        <family val="2"/>
      </rPr>
      <t xml:space="preserve"> Other factors that limited participations included school level factors: The school uniform was a challenge to Year 9 participation that was mentioned by Year 9 students, mentors and contact teachers. Many schools required the Year 9 students to change into their PE sporting uniform to participate. Another challenge mentioned by a number of schools was the resourcing of facilities. Mentors discussed that they ‘didn’t have the equipment’ they wanted for running the activities.
Timing in the school year: examinations There were several school-level factors that had an impact on the full implementation of the GoActive programme. Interviews with contact teachers, Year 9 students and mentors revealed that exam timings and other school priorities had an impact on implementation.
</t>
    </r>
    <r>
      <rPr>
        <b/>
        <sz val="12"/>
        <color rgb="FFFF0000"/>
        <rFont val="Arial"/>
        <family val="2"/>
      </rPr>
      <t xml:space="preserve">
[Misalignment and limiteied intergation into school ecosystems] </t>
    </r>
    <r>
      <rPr>
        <sz val="12"/>
        <color theme="1"/>
        <rFont val="Arial"/>
        <family val="2"/>
      </rPr>
      <t xml:space="preserve">insufficent   buy-in from the facilitators of the programm. In a change from the feasibility and pilot studies,5,6 in the trial reported here, council-funded facilitators were the official entry point of the intervention within the school and there were several challenges surrounding this role, including facilitator staff changes between training and programme start and also during the programme. In addition, school and facilitator availability did not always align, exacerbating limited school access for some facilitators.
For a few schools, teacher staffing was an issue. Merging of schools through trusts created sharing of staff across campuses.Also, such, the training provided to teaching staff may have reached only a minority of those who were involved. Additionally, turnover of staff or staff absence left supply (relief or substitute) teachers to facilitate running a programme that they were unfamiliar with. 
</t>
    </r>
  </si>
  <si>
    <r>
      <rPr>
        <b/>
        <sz val="12"/>
        <color theme="1"/>
        <rFont val="Arial"/>
        <family val="2"/>
      </rPr>
      <t xml:space="preserve"> Institutional and Logistical Challenges: </t>
    </r>
    <r>
      <rPr>
        <sz val="12"/>
        <color theme="1"/>
        <rFont val="Arial"/>
        <family val="2"/>
      </rPr>
      <t xml:space="preserve"> Ambiguity around subgroup responsibilities within the intervention amidst Insufficient institutional backing for contact teachers.     School-Level  resource vonstraints included time-consuming uniform changes for physical activity (PA), limited facility space, equipment, and resources and teacher absences and poor timing (e.g., exams, end-of-year priorities).
</t>
    </r>
    <r>
      <rPr>
        <b/>
        <sz val="12"/>
        <color theme="1"/>
        <rFont val="Arial"/>
        <family val="2"/>
      </rPr>
      <t xml:space="preserve">Competing Priorities &amp; Inconsistent Implementation: </t>
    </r>
    <r>
      <rPr>
        <sz val="12"/>
        <color theme="1"/>
        <rFont val="Arial"/>
        <family val="2"/>
      </rPr>
      <t xml:space="preserve">     Sessions were not delivered as planned due to resource limitations e.g. Scheduling conflicts (e.g., space availability),        Lack of time and low engagement and variable Participation: Exam periods and academic demands reduced student involvement.
</t>
    </r>
    <r>
      <rPr>
        <b/>
        <sz val="12"/>
        <color theme="1"/>
        <rFont val="Arial"/>
        <family val="2"/>
      </rPr>
      <t xml:space="preserve">
Facilitator &amp; Staffing Issues: </t>
    </r>
    <r>
      <rPr>
        <sz val="12"/>
        <color theme="1"/>
        <rFont val="Arial"/>
        <family val="2"/>
      </rPr>
      <t xml:space="preserve">   Poor Integration into School Systems as council-funded facilitators faced high turnover, misaligned schedules, and limited school access.        Staff mergers across school trusts led to inconsistent training and participation. Substitute teachers often had to run sessions without proper orientation.</t>
    </r>
  </si>
  <si>
    <t>Guidelines Environmental/social planning, Service provision</t>
  </si>
  <si>
    <r>
      <t xml:space="preserve">
This was reinforced by the contact teacher at school G:
"I’ve found that that has been the biggest pressure of it, that I may . . . </t>
    </r>
    <r>
      <rPr>
        <b/>
        <sz val="12"/>
        <color theme="1"/>
        <rFont val="Arial"/>
        <family val="2"/>
      </rPr>
      <t>Because I am the head of year by myself, I haven’t got an assistant, I haven’t got anyone else</t>
    </r>
    <r>
      <rPr>
        <sz val="12"/>
        <color theme="1"/>
        <rFont val="Arial"/>
        <family val="2"/>
      </rPr>
      <t xml:space="preserve"> helping me and I’ve found that this has been, not something that, but I just haven’t been able to impart as much of my time on this as maybe I want to but I’m just unable to do that, so again, maybe someone else within the school could have taken it on but they’re so busy, staff are so busy so I would say that’s because of my tutor team and I’m relying on them to be more proactive with it and they’re not."
"When it’s exam season it’s exam season for [Year] 9, 10 and 11, so we had to stop for a certain point . . .
we had to stop because of the sports hall and gym were being used and we couldn’t get the kids out during registration because their exams started at 9 o’clock."
Contact teacher, school H
"We had supply teachers, so like, it would be like, they didn’t know what was going on, so it was sort of
like, ‘You can go with them’, but like it would be like, ‘Shall we let them out before the mentors arrive?’,
or something like that."</t>
    </r>
  </si>
  <si>
    <r>
      <rPr>
        <b/>
        <sz val="12"/>
        <color rgb="FFFF0000"/>
        <rFont val="Arial"/>
        <family val="2"/>
      </rPr>
      <t>[Interpersonal barriers due to peer hierarchy and group norms]</t>
    </r>
    <r>
      <rPr>
        <b/>
        <sz val="12"/>
        <rFont val="Arial"/>
        <family val="2"/>
      </rPr>
      <t xml:space="preserve"> </t>
    </r>
    <r>
      <rPr>
        <sz val="12"/>
        <rFont val="Arial"/>
        <family val="2"/>
      </rPr>
      <t>Year 9 student behaviour, attitudes and engagement were discussed as</t>
    </r>
    <r>
      <rPr>
        <b/>
        <sz val="12"/>
        <rFont val="Arial"/>
        <family val="2"/>
      </rPr>
      <t xml:space="preserve"> a challenge to implementation </t>
    </r>
    <r>
      <rPr>
        <sz val="12"/>
        <rFont val="Arial"/>
        <family val="2"/>
      </rPr>
      <t>by mentors and Year 9 students themselves.</t>
    </r>
    <r>
      <rPr>
        <sz val="12"/>
        <color rgb="FFFF0000"/>
        <rFont val="Arial"/>
        <family val="2"/>
      </rPr>
      <t xml:space="preserve"> 
 </t>
    </r>
    <r>
      <rPr>
        <sz val="12"/>
        <rFont val="Arial"/>
        <family val="2"/>
      </rPr>
      <t xml:space="preserve">The age gap between the year groups, mostly for those mentors who were in Year 10, was constantly </t>
    </r>
    <r>
      <rPr>
        <b/>
        <sz val="12"/>
        <rFont val="Arial"/>
        <family val="2"/>
      </rPr>
      <t>cited by mentors as an issue for managing attitudes and behaviour</t>
    </r>
    <r>
      <rPr>
        <sz val="12"/>
        <rFont val="Arial"/>
        <family val="2"/>
      </rPr>
      <t xml:space="preserve"> within the Year 9 cohort. Mentors expressed concerns with what they described as a lack of ‘respect’ shown by Year 9 students.Despite some </t>
    </r>
    <r>
      <rPr>
        <b/>
        <sz val="12"/>
        <rFont val="Arial"/>
        <family val="2"/>
      </rPr>
      <t>mentors working through disengaging behaviours and attitudes, there were still reported difficulties</t>
    </r>
  </si>
  <si>
    <t>Interpesonal dynamics challenegs due to peer hierarchy and group norms to be able to lead the intevervention in school setting</t>
  </si>
  <si>
    <t>They wouldn’t listen to us because we’re just students as well. So you’d tell them what to do and then
they’d do it for like 5 minutes and then it’d just turn into like a free-for-all.
Mentor focus group, school E
" Once we kind of got them involved, we kind of had like a few, like maybe three or four boys that weren’t involved and they were kind of like swaying the whole class." Mentor focus group, school D</t>
  </si>
  <si>
    <r>
      <rPr>
        <b/>
        <sz val="12"/>
        <color rgb="FFFF0000"/>
        <rFont val="Arial"/>
        <family val="2"/>
      </rPr>
      <t xml:space="preserve">[Covid-19 During programme implementation led to early termination] </t>
    </r>
    <r>
      <rPr>
        <sz val="12"/>
        <color theme="1"/>
        <rFont val="Arial"/>
        <family val="2"/>
      </rPr>
      <t xml:space="preserve">Project was terminated early as a state of emergencey was declated where  From March 25, 2020, cashless bus fares were introduced, and a bus fare amnesty was in place from 27 March 27, 2020, to the May 31, 2020.  Study investigators stopped trips4health on May 14, 2020, because of the broadscale social changes imposed by COVID-19, uncertainty about the progress of COVID-19, participant safety concerns from use of public transport, and the impact of COVID-19 on study validity because some participants would be entering the intervention phase (incentivising public transport use) of trips4health in a COVID-19 environment when others had not. 
</t>
    </r>
    <r>
      <rPr>
        <b/>
        <sz val="12"/>
        <color rgb="FFFF0000"/>
        <rFont val="Arial"/>
        <family val="2"/>
      </rPr>
      <t>[App malfunctioninig and errors in calculations ]</t>
    </r>
    <r>
      <rPr>
        <sz val="12"/>
        <color theme="1"/>
        <rFont val="Arial"/>
        <family val="2"/>
      </rPr>
      <t xml:space="preserve"> During pilot  and audit phases issues relating to  travel app usage, accelometer  and identifying participants who met bus trip targets.  Most reported that either the app did not record trips (1/4; also verbally reported), or that the app incorrectly recorded trips (3/4) ; Some confusion about what counted as a “trip”. Errors in incentive calculation database:  Database did not originally multiply incentive payment by bus target trips; At week 12, bus trip target incorrectly documented as 5 trips and should have been 4 trips S:Formula to calculate incentives corrected + Back payment of smartcard credit issued to affected participants. SU: Travel  app-user related issues identified by participants  including: App overwrote inferred trip type (i.e. app inferred type of transport behaviour such as walking, driving) with categorized trip type (participant confirmed/refuted inferred trip type) when both were required for the study 
S: offering a paper-based travel diary in addition to the travel app, refining the travel app and improving the reporting and recording of smartcard data
</t>
    </r>
    <r>
      <rPr>
        <b/>
        <sz val="12"/>
        <color rgb="FFFF0000"/>
        <rFont val="Arial"/>
        <family val="2"/>
      </rPr>
      <t xml:space="preserve"> [limited scalability due to state regulations ]  </t>
    </r>
    <r>
      <rPr>
        <sz val="12"/>
        <color theme="1"/>
        <rFont val="Arial"/>
        <family val="2"/>
      </rPr>
      <t xml:space="preserve">scalability was flagged as potentially limited by state government contractual obligations dictating fleet size. Despite resource input was described as minimal, highlighting the potential scalability of the intervention,  transport providers flagged limited  fleet size and contractual obligations as an obstacle. Pilot testing was viewed as essential for ensuring that trips4health ran smoothly at a systems level.
N.B:  fleet size = the total number of vehicles under common ownership or control even if they are part of different subsidiaries, divisions, or other organizational structures of a company or agency.
</t>
    </r>
    <r>
      <rPr>
        <b/>
        <sz val="12"/>
        <color rgb="FFFF0000"/>
        <rFont val="Arial"/>
        <family val="2"/>
      </rPr>
      <t xml:space="preserve"> [ behaviour targets incongurrent with population context: Competing priorities] </t>
    </r>
    <r>
      <rPr>
        <sz val="12"/>
        <color theme="1"/>
        <rFont val="Arial"/>
        <family val="2"/>
      </rPr>
      <t xml:space="preserve"> participants reported the personal, social and system level barriers  to meeting bus trip targets. Of intervention participants,41% disagreeing/strongly disagreeing with that ‘Meeting the bus trip targets was easy’ (vs 38% agree/strongly agree).   household commitments  were identified as barriers of use. 
 </t>
    </r>
    <r>
      <rPr>
        <b/>
        <sz val="12"/>
        <color rgb="FFFF0000"/>
        <rFont val="Arial"/>
        <family val="2"/>
      </rPr>
      <t xml:space="preserve">[Systemic failure in serice provision leading to disengagment]  </t>
    </r>
    <r>
      <rPr>
        <sz val="12"/>
        <color theme="1"/>
        <rFont val="Arial"/>
        <family val="2"/>
      </rPr>
      <t>limited bus availability as well as antisocial behaviours were identified as barriers of use.  A</t>
    </r>
  </si>
  <si>
    <r>
      <rPr>
        <b/>
        <sz val="12"/>
        <color theme="1"/>
        <rFont val="Arial"/>
        <family val="2"/>
      </rPr>
      <t xml:space="preserve"> COVID-19 Disruption &amp; Early Termination: </t>
    </r>
    <r>
      <rPr>
        <sz val="12"/>
        <color theme="1"/>
        <rFont val="Arial"/>
        <family val="2"/>
      </rPr>
      <t xml:space="preserve">    Program Halted: Ended prematurely due to public transport safety concerns during pandemic,introduction of cashless fares and fare amnesty which also lead to inequitable intervention phase timing (some participants incentivized pre-COVID vs. during COVID).
</t>
    </r>
    <r>
      <rPr>
        <b/>
        <sz val="12"/>
        <color theme="1"/>
        <rFont val="Arial"/>
        <family val="2"/>
      </rPr>
      <t xml:space="preserve"> Technical Failures:</t>
    </r>
    <r>
      <rPr>
        <sz val="12"/>
        <color theme="1"/>
        <rFont val="Arial"/>
        <family val="2"/>
      </rPr>
      <t xml:space="preserve"> App &amp; Data Errors: Travel App Malfunctions e.g.   Failed to record tripsor recorded incorrectly, confusion over what qualified as a "trip."    Database Calculation Errors e.g. incorrectly set bus trip targets (e.g., 5 vs. 4 trips/week)
</t>
    </r>
    <r>
      <rPr>
        <b/>
        <sz val="12"/>
        <color theme="1"/>
        <rFont val="Arial"/>
        <family val="2"/>
      </rPr>
      <t xml:space="preserve">Scalability Limits: </t>
    </r>
    <r>
      <rPr>
        <sz val="12"/>
        <color theme="1"/>
        <rFont val="Arial"/>
        <family val="2"/>
      </rPr>
      <t xml:space="preserve">   Fleet Size Restrictions as State government contracts capped available buses, hindering expansion.
</t>
    </r>
    <r>
      <rPr>
        <b/>
        <sz val="12"/>
        <color theme="1"/>
        <rFont val="Arial"/>
        <family val="2"/>
      </rPr>
      <t xml:space="preserve">Contextual Misalignment with User Needs: </t>
    </r>
    <r>
      <rPr>
        <sz val="12"/>
        <color theme="1"/>
        <rFont val="Arial"/>
        <family val="2"/>
      </rPr>
      <t xml:space="preserve"> Unrealistic behavioural Targets: due to  Competing Priorities, pre-existing service barriers e.g. Poor Bus Availability, and safety concerns which discouraged use.</t>
    </r>
  </si>
  <si>
    <t xml:space="preserve">    "found the biggest and really the only factor as to whether or not I catch the bus to work is the actual requirements of my work. Sometimes I am required to have my car at work and use it for work and sometimes I am not "
" I have struggled to increase my bus trips in recent weeks. My lifestyle is not conducive
to manage the trips on a regular basis."
Service There are no buses in X so I cannot take a bus to [suburb] [PS196].
  "I think people wouldn’t mind using the bus that often if the bus would be actually on time. Not just on time, like being delayed, but also leaving too early. Like it happened a couple of times that the bus just left even though I was there on time"
</t>
  </si>
  <si>
    <r>
      <rPr>
        <b/>
        <sz val="12"/>
        <color rgb="FFFF0000"/>
        <rFont val="Arial"/>
        <family val="2"/>
      </rPr>
      <t xml:space="preserve">[Cost, time  and staff burden as barriers to intervention adoption ] </t>
    </r>
    <r>
      <rPr>
        <sz val="12"/>
        <color theme="1"/>
        <rFont val="Arial"/>
        <family val="2"/>
      </rPr>
      <t>When asked about barriers to adopting the intervention as part of standard clinical treatment, the most common theme( n=6),</t>
    </r>
    <r>
      <rPr>
        <b/>
        <sz val="12"/>
        <color theme="1"/>
        <rFont val="Arial"/>
        <family val="2"/>
      </rPr>
      <t xml:space="preserve"> was cost. </t>
    </r>
    <r>
      <rPr>
        <sz val="12"/>
        <color theme="1"/>
        <rFont val="Arial"/>
        <family val="2"/>
      </rPr>
      <t>An additional barrier mentioned by three respondents was allocating</t>
    </r>
    <r>
      <rPr>
        <b/>
        <sz val="12"/>
        <color theme="1"/>
        <rFont val="Arial"/>
        <family val="2"/>
      </rPr>
      <t xml:space="preserve"> staff time</t>
    </r>
    <r>
      <rPr>
        <sz val="12"/>
        <color theme="1"/>
        <rFont val="Arial"/>
        <family val="2"/>
      </rPr>
      <t xml:space="preserve"> to administer the intervention. All 3  leaders of the participating clinics indicated that they were interested in implementing an incentive intervention but that it was</t>
    </r>
    <r>
      <rPr>
        <b/>
        <sz val="12"/>
        <color theme="1"/>
        <rFont val="Arial"/>
        <family val="2"/>
      </rPr>
      <t xml:space="preserve"> not currently feasible due to significant barriers.</t>
    </r>
    <r>
      <rPr>
        <sz val="12"/>
        <color theme="1"/>
        <rFont val="Arial"/>
        <family val="2"/>
      </rPr>
      <t xml:space="preserve"> In the outpatient substance use disorders clinics, the main perceived barriers were as follows: staff were already </t>
    </r>
    <r>
      <rPr>
        <b/>
        <sz val="12"/>
        <color theme="1"/>
        <rFont val="Arial"/>
        <family val="2"/>
      </rPr>
      <t>stretched beyond capacit</t>
    </r>
    <r>
      <rPr>
        <sz val="12"/>
        <color theme="1"/>
        <rFont val="Arial"/>
        <family val="2"/>
      </rPr>
      <t xml:space="preserve">y, the need to either gain </t>
    </r>
    <r>
      <rPr>
        <b/>
        <sz val="12"/>
        <color theme="1"/>
        <rFont val="Arial"/>
        <family val="2"/>
      </rPr>
      <t xml:space="preserve">additional staff or reallocate staff time from other priorities, </t>
    </r>
    <r>
      <rPr>
        <sz val="12"/>
        <color theme="1"/>
        <rFont val="Arial"/>
        <family val="2"/>
      </rPr>
      <t xml:space="preserve">and the need to identify a funding source for both the incentives and the rapid urine test cups. Also, in another clinic, the main barrier cited was that their program was </t>
    </r>
    <r>
      <rPr>
        <b/>
        <sz val="12"/>
        <color theme="1"/>
        <rFont val="Arial"/>
        <family val="2"/>
      </rPr>
      <t xml:space="preserve">primarily group based and therefore, they would need expert consultation to determine the best way to incorporate the intervention into the group setting. 
</t>
    </r>
    <r>
      <rPr>
        <b/>
        <sz val="12"/>
        <color rgb="FFFF0000"/>
        <rFont val="Arial"/>
        <family val="2"/>
      </rPr>
      <t>SP [ Admin workload]</t>
    </r>
    <r>
      <rPr>
        <sz val="12"/>
        <color theme="1"/>
        <rFont val="Arial"/>
        <family val="2"/>
      </rPr>
      <t xml:space="preserve"> Those that reported an impact reported co-signing incentive inter vention appointment notes and having more contact with patients during the aftercare phase of treatment. All three agreed that this increased interaction improved treatment for the patients.</t>
    </r>
  </si>
  <si>
    <r>
      <rPr>
        <b/>
        <sz val="12"/>
        <color theme="1"/>
        <rFont val="Arial"/>
        <family val="2"/>
      </rPr>
      <t xml:space="preserve"> Cost and Resource Constraints: </t>
    </r>
    <r>
      <rPr>
        <sz val="12"/>
        <color theme="1"/>
        <rFont val="Arial"/>
        <family val="2"/>
      </rPr>
      <t xml:space="preserve"> Primary Barrier was the  High costs (cited by 6 respondents) for incentives and rapid urine testing. Also,   Staffing Challenges as clinics reported being already overcapacity, with no bandwidth to administer incentives without  Hiring additional staff,   Reallocating time from other priorities.
        Group-based programs faced extra hurdles in adapting the intervention.
</t>
    </r>
    <r>
      <rPr>
        <b/>
        <sz val="12"/>
        <color theme="1"/>
        <rFont val="Arial"/>
        <family val="2"/>
      </rPr>
      <t>Increased Administrative Workload: d</t>
    </r>
    <r>
      <rPr>
        <sz val="12"/>
        <color theme="1"/>
        <rFont val="Arial"/>
        <family val="2"/>
      </rPr>
      <t xml:space="preserve">ocumentation Demands as providers had to co-sign incentive-related notes and maintain more frequent patient contact during aftercare.
</t>
    </r>
    <r>
      <rPr>
        <b/>
        <sz val="12"/>
        <color theme="1"/>
        <rFont val="Arial"/>
        <family val="2"/>
      </rPr>
      <t xml:space="preserve">
 Leadership Interest vs. Feasibility: </t>
    </r>
    <r>
      <rPr>
        <sz val="12"/>
        <color theme="1"/>
        <rFont val="Arial"/>
        <family val="2"/>
      </rPr>
      <t xml:space="preserve">    While clinic leaders expressed interest in incentive programs, current staffing and funding limitations made adoption impractical.
</t>
    </r>
  </si>
  <si>
    <t xml:space="preserve">
“The time commitment would be a barrier. You need staff that would be in charge of this. The expense would also be a barrier. I see the lab costs as being the most expensive cost. Sending confirmations to the lab is very expensive but I think it’s really important that we do that.”
“The biggest barrier is that I would have to pull staff from other tasks in order to do it. There are only so many staff members and something else would have to give.”
“ There were a lot of notes to cosign, although it was always optional. I like to have the information about
who was showing up for intervention appointments and who was testing positive and negative.”</t>
  </si>
  <si>
    <r>
      <rPr>
        <b/>
        <sz val="12"/>
        <color rgb="FFFF0000"/>
        <rFont val="Arial"/>
        <family val="2"/>
      </rPr>
      <t>[Implementation challenegs due to complex population needs]</t>
    </r>
    <r>
      <rPr>
        <sz val="12"/>
        <color theme="1"/>
        <rFont val="Arial"/>
        <family val="2"/>
      </rPr>
      <t xml:space="preserve"> 1) The complexity of how and where to communicate the intervention.   RSNs who participated in the Learning Collaborative, however, felt that recruiting for RSN services was best done in the detoxification facility because of the access to clients.  As  once clients leave detoxification and re-enter the community, it is much more difficult to connect with clients. In terms of incentives, however, it may bemore appropriate to describe the incentive structure at the first RSN visit in the community. At this time, the client may be better able to understand the incentive program, which may increase motivation. The one downside is that RSNs would miss the motivational opportunity of rewarding clients for getting to that first RSN visit in the community.  
In general, RSNs strove to contact clients toward the end of their detoxification stays to facilitate their ability to understand the services available and the incentives intervention. However, given that most clients did not fee lwell during the detoxification stay, the incentive structure may have been too complex to explain fully at this time. Thus, detoxification clients may not have understood all of their opportunities to earn incentives before leaving the detoxification program. </t>
    </r>
    <r>
      <rPr>
        <b/>
        <sz val="12"/>
        <color rgb="FFFF0000"/>
        <rFont val="Arial"/>
        <family val="2"/>
      </rPr>
      <t xml:space="preserve">[Structural barriers within program sites , workload and lost opportunities] </t>
    </r>
    <r>
      <rPr>
        <sz val="12"/>
        <color theme="1"/>
        <rFont val="Arial"/>
        <family val="2"/>
      </rPr>
      <t xml:space="preserve"> Staff deployment times not congurrent with clinets  enrollment and complexities of balancing between non-study clients and study eligibile clients "the mixed caseload". Providers had different  arrangements to deploy RSN staff within their organizations, such that RSNs were not always able to be present on the detoxification unit.  This led to RSNs missing that initial contact and enrollment opportunity with clients in the detoxification program.  Losing this easy occasion to enroll clients and, in the case of incentives,to earn an easy first reward probably significantly dampened the potential for success for the rest of the incentive program.</t>
    </r>
    <r>
      <rPr>
        <b/>
        <sz val="12"/>
        <color rgb="FFFF0000"/>
        <rFont val="Arial"/>
        <family val="2"/>
      </rPr>
      <t xml:space="preserve"> 
[Excess workload] </t>
    </r>
    <r>
      <rPr>
        <sz val="12"/>
        <color theme="1"/>
        <rFont val="Arial"/>
        <family val="2"/>
      </rPr>
      <t xml:space="preserve">2) Excess workload  In addition, the shift in how RSN providers were paid, from fee-for-service to case rate, also presented some challenges given this mixed caseload. . Of note, study paperwork did not replace client chart documentation, which had to be completed for each client. The high paperwork burden may have negatively impacted RSNs' ability to deliver incentives in a timely fashion. 
</t>
    </r>
    <r>
      <rPr>
        <b/>
        <sz val="12"/>
        <color rgb="FFFF0000"/>
        <rFont val="Arial"/>
        <family val="2"/>
      </rPr>
      <t xml:space="preserve">[Training over emphasis on "clear cut" goals led to rigid implementaion and lost opportunity ] </t>
    </r>
    <r>
      <rPr>
        <sz val="12"/>
        <color theme="1"/>
        <rFont val="Arial"/>
        <family val="2"/>
      </rPr>
      <t xml:space="preserve"> RSNs were told that clients should have goals that represented a stretch for them, rather than being too easy to achieve. With this approach, early opportunities to reinforce positive behaviors may have been lost.  For rewarded behaviours, rather than first using easier goals as a way for clients to experience success and become motivated to strive formore, it is possible that RSN staff may have immediately encouraged clients to work toward more challenging goals. This choice may be traced to RSN training on the incentives strategy provided by the research team.  Trainers emphasized that goals needed to be clearly met or not met, which may have led RSN workers to adopt a rigid interpretation of what behaviors met criteria for earning an incentive. Further, for goals 11 and 12, which were set uniquely for each client, RSNs were told that clients should have goals that represented a stretch for them, rather than being too easy to achieve. With this approach, early opportunities to reinforce positive behaviors may have been lost.
</t>
    </r>
    <r>
      <rPr>
        <b/>
        <sz val="12"/>
        <color rgb="FFFF0000"/>
        <rFont val="Arial"/>
        <family val="2"/>
      </rPr>
      <t>[Targets incongurrent with unit  processes</t>
    </r>
    <r>
      <rPr>
        <sz val="12"/>
        <color theme="1"/>
        <rFont val="Arial"/>
        <family val="2"/>
      </rPr>
      <t xml:space="preserve">] Also, The scope and breadth of reinforcement targets may also have hindered uptake. Most targets did not specifically focus on health care issues. Thus, the pathway to expected cost savings was indirect. In addition, some targets selected were insufficiently informed by knowledge of the detoxification unit procedures. 
</t>
    </r>
    <r>
      <rPr>
        <b/>
        <sz val="12"/>
        <color rgb="FFFF0000"/>
        <rFont val="Arial"/>
        <family val="2"/>
      </rPr>
      <t>[Low uptake of the programme due to logisitical challenges and the nature of target populatio</t>
    </r>
    <r>
      <rPr>
        <sz val="12"/>
        <color theme="1"/>
        <rFont val="Arial"/>
        <family val="2"/>
      </rPr>
      <t xml:space="preserve">n:  For a variety of reasons including structural and attitudinal barriers, there were low uptake and impact of the study intervention.   The numbers vary slightly for incentives actually awarded versus earned, because some clients did not receive incentives they had earned due to logistical challenges in connecting with the RSN for payment.
</t>
    </r>
    <r>
      <rPr>
        <b/>
        <sz val="12"/>
        <color rgb="FFFF0000"/>
        <rFont val="Arial"/>
        <family val="2"/>
      </rPr>
      <t xml:space="preserve">[Challenges due to complex population needs] </t>
    </r>
    <r>
      <rPr>
        <sz val="12"/>
        <color theme="1"/>
        <rFont val="Arial"/>
        <family val="2"/>
      </rPr>
      <t xml:space="preserve">Clients were struggling with acute withdrawal symptoms and receiving medications to manage these symptoms throughout their detoxification admissions. Efforts to engage them in services and adequately explain the incentive program may have been compromised because they were feeling too ill or too medicated to effectively understand and agree to participate.
</t>
    </r>
    <r>
      <rPr>
        <b/>
        <sz val="12"/>
        <color rgb="FFFF0000"/>
        <rFont val="Arial"/>
        <family val="2"/>
      </rPr>
      <t>[ problematic Eligibility criteria and delays od gift cards</t>
    </r>
    <r>
      <rPr>
        <sz val="12"/>
        <color theme="1"/>
        <rFont val="Arial"/>
        <family val="2"/>
      </rPr>
      <t>]    Another feature of the incentive program affecting its uptake and utilization is the frequency and immediacy of reinforcement. Immediately prior to the launch of the study, the detoxification providers raised a concern that the distribution of gift cards to some, but not all, clients in a detoxification program could be problematic.
This was particularly true in the case of clients who left the detoxification program against medical advice (AMA).    This only affected the first incentive, meeting with the RSN before discharge, and the RSN would distribute earned gift cards at subsequent meetings whenever possible. In some cases, however, the client never returned for another face-to-face visit, and thus, did not receive the incentive previously earned. In any case, this complication in distributing the earned incentive probably had an attenuating effect on its reinforcement potential.</t>
    </r>
  </si>
  <si>
    <r>
      <rPr>
        <b/>
        <sz val="12"/>
        <color theme="1"/>
        <rFont val="Arial"/>
        <family val="2"/>
      </rPr>
      <t xml:space="preserve">Complex Population Needs &amp; Communication Barriers: </t>
    </r>
    <r>
      <rPr>
        <sz val="12"/>
        <color theme="1"/>
        <rFont val="Arial"/>
        <family val="2"/>
      </rPr>
      <t xml:space="preserve">  Poor Timing for Intervention Explanation as clients in detox were often too ill/medicated to fully understand the incentive program so Explaining incentives during detox was difficult, but waiting until the first post-detox visit risked losing engagement.
    Missed Enrollment Opportunities as key staff were not always available in detox units, missing critical early contact.
</t>
    </r>
    <r>
      <rPr>
        <b/>
        <sz val="12"/>
        <color theme="1"/>
        <rFont val="Arial"/>
        <family val="2"/>
      </rPr>
      <t xml:space="preserve">Structural &amp; Workload Barriers: </t>
    </r>
    <r>
      <rPr>
        <sz val="12"/>
        <color theme="1"/>
        <rFont val="Arial"/>
        <family val="2"/>
      </rPr>
      <t>Staff Deployment Issues as they juggled mixed caseloads (study vs. non-study clients), leading to missed enrollments amidst excessive Paperwork and  increased documentation burden slowing incentive delivery.
.</t>
    </r>
    <r>
      <rPr>
        <b/>
        <sz val="12"/>
        <color theme="1"/>
        <rFont val="Arial"/>
        <family val="2"/>
      </rPr>
      <t>Rigid Goal-Setting &amp; Lost Reinforcement Opportunities: O</t>
    </r>
    <r>
      <rPr>
        <sz val="12"/>
        <color theme="1"/>
        <rFont val="Arial"/>
        <family val="2"/>
      </rPr>
      <t xml:space="preserve">verly Ambitious Targets as training emphasized "stretch" goals, potentially discouraging clients with overly difficult initial targets which led to missed chances to reinforce small, early wins for motivation. 
    Mismatched Targets: many incentives did not focus on healthcare, weakening the link to cost savings while some targets did not align with detox unit workflows.
</t>
    </r>
    <r>
      <rPr>
        <b/>
        <sz val="12"/>
        <color theme="1"/>
        <rFont val="Arial"/>
        <family val="2"/>
      </rPr>
      <t xml:space="preserve">Logistical &amp; Incentive Distribution Problems: </t>
    </r>
    <r>
      <rPr>
        <sz val="12"/>
        <color theme="1"/>
        <rFont val="Arial"/>
        <family val="2"/>
      </rPr>
      <t xml:space="preserve">        Clients who left against medical advice (AMA) often missed their first incentive.    Some never returned to claim earned rewards, reducing reinforcement impact.Structural barriers (staffing, timing) and attitudinal resistance led to poor participation.</t>
    </r>
  </si>
  <si>
    <r>
      <rPr>
        <b/>
        <sz val="12"/>
        <color rgb="FFFF0000"/>
        <rFont val="Arial"/>
        <family val="2"/>
      </rPr>
      <t xml:space="preserve"> and actual recruitment challnges]</t>
    </r>
    <r>
      <rPr>
        <sz val="12"/>
        <color theme="1"/>
        <rFont val="Arial"/>
        <family val="2"/>
      </rPr>
      <t xml:space="preserve"> related to</t>
    </r>
    <r>
      <rPr>
        <b/>
        <sz val="12"/>
        <color theme="1"/>
        <rFont val="Arial"/>
        <family val="2"/>
      </rPr>
      <t xml:space="preserve"> patient flow </t>
    </r>
    <r>
      <rPr>
        <sz val="12"/>
        <color theme="1"/>
        <rFont val="Arial"/>
        <family val="2"/>
      </rPr>
      <t>or p and lack of</t>
    </r>
    <r>
      <rPr>
        <b/>
        <sz val="12"/>
        <color theme="1"/>
        <rFont val="Arial"/>
        <family val="2"/>
      </rPr>
      <t xml:space="preserve"> "appropriate patients" </t>
    </r>
    <r>
      <rPr>
        <sz val="12"/>
        <color theme="1"/>
        <rFont val="Arial"/>
        <family val="2"/>
      </rPr>
      <t xml:space="preserve">
  Of note, the most common patient-level barrier was lack of “appropriate clients”: this could reflect actual recruitment challenges, insufficient patient demand, or provider misperceptions about CM’s applicability.
</t>
    </r>
    <r>
      <rPr>
        <b/>
        <sz val="12"/>
        <color rgb="FFFF0000"/>
        <rFont val="Arial"/>
        <family val="2"/>
      </rPr>
      <t>[Staff resources</t>
    </r>
    <r>
      <rPr>
        <sz val="12"/>
        <color theme="1"/>
        <rFont val="Arial"/>
        <family val="2"/>
      </rPr>
      <t xml:space="preserve">] encompassed issues related to staff time, attitudes, or qualifications (e.g., vacation/leave, CM attitudes/misgivings, staff turnover).   
</t>
    </r>
    <r>
      <rPr>
        <b/>
        <sz val="12"/>
        <color rgb="FFFF0000"/>
        <rFont val="Arial"/>
        <family val="2"/>
      </rPr>
      <t xml:space="preserve">[organization-level </t>
    </r>
    <r>
      <rPr>
        <sz val="12"/>
        <color theme="1"/>
        <rFont val="Arial"/>
        <family val="2"/>
      </rPr>
      <t xml:space="preserve"> concerns associated with organizational support of CM ; most cited was insufficent funding, lack leadership support and insufficient time to prepare for implementation. </t>
    </r>
  </si>
  <si>
    <r>
      <rPr>
        <b/>
        <sz val="12"/>
        <color theme="1"/>
        <rFont val="Arial"/>
        <family val="2"/>
      </rPr>
      <t>Recruitment Challenges:</t>
    </r>
    <r>
      <rPr>
        <sz val="12"/>
        <color theme="1"/>
        <rFont val="Arial"/>
        <family val="2"/>
      </rPr>
      <t xml:space="preserve"> lack of "Appropriate Patients" due to:             Low patient demand for incentive-based treatment,           Provider misperceptions about which patients qualify and             Actual patient flow issues (e.g., not enough eligible candidates).
</t>
    </r>
    <r>
      <rPr>
        <b/>
        <sz val="12"/>
        <color theme="1"/>
        <rFont val="Arial"/>
        <family val="2"/>
      </rPr>
      <t xml:space="preserve"> Staffing &amp; Resource Constraints: </t>
    </r>
    <r>
      <rPr>
        <sz val="12"/>
        <color theme="1"/>
        <rFont val="Arial"/>
        <family val="2"/>
      </rPr>
      <t xml:space="preserve">     Staff shortages due to vacations, leave, or turnover
</t>
    </r>
    <r>
      <rPr>
        <b/>
        <sz val="12"/>
        <color theme="1"/>
        <rFont val="Arial"/>
        <family val="2"/>
      </rPr>
      <t xml:space="preserve">Organizational-Level Obstacles:  </t>
    </r>
    <r>
      <rPr>
        <sz val="12"/>
        <color theme="1"/>
        <rFont val="Arial"/>
        <family val="2"/>
      </rPr>
      <t xml:space="preserve"> Insufficient </t>
    </r>
    <r>
      <rPr>
        <b/>
        <sz val="12"/>
        <color theme="1"/>
        <rFont val="Arial"/>
        <family val="2"/>
      </rPr>
      <t>Funding</t>
    </r>
    <r>
      <rPr>
        <sz val="12"/>
        <color theme="1"/>
        <rFont val="Arial"/>
        <family val="2"/>
      </rPr>
      <t>/dedicated budget for incentives or program operations, absence of priority-setting or policy backing from management. and inadequate Preparation Time as staff lacked training/ramp-up time before rollout.</t>
    </r>
  </si>
  <si>
    <r>
      <rPr>
        <b/>
        <sz val="12"/>
        <color rgb="FFFF0000"/>
        <rFont val="Arial"/>
        <family val="2"/>
      </rPr>
      <t xml:space="preserve">[ Delayed FI  incongurrent with complex population needs] </t>
    </r>
    <r>
      <rPr>
        <sz val="12"/>
        <color theme="1"/>
        <rFont val="Arial"/>
        <family val="2"/>
      </rPr>
      <t xml:space="preserve"> it was shared that the reality as a drug addict wasn’t consistent with the way the tokens were distributed.
The participant opined that her substance use problem accustomed her to get things in a short period of time, which didn’t make it easy for her to wait 6 weeks for the drawing session.
</t>
    </r>
    <r>
      <rPr>
        <b/>
        <sz val="12"/>
        <color rgb="FFFF0000"/>
        <rFont val="Arial"/>
        <family val="2"/>
      </rPr>
      <t xml:space="preserve">[ Limited time for optimal implementation and  limited active participation]  </t>
    </r>
    <r>
      <rPr>
        <sz val="12"/>
        <color theme="1"/>
        <rFont val="Arial"/>
        <family val="2"/>
      </rPr>
      <t>Health professionals reported that 12 weeks were not enough to incorporate the contingency management and implement it optimally in the groups.</t>
    </r>
  </si>
  <si>
    <r>
      <rPr>
        <b/>
        <sz val="12"/>
        <color theme="1"/>
        <rFont val="Arial"/>
        <family val="2"/>
      </rPr>
      <t xml:space="preserve"> Incentive Timing Mismatch with Patient Needs: </t>
    </r>
    <r>
      <rPr>
        <sz val="12"/>
        <color theme="1"/>
        <rFont val="Arial"/>
        <family val="2"/>
      </rPr>
      <t xml:space="preserve">  Delayed Rewards Clashed with Addiction Patterns as participants struggling with substance use disorders were accustomed to immediate gratification, making it difficult to wait 6 weeks for incentive drawings.        The delayed reward system failed to align with the urgency of addiction-driven behavior.
</t>
    </r>
    <r>
      <rPr>
        <b/>
        <sz val="12"/>
        <color theme="1"/>
        <rFont val="Arial"/>
        <family val="2"/>
      </rPr>
      <t xml:space="preserve">Insufficient Implementation Time &amp; Engagement Barriers: </t>
    </r>
    <r>
      <rPr>
        <sz val="12"/>
        <color theme="1"/>
        <rFont val="Arial"/>
        <family val="2"/>
      </rPr>
      <t xml:space="preserve">    Short Program Duration (12 Weeks) where healthcare providers felt this timeframe was too brief to: fully integrate CM into group therapy, and observe meaningful behavioral changes Also, this rushed schedule may have reduced patient engagement and program effectiveness.</t>
    </r>
  </si>
  <si>
    <t xml:space="preserve"> Environmental/social planningService provision</t>
  </si>
  <si>
    <r>
      <t>I would have liked to dip draw right after having 4 tokens, it makes more sense in my head to get something right now instead of waiting six weeks…</t>
    </r>
    <r>
      <rPr>
        <b/>
        <sz val="12"/>
        <color theme="1"/>
        <rFont val="Arial"/>
        <family val="2"/>
      </rPr>
      <t xml:space="preserve">probably I think like that because I’m a drug addict. </t>
    </r>
  </si>
  <si>
    <r>
      <rPr>
        <b/>
        <sz val="12"/>
        <color rgb="FFFF0000"/>
        <rFont val="Arial"/>
        <family val="2"/>
      </rPr>
      <t xml:space="preserve">[ Challenges due to unexpected event: COVID-19: Fear of contagion given the nature of incentive delivery  ] </t>
    </r>
    <r>
      <rPr>
        <sz val="12"/>
        <rFont val="Arial"/>
        <family val="2"/>
      </rPr>
      <t xml:space="preserve">One of the most common barriers </t>
    </r>
    <r>
      <rPr>
        <b/>
        <sz val="12"/>
        <rFont val="Arial"/>
        <family val="2"/>
      </rPr>
      <t>was fear of contagion, both in terms of the risk of getting patients sick or of catching the virus them- selves.</t>
    </r>
    <r>
      <rPr>
        <sz val="12"/>
        <color theme="1"/>
        <rFont val="Arial"/>
        <family val="2"/>
      </rPr>
      <t xml:space="preserve">
This barrier was articulated by 5 OTP respondents (one leader, four counselors).
 Fear of contagion was predominantly</t>
    </r>
    <r>
      <rPr>
        <b/>
        <sz val="12"/>
        <color theme="1"/>
        <rFont val="Arial"/>
        <family val="2"/>
      </rPr>
      <t xml:space="preserve"> driven by the logistics of CM prize draws,</t>
    </r>
    <r>
      <rPr>
        <sz val="12"/>
        <color theme="1"/>
        <rFont val="Arial"/>
        <family val="2"/>
      </rPr>
      <t xml:space="preserve"> which required counselors and patients </t>
    </r>
    <r>
      <rPr>
        <b/>
        <sz val="12"/>
        <color theme="1"/>
        <rFont val="Arial"/>
        <family val="2"/>
      </rPr>
      <t>to use multiple tangible objects</t>
    </r>
    <r>
      <rPr>
        <sz val="12"/>
        <color theme="1"/>
        <rFont val="Arial"/>
        <family val="2"/>
      </rPr>
      <t xml:space="preserve"> such as fishbowls, prize menus, and prize cabinets. 3 specifically cited the need to have patients draw prize slips from a physical fish bowl.   Other counselors shared concerns </t>
    </r>
    <r>
      <rPr>
        <b/>
        <sz val="12"/>
        <color theme="1"/>
        <rFont val="Arial"/>
        <family val="2"/>
      </rPr>
      <t xml:space="preserve">about contagion around the prize cabinet and during the prize administration process.  </t>
    </r>
  </si>
  <si>
    <r>
      <rPr>
        <b/>
        <sz val="12"/>
        <color theme="1"/>
        <rFont val="Arial"/>
        <family val="2"/>
      </rPr>
      <t xml:space="preserve">Fear of Viral Contagion in Incentive Delivery </t>
    </r>
    <r>
      <rPr>
        <sz val="12"/>
        <color theme="1"/>
        <rFont val="Arial"/>
        <family val="2"/>
      </rPr>
      <t>during CM prize distributions due to high-risk components of the intervention i.e Physical Fishbowl Draws, and prize Cabinets/Menus which  clashed with pandemic safety needs.</t>
    </r>
  </si>
  <si>
    <t>Environmental restrucuring</t>
  </si>
  <si>
    <t>One counselor noted that they could not figure out “the issue with how do we try to do this without everybody touching papers in a bowl with COVID. ”</t>
  </si>
  <si>
    <r>
      <rPr>
        <b/>
        <sz val="12"/>
        <color rgb="FFFF0000"/>
        <rFont val="Arial"/>
        <family val="2"/>
      </rPr>
      <t>[Difficulty engaging patients in remote CM draws and logistical difficulities of prize distribution]</t>
    </r>
    <r>
      <rPr>
        <sz val="12"/>
        <color theme="1"/>
        <rFont val="Arial"/>
        <family val="2"/>
      </rPr>
      <t xml:space="preserve"> Challenges with engagement faced due to the </t>
    </r>
    <r>
      <rPr>
        <b/>
        <sz val="12"/>
        <color theme="1"/>
        <rFont val="Arial"/>
        <family val="2"/>
      </rPr>
      <t xml:space="preserve">transition to telephonic/video conference sessions during covid. Other logistical challenges were noted with trying to describe the prizes and distribute the physical prizes during social distancing.
</t>
    </r>
    <r>
      <rPr>
        <sz val="12"/>
        <color theme="1"/>
        <rFont val="Arial"/>
        <family val="2"/>
      </rPr>
      <t xml:space="preserve">
 </t>
    </r>
  </si>
  <si>
    <r>
      <rPr>
        <b/>
        <sz val="12"/>
        <color theme="1"/>
        <rFont val="Arial"/>
        <family val="2"/>
      </rPr>
      <t xml:space="preserve">Patient Engagement Difficulties Due to COVI-19 changes: </t>
    </r>
    <r>
      <rPr>
        <sz val="12"/>
        <color theme="1"/>
        <rFont val="Arial"/>
        <family val="2"/>
      </rPr>
      <t xml:space="preserve">    Transition to phone/video-based CM sessions reduced participation and interaction quality as lack of in-person connection made it harder to motivate and retain patients in the program.
</t>
    </r>
    <r>
      <rPr>
        <b/>
        <sz val="12"/>
        <color theme="1"/>
        <rFont val="Arial"/>
        <family val="2"/>
      </rPr>
      <t xml:space="preserve">Prize Distribution Logistical Issues: </t>
    </r>
    <r>
      <rPr>
        <sz val="12"/>
        <color theme="1"/>
        <rFont val="Arial"/>
        <family val="2"/>
      </rPr>
      <t>Describing Prizes Remotely as counselors struggled to effectively communicate prize options without physical menus/displays.  Physical Prize Delivery was challenging as social distancing rules complicated shipping or safe pickup of reward which led to  delays or access barriers diminishing the immediacy of reinforcement (a core CM principle)</t>
    </r>
  </si>
  <si>
    <t xml:space="preserve">“doing it on the phone is horrible. Clients sometimes do not pick up, or to contact them is more difficult because they do not have to come every day to here. ”
 “over the phone it’s very dif- ficult to say who is engaged and who is not. </t>
  </si>
  <si>
    <r>
      <rPr>
        <b/>
        <sz val="12"/>
        <color rgb="FFFF0000"/>
        <rFont val="Arial"/>
        <family val="2"/>
      </rPr>
      <t>[structural and regulation changes and redefining realistic target behaviours due to unexpected events]  C</t>
    </r>
    <r>
      <rPr>
        <sz val="12"/>
        <color theme="1"/>
        <rFont val="Arial"/>
        <family val="2"/>
      </rPr>
      <t xml:space="preserve">hallenges re-defining the CM attendance target due to changing regulations. Difficulties related to having to change weekly attendance target as a result of changes to services offered.  4 OTP representatives (two leaders, two counselors), was the need to re-define the weekly CM attendance target due to structural changes in the types of services offered at the OTPs. This barrier reflected the need to adhere to CM principles of frequent behavioral monitoring and reinforcement at a time when two of the most commonly offered services –daily medication dosing and weekly group counseling–were both in flux. All 4 of the respondents that shared this barrier reported that group counseling had been cancelled at their programs to limit expo-sure to the virus. As an example, one leader asserted their CM attendance target was no longer applicable. 3 of the respondents further noted that their program’s prior attendance target had incorporated daily dosing visits, which were no longer applicable due to patients having greater access to take home doses.Another counselor noted that during COVID-19 patients were engaging with the OTP so infrequently that it was hard to come up with a realistic weekly attendance target
</t>
    </r>
    <r>
      <rPr>
        <b/>
        <sz val="12"/>
        <color rgb="FFFF0000"/>
        <rFont val="Arial"/>
        <family val="2"/>
      </rPr>
      <t xml:space="preserve">:[Staff shortages and piling workload due to pandemic  ] </t>
    </r>
    <r>
      <rPr>
        <sz val="12"/>
        <color theme="1"/>
        <rFont val="Arial"/>
        <family val="2"/>
      </rPr>
      <t xml:space="preserve">Staff absences and turnover precipitated by COVID (e.g., staff out sick, medical leave). 4 respondents (one leader, three counselors) was staffshortages associated with having counselors quit or take medical leave. A counselor at one program noted that they had been short-staffed </t>
    </r>
    <r>
      <rPr>
        <b/>
        <sz val="12"/>
        <color rgb="FFFF0000"/>
        <rFont val="Arial"/>
        <family val="2"/>
      </rPr>
      <t xml:space="preserve"> [
System readiness and  intervention failure : training gaps, time and funding linitation, competing priorities ] </t>
    </r>
    <r>
      <rPr>
        <sz val="12"/>
        <color theme="1"/>
        <rFont val="Arial"/>
        <family val="2"/>
      </rPr>
      <t>Non-COVID Related Challenges included;  imited time in counselors’ caseload to incorporate new approaches, and lack of financial support to cover the costs of CM.  On Implementing a new programme with so many responsibilities. these barriers were perceived as more challenging during the pandemic due to the enormous demands on leader and counselor time to adjust to new COVID-19 regulations and the cost of personal protective equipmen</t>
    </r>
    <r>
      <rPr>
        <b/>
        <sz val="12"/>
        <color rgb="FFFF0000"/>
        <rFont val="Arial"/>
        <family val="2"/>
      </rPr>
      <t xml:space="preserve">t.
[Limited insititutional support amidst other competing priorites] </t>
    </r>
    <r>
      <rPr>
        <sz val="12"/>
        <color theme="1"/>
        <rFont val="Arial"/>
        <family val="2"/>
      </rPr>
      <t xml:space="preserve">Non-COVID Related Challenges included;  limited institutional suppport for training, </t>
    </r>
  </si>
  <si>
    <r>
      <rPr>
        <b/>
        <sz val="12"/>
        <color theme="1"/>
        <rFont val="Arial"/>
        <family val="2"/>
      </rPr>
      <t xml:space="preserve">Structural &amp; Regulatory Changes Disrupted CM Targets: </t>
    </r>
    <r>
      <rPr>
        <sz val="12"/>
        <color theme="1"/>
        <rFont val="Arial"/>
        <family val="2"/>
      </rPr>
      <t xml:space="preserve">   Shifting Attendance Requirements where group counseling cancellations (to limit virus exposure) invalidated existing CM attendance targets. Also, take-home medication doses reduced daily clinic visits, making prior targets unrealistic and staff  struggled  to redefine measurable behaviors for incentives.
Staffing Shortages &amp; Overload, absences and Turnover due to  COVID-19, worsening understaffing amd increased workloads with fewer personnel.
</t>
    </r>
    <r>
      <rPr>
        <b/>
        <sz val="12"/>
        <color theme="1"/>
        <rFont val="Arial"/>
        <family val="2"/>
      </rPr>
      <t xml:space="preserve">System Readiness Gaps: </t>
    </r>
    <r>
      <rPr>
        <sz val="12"/>
        <color theme="1"/>
        <rFont val="Arial"/>
        <family val="2"/>
      </rPr>
      <t xml:space="preserve">Training &amp; Resource Limitations as counselors lacked time and funding to adopt CM amid competing priorities. Also, added pandemic pressures (e.g., PPE costs, adapting to new regulations) diverted focus from CM rollout.
</t>
    </r>
    <r>
      <rPr>
        <b/>
        <sz val="12"/>
        <color theme="1"/>
        <rFont val="Arial"/>
        <family val="2"/>
      </rPr>
      <t xml:space="preserve">
Weak Institutional Support: </t>
    </r>
    <r>
      <rPr>
        <sz val="12"/>
        <color theme="1"/>
        <rFont val="Arial"/>
        <family val="2"/>
      </rPr>
      <t xml:space="preserve">    Lack of Backing for CM where         Limited training investments or leadership prioritization of CM was challenging. Also, programs focused on crisis management rather than new interventions. </t>
    </r>
  </si>
  <si>
    <t>Guidelines, Environmental/social planning,Fiscal measures, Service provision</t>
  </si>
  <si>
    <t xml:space="preserve"> “we’re not running group. ”
 “our goal for CM was that they had to attend group…[but] we had ceased it [groups] when COVID became an issue. ”
"obviously, we cannot do seven outta nine [clinical contacts - the prior attendance target]…because a lotta people ended up with take-homes. ”“for a good three, four months ”during the pandemic because “we had about 12 staffmembers catch the virus. ”
"there’s some of them [who] have doubled their caseloads under COVID.""Time management with a new program, to be able to… make sure that we implement it the way that we need to.. Because it’s a new program, so, there’s so many.. Responsibilities"
 For instance, one leader noted that there is “dealing with COVID... took a lot of planning and a lot of response and change in all of our operations…[there’s] too much going on, way too much going on…
”Similarly, another counselor lamented that with the monetary investment to comply with COVID-19 regulations “the financial aspect of it, of maintaining the prizes ”was not a priority at the time.</t>
  </si>
  <si>
    <r>
      <rPr>
        <b/>
        <sz val="12"/>
        <color rgb="FFFF0000"/>
        <rFont val="Arial"/>
        <family val="2"/>
      </rPr>
      <t>[low uptake</t>
    </r>
    <r>
      <rPr>
        <sz val="12"/>
        <color theme="1"/>
        <rFont val="Arial"/>
        <family val="2"/>
      </rPr>
      <t xml:space="preserve">]  Recruitment of the target population was not feasible; fewer individuals than expected presented for a new episode of opioid agonist treatment (OAT), were prescribed methadone, or attended one of the three participating pharmacies. </t>
    </r>
    <r>
      <rPr>
        <b/>
        <sz val="12"/>
        <color theme="1"/>
        <rFont val="Arial"/>
        <family val="2"/>
      </rPr>
      <t>staff acknowledged the low numbers of new opiate users presenting to services .</t>
    </r>
    <r>
      <rPr>
        <sz val="12"/>
        <color theme="1"/>
        <rFont val="Arial"/>
        <family val="2"/>
      </rPr>
      <t xml:space="preserve">Staff suggested changes to eligibility criteria in a future confirmatory trial, specifically to include existing OAT patients repeatedly missing doses as well as patients prescribed buprenorphine
</t>
    </r>
    <r>
      <rPr>
        <b/>
        <sz val="12"/>
        <color rgb="FFFF0000"/>
        <rFont val="Arial"/>
        <family val="2"/>
      </rPr>
      <t>[Incidents and technical issues with mobile  system and debit card]</t>
    </r>
    <r>
      <rPr>
        <sz val="12"/>
        <color theme="1"/>
        <rFont val="Arial"/>
        <family val="2"/>
      </rPr>
      <t xml:space="preserve"> participants being unable to self-login at the pharmacy although these were quickly resolved early on. Two participants lost their mobile telephones over 82 days and were unable to receive text messages, and two participants lost their debit cards which were easily replaced. Of 500 messages sent out over the entire study period, 383 (77%) were successfully delivered to participants. Reasons for unsuccessful delivery included losing mobile phone, mobile phone not charged.
</t>
    </r>
    <r>
      <rPr>
        <b/>
        <sz val="12"/>
        <color rgb="FFFF0000"/>
        <rFont val="Arial"/>
        <family val="2"/>
      </rPr>
      <t xml:space="preserve"> [limited staffing to lead the intervention]  </t>
    </r>
    <r>
      <rPr>
        <sz val="12"/>
        <color theme="1"/>
        <rFont val="Arial"/>
        <family val="2"/>
      </rPr>
      <t xml:space="preserve">The drug service had difficulties in identifying staff to conduct the screening and consent procedures.  Not recruiting enough staff meant that recruitment rates sufficient for a definitive trial were not feasible and remains a challenge.. 
</t>
    </r>
  </si>
  <si>
    <r>
      <rPr>
        <b/>
        <sz val="12"/>
        <color theme="1"/>
        <rFont val="Arial"/>
        <family val="2"/>
      </rPr>
      <t xml:space="preserve"> Staffing Shortages Hindered Implementation as: </t>
    </r>
    <r>
      <rPr>
        <sz val="12"/>
        <color theme="1"/>
        <rFont val="Arial"/>
        <family val="2"/>
      </rPr>
      <t>lack of Personnel for Screening/Consent due to clinics struggling to assign staff for recruitment.</t>
    </r>
    <r>
      <rPr>
        <b/>
        <sz val="12"/>
        <color theme="1"/>
        <rFont val="Arial"/>
        <family val="2"/>
      </rPr>
      <t xml:space="preserve">
 Low Participant Recruitment &amp; Uptake: </t>
    </r>
    <r>
      <rPr>
        <sz val="12"/>
        <color theme="1"/>
        <rFont val="Arial"/>
        <family val="2"/>
      </rPr>
      <t xml:space="preserve">  Fewer Eligible Patients Than Expected due to restrictive eligbility criteria ie. low numbers of new opioid users entering treatment. and limited patients on methadone or visiting participating pharmacies.
</t>
    </r>
    <r>
      <rPr>
        <b/>
        <sz val="12"/>
        <color theme="1"/>
        <rFont val="Arial"/>
        <family val="2"/>
      </rPr>
      <t xml:space="preserve"> Mobile System &amp; Debit Card Issues included: </t>
    </r>
    <r>
      <rPr>
        <sz val="12"/>
        <color theme="1"/>
        <rFont val="Arial"/>
        <family val="2"/>
      </rPr>
      <t xml:space="preserve"> Login &amp; Technical Problems, ost Phones/Cards amd low SMS Delivery Rate
</t>
    </r>
  </si>
  <si>
    <r>
      <rPr>
        <b/>
        <sz val="12"/>
        <color rgb="FFFF0000"/>
        <rFont val="Arial"/>
        <family val="2"/>
      </rPr>
      <t xml:space="preserve"> Agencies - grants and Missed opportunities to reach Populations in need </t>
    </r>
    <r>
      <rPr>
        <sz val="12"/>
        <color theme="1"/>
        <rFont val="Arial"/>
        <family val="2"/>
      </rPr>
      <t xml:space="preserve">]  </t>
    </r>
    <r>
      <rPr>
        <b/>
        <sz val="12"/>
        <color theme="1"/>
        <rFont val="Arial"/>
        <family val="2"/>
      </rPr>
      <t>None of the 12 treatment agencies that applied for CM funding served Black men</t>
    </r>
    <r>
      <rPr>
        <sz val="12"/>
        <color theme="1"/>
        <rFont val="Arial"/>
        <family val="2"/>
      </rPr>
      <t xml:space="preserve"> in St. Louis (the only St. Louis-based agency awarded a CM pilot grant is a women-only program).  First, </t>
    </r>
    <r>
      <rPr>
        <b/>
        <sz val="12"/>
        <color theme="1"/>
        <rFont val="Arial"/>
        <family val="2"/>
      </rPr>
      <t>racial inequities in overdose deaths in Missouri have grown considerably in recent years</t>
    </r>
    <r>
      <rPr>
        <sz val="12"/>
        <color theme="1"/>
        <rFont val="Arial"/>
        <family val="2"/>
      </rPr>
      <t xml:space="preserve">. Though these disparities are driven by deaths among Black men in the St. Louis region and are present with both opioid- and stimulant-involved fatalities.
</t>
    </r>
    <r>
      <rPr>
        <b/>
        <sz val="12"/>
        <color theme="1"/>
        <rFont val="Arial"/>
        <family val="2"/>
      </rPr>
      <t>This gap represents either a missed opportunity or misalignment of interests, or both.</t>
    </r>
    <r>
      <rPr>
        <sz val="12"/>
        <color theme="1"/>
        <rFont val="Arial"/>
        <family val="2"/>
      </rPr>
      <t xml:space="preserve"> How can and should state-run CM grant programs better reach dominantly Black treatment populations, especially when Black men are dying from overdose at alarmingly disproportionate rates across the country  due to intersecting forms of oppression and manifestations of systemic racism such as segregation, disinvestment, and over criminalization? Perhaps no agencies serving Black men in St. Louis applied for CM funding because their ongoing treatment priorities are currently focused on client survival and meeting basic needs, and they did not have the infrastructure, time, or resources to invest in a small adjunctive pilot program that has little to no researched cultural adaptations for the populations they serve.
</t>
    </r>
    <r>
      <rPr>
        <b/>
        <sz val="12"/>
        <color rgb="FFFF0000"/>
        <rFont val="Arial"/>
        <family val="2"/>
      </rPr>
      <t>(Staffing difficulities and training burden:   FI Technical and time  needs) :</t>
    </r>
    <r>
      <rPr>
        <sz val="12"/>
        <color theme="1"/>
        <rFont val="Arial"/>
        <family val="2"/>
      </rPr>
      <t xml:space="preserve">Time for implementation, was longer than anticipated mainly due to hiring challenges and setting up the FI system into usual service workflow.  1) Ramp-up time within each agency took longer than initially anticipated (four to six months instead of one to two months), primarily due to difficulties hiring private staff to oversee the program, as well as grating the new incentives and corresponding billing codes into their electronic health records (EHRs). Educating relevant internal and external parties about the CM program to make them aware of its tence, the rationale, and the inclusion/exclusion requirements for participation ) was also more time- intensive than originally anticipated.  (e.g., intake personnel needed specific guidance on how to make appropriate referrals to the program
</t>
    </r>
    <r>
      <rPr>
        <b/>
        <sz val="12"/>
        <color rgb="FFFF0000"/>
        <rFont val="Arial"/>
        <family val="2"/>
      </rPr>
      <t>[Fedral rulings on spending and impact on programme implementation]</t>
    </r>
    <r>
      <rPr>
        <sz val="12"/>
        <color theme="1"/>
        <rFont val="Arial"/>
        <family val="2"/>
      </rPr>
      <t>:  Indeed, the most significant factor constraining the team in how to design and implement the CM program  in the face of fedral rules and regulations.  It was the rule that CM programs could provide no more than $75 in reinforcement to clients per year, as CM programs using lower magnitudes of reinforcement are found to be less efficacious . To remain in compliance with this rule and attempt to maximize the value of the reinforcements to maintain the intervention’s fidelity, Missouri’s SOR 2.0 leadership required CM programs to be limited to clients’ first four to six weeks in treatment and only allowed use of a voucher-based CM protocol. Prize-based CM, another commonly used and efficacious CM reinforcement system , was prohibited due to its variable-ratio reinforcement schedule (i.e., unpredictability</t>
    </r>
  </si>
  <si>
    <r>
      <rPr>
        <b/>
        <sz val="12"/>
        <color theme="1"/>
        <rFont val="Arial"/>
        <family val="2"/>
      </rPr>
      <t xml:space="preserve">    Racial Equity Gap in Service Access: </t>
    </r>
    <r>
      <rPr>
        <sz val="12"/>
        <color theme="1"/>
        <rFont val="Arial"/>
        <family val="2"/>
      </rPr>
      <t xml:space="preserve">  None of the 12 funded treatment agencies served Black men in St. Louis despite  experiencing disproportionately high overdose deaths
    Potential systemic barriers included: agencies prioritizing basic survival needs over pilot programs, lack of culturally adapted CM models, historical disinvestment in Black communities
</t>
    </r>
    <r>
      <rPr>
        <b/>
        <sz val="12"/>
        <color theme="1"/>
        <rFont val="Arial"/>
        <family val="2"/>
      </rPr>
      <t xml:space="preserve">
    Staffing and Implementation Hurdles: </t>
    </r>
    <r>
      <rPr>
        <sz val="12"/>
        <color theme="1"/>
        <rFont val="Arial"/>
        <family val="2"/>
      </rPr>
      <t xml:space="preserve">  Program setup took longer than initially projected  due to dificulties hiring dedicated CM staff, complex EHR integration for incentive tracking and extensive training needs for referral systems
</t>
    </r>
    <r>
      <rPr>
        <b/>
        <sz val="12"/>
        <color theme="1"/>
        <rFont val="Arial"/>
        <family val="2"/>
      </rPr>
      <t xml:space="preserve">    Regulatory Constraints on Program Design:  as </t>
    </r>
    <r>
      <rPr>
        <sz val="12"/>
        <color theme="1"/>
        <rFont val="Arial"/>
        <family val="2"/>
      </rPr>
      <t xml:space="preserve"> Federal $75 annual incentive cap forced compromises e.g.        Limited to first 4-6 weeks of treatment, and o nly voucher-based CM allowed (no prize-based system) which potentially reduced efficacy due to low reinforcement value</t>
    </r>
  </si>
  <si>
    <t>Regulation, Legislation, Environmental/social planning, Service provision</t>
  </si>
  <si>
    <r>
      <rPr>
        <b/>
        <sz val="12"/>
        <color rgb="FFFF0000"/>
        <rFont val="Arial"/>
        <family val="2"/>
      </rPr>
      <t>[Admin capacity: cost, time, staff and limited resources</t>
    </r>
    <r>
      <rPr>
        <sz val="12"/>
        <color theme="1"/>
        <rFont val="Arial"/>
        <family val="2"/>
      </rPr>
      <t>] During intervention adoption, concerns among provided related to administrative processes particularly related to  cost and staff time  time concerns and organizational capacity to implement the program and carry out onboarding processes in light of  staff trunover which limits knoweledge accumulation. 
During Inital implementation, Intervention training was time-extensive and burdensome.  Clinicians felt that the requirements for training did not respect their limited availability. 
 one site did not reach full implementation due to staffing and client recruitment challenges. 
At the time of the interviews, all but one site had achieved full implementation of the TRUST/CM pilot program.  The one site that had not reached this stage had challenges with staffing and client recruitment. Sites reported that they continued to struggle with the administrative elements of distributing incentives and expanding the pool of treatment clients. 
  [</t>
    </r>
    <r>
      <rPr>
        <b/>
        <sz val="12"/>
        <color rgb="FFFF0000"/>
        <rFont val="Arial"/>
        <family val="2"/>
      </rPr>
      <t>FI  procedural Prootcol Complexity- incentives distribution and admin challenges</t>
    </r>
    <r>
      <rPr>
        <sz val="12"/>
        <color theme="1"/>
        <rFont val="Arial"/>
        <family val="2"/>
      </rPr>
      <t>] Sites who reached the stage of full implemntation had  Incentives distribution and admin related challenges due to structure complexity;  The protocol included  esclating scheudle with  higher incentives earned for every two consecutive stimulant negative UDSs, and a reset to the initial incentive level after a missed visit or stimulant-positive UDS. This complexity poses a challenge for the CM provider to calculate and distribute the correct incentive at each visit. 
Also troubleshooting  presented as another admin challenge. As a temporary solution an excel tracker was added to the intervention. Participants shared that even with the Excel tracker aiding in the process they needed to make additional administrative decisions about:who would manage the gift card purchasing, how and where to store thegift cards, and how to establish auditing procedures to manage the incentives</t>
    </r>
    <r>
      <rPr>
        <b/>
        <sz val="12"/>
        <color rgb="FFFF0000"/>
        <rFont val="Arial"/>
        <family val="2"/>
      </rPr>
      <t xml:space="preserve">. 
[Enrollment Challenges due to organisational ideologies mismatch and workflow gap]  </t>
    </r>
    <r>
      <rPr>
        <sz val="12"/>
        <color theme="1"/>
        <rFont val="Arial"/>
        <family val="2"/>
      </rPr>
      <t xml:space="preserve">Multiple sites assumed that their traditional referral pathway from drug treatment courts or pre-release programs would effectively integrate with the CM program model. However, all of these sites reported complexity and difficulty due to the requirement of abstinence from all substances in the drug court programs.
Some also  moved away from clients who were transitioning out of extended inpatient treatment programs. This was reflected by an LAC who shared the attitudes of such clients when they learned about the TRUST/CM program.
</t>
    </r>
    <r>
      <rPr>
        <b/>
        <sz val="12"/>
        <color rgb="FFFF0000"/>
        <rFont val="Arial"/>
        <family val="2"/>
      </rPr>
      <t xml:space="preserve">[Orgnisational cultures clash/power dynamics] </t>
    </r>
    <r>
      <rPr>
        <sz val="12"/>
        <color theme="1"/>
        <rFont val="Arial"/>
        <family val="2"/>
      </rPr>
      <t xml:space="preserve">The most common transition was among sites who received referrals from drug treatment courts ( 3 organisations) ; which shifted away from planned treatment cohorts due to reluctance from the drug court when informed about the non-abstinence-based theoretical underpinnings of the program.
</t>
    </r>
    <r>
      <rPr>
        <b/>
        <sz val="12"/>
        <color rgb="FFFF0000"/>
        <rFont val="Arial"/>
        <family val="2"/>
      </rPr>
      <t xml:space="preserve"> [Low Client load due to traget population complex needs]</t>
    </r>
    <r>
      <rPr>
        <sz val="12"/>
        <color theme="1"/>
        <rFont val="Arial"/>
        <family val="2"/>
      </rPr>
      <t xml:space="preserve">
Sites had difficulty in establishing a client load to support the program.One challenge is the high prevalence of co-occurring mental health conditions among stimUD clients, thereby decreasing the potential efficacy of TRUST/CM.
 [</t>
    </r>
    <r>
      <rPr>
        <b/>
        <sz val="12"/>
        <color rgb="FFFF0000"/>
        <rFont val="Arial"/>
        <family val="2"/>
      </rPr>
      <t>Regulaty constraints and disrubtion of usual workflow to advertise]</t>
    </r>
    <r>
      <rPr>
        <sz val="12"/>
        <color theme="1"/>
        <rFont val="Arial"/>
        <family val="2"/>
      </rPr>
      <t xml:space="preserve"> Few sites engaged in proactive advertising of the pilot treatment program, both because it was not an established practice for their other services, and because anti-kickback regulations apply restrictions on advertising the use of incentives</t>
    </r>
    <r>
      <rPr>
        <b/>
        <sz val="12"/>
        <color rgb="FFFF0000"/>
        <rFont val="Arial"/>
        <family val="2"/>
      </rPr>
      <t>.
[Low client load due to unexpected external events</t>
    </r>
    <r>
      <rPr>
        <sz val="12"/>
        <color theme="1"/>
        <rFont val="Arial"/>
        <family val="2"/>
      </rPr>
      <t>] Many have been feeling the impacts of COVID-19 on client engagement, as the TRUST/CM protocol was implemented during a time period when the pandemic was still impacting use of medical services.</t>
    </r>
  </si>
  <si>
    <r>
      <rPr>
        <b/>
        <sz val="12"/>
        <color theme="1"/>
        <rFont val="Arial"/>
        <family val="2"/>
      </rPr>
      <t>Administrative &amp; Resource Barriers:</t>
    </r>
    <r>
      <rPr>
        <sz val="12"/>
        <color theme="1"/>
        <rFont val="Arial"/>
        <family val="2"/>
      </rPr>
      <t xml:space="preserve">   Staffing &amp; Training Burden as time-intensive training clashed with clinicians’ limited availability.  High turnover hindered knowledge retention and program continuity which led some sites to fail       ull implementation due to recruitment and staffing issues. </t>
    </r>
    <r>
      <rPr>
        <i/>
        <sz val="12"/>
        <color theme="1"/>
        <rFont val="Arial"/>
        <family val="2"/>
      </rPr>
      <t>incentive Distribution Complexity as  e</t>
    </r>
    <r>
      <rPr>
        <sz val="12"/>
        <color theme="1"/>
        <rFont val="Arial"/>
        <family val="2"/>
      </rPr>
      <t xml:space="preserve">scalating reward schedule (higher incentives for consecutive clean UDS) required meticulous tracking.       tracking system aslso introduced logistical hurdles e.g. Who purchases/stores gift cards?   How to audit incentive distribution?
</t>
    </r>
    <r>
      <rPr>
        <b/>
        <sz val="12"/>
        <color theme="1"/>
        <rFont val="Arial"/>
        <family val="2"/>
      </rPr>
      <t>Enrollment &amp; Referral Challenges:</t>
    </r>
    <r>
      <rPr>
        <b/>
        <i/>
        <sz val="12"/>
        <color theme="1"/>
        <rFont val="Arial"/>
        <family val="2"/>
      </rPr>
      <t xml:space="preserve"> </t>
    </r>
    <r>
      <rPr>
        <i/>
        <sz val="12"/>
        <color theme="1"/>
        <rFont val="Arial"/>
        <family val="2"/>
      </rPr>
      <t xml:space="preserve"> Mismatch with Abstinence-Based Systems </t>
    </r>
    <r>
      <rPr>
        <sz val="12"/>
        <color theme="1"/>
        <rFont val="Arial"/>
        <family val="2"/>
      </rPr>
      <t xml:space="preserve">e.g.     Drug court resisted the non-abstinence model, disrupting referrals, and clients transitioning from inpatient programs showed reluctance due to CM’s harm-reduction approach.  </t>
    </r>
    <r>
      <rPr>
        <i/>
        <sz val="12"/>
        <color theme="1"/>
        <rFont val="Arial"/>
        <family val="2"/>
      </rPr>
      <t xml:space="preserve">    Low Client Load</t>
    </r>
    <r>
      <rPr>
        <sz val="12"/>
        <color theme="1"/>
        <rFont val="Arial"/>
        <family val="2"/>
      </rPr>
      <t xml:space="preserve"> was due to multiple factors including:        Co-occurring mental health conditions reduced engagement and     COVID-19 further decreased participation in medical services.
</t>
    </r>
    <r>
      <rPr>
        <b/>
        <sz val="12"/>
        <color theme="1"/>
        <rFont val="Arial"/>
        <family val="2"/>
      </rPr>
      <t xml:space="preserve">Regulatory &amp; Organizational Constraints: </t>
    </r>
    <r>
      <rPr>
        <sz val="12"/>
        <color theme="1"/>
        <rFont val="Arial"/>
        <family val="2"/>
      </rPr>
      <t xml:space="preserve">   Anti-Kickback Rules posed extra restrictions on advertising incentives limited outreach so most sites did not proactively promote the program.     </t>
    </r>
    <r>
      <rPr>
        <i/>
        <sz val="12"/>
        <color theme="1"/>
        <rFont val="Arial"/>
        <family val="2"/>
      </rPr>
      <t xml:space="preserve">Workflow Disruption as </t>
    </r>
    <r>
      <rPr>
        <sz val="12"/>
        <color theme="1"/>
        <rFont val="Arial"/>
        <family val="2"/>
      </rPr>
      <t xml:space="preserve">     Implementing CM required new administrative processes, which clashed with usual operations.</t>
    </r>
  </si>
  <si>
    <t xml:space="preserve"> Regulation, Legislation, Environmental/social planning, Service provision</t>
  </si>
  <si>
    <t xml:space="preserve">"Our biggest concern was the ability to staff the program. We’ve been pretty short-staffed in a lot of areas. It’s been difficult to find clinical staff and retention has been an issue. Our numbers in the programs haven’t really diminished. So, for me, that was a concern" 
 "I am booked eight to five, Monday through Friday, and I’m scheduled outabout a month at a time. So, any kind of schedule changes for me are really difficult because I don’t want to cancel patients. So, when things happened at what felt like the last minute to me, which is, to me, less than a week’s notice, that was really challenging for me."" Our biggest question was how do we track the incentives? We’re a pretty large agency, and our accounting people manage all of money and records. I think the challenge for us has been changing our thought process to, ‘Well, we don’t necessarily need accounting involved in the contingency management piece. We don’t necessarily need our records folks to involve.’ 
"A majority of them have been through multiple treatment programs. And so, they’re coming to us sometimes from a nine-month treatment program. The biggest complaint that we get is, “I’ve already done this program. I know this curriculum inside and out, because I’ve done it three times.”"I think it’s a pretty high fallout rate. I think just the level of acuity where people need a much higher level of care than some gift cards when they’re fluidly psychotic, right. That’s when our program isn’t going to cut it. "
"We just want more patients. I don’t know. I think that these providers in this team have had so much optimism and fun with the program that it’s been a really good addition to our organization. I mean, it’s tough working substance use disorders, and this has brought kind of some hope." " We had 82 calls, 26 initiations of treatment, and 11 people have actually shown up to provide a UDS. As of today, we’ve had two graduates. Today, one of the six people arrived for their appointment." 
</t>
  </si>
  <si>
    <r>
      <t xml:space="preserve">[Orgnisational cultures clash/power dynamics] </t>
    </r>
    <r>
      <rPr>
        <sz val="12"/>
        <color theme="1"/>
        <rFont val="Arial"/>
        <family val="2"/>
      </rPr>
      <t>The most common transition was among sites who received referrals from drug treatment courts ( 3 organisations) ; which shifted away from planned treatment cohorts due to reluctance from the drug court when informed about the non-abstinence-based theoretical underpinnings of the program.</t>
    </r>
  </si>
  <si>
    <t xml:space="preserve">Reluctance from the drug court ( referral sites) when informed about the non-abstinence-based theoretical underpinnings of the program as it formed a transition from their organisational norms. . </t>
  </si>
  <si>
    <t>Restriction</t>
  </si>
  <si>
    <r>
      <rPr>
        <b/>
        <sz val="12"/>
        <color rgb="FFFF0000"/>
        <rFont val="Arial"/>
        <family val="2"/>
      </rPr>
      <t>[Limited resources, cost/benefit and  competing priorities]</t>
    </r>
    <r>
      <rPr>
        <sz val="12"/>
        <color theme="1"/>
        <rFont val="Arial"/>
        <family val="2"/>
      </rPr>
      <t xml:space="preserve">  Almost all interviewees reported the limited  costs and competing priorities . How CM fits with the work of mental health practitioners, resource limitations</t>
    </r>
    <r>
      <rPr>
        <b/>
        <sz val="12"/>
        <color theme="1"/>
        <rFont val="Arial"/>
        <family val="2"/>
      </rPr>
      <t xml:space="preserve">. Scarcity of NHS resources was raised as a barrier to implementing CM in EIS in every interview and focus group with managers and staff.  </t>
    </r>
    <r>
      <rPr>
        <sz val="12"/>
        <color theme="1"/>
        <rFont val="Arial"/>
        <family val="2"/>
      </rPr>
      <t xml:space="preserve">Three main resource barriers emerged: limited practitioner time, direct costs of implementing CM, and competing priorities resulting from clinical guidelines and commissioning strategies. High </t>
    </r>
    <r>
      <rPr>
        <b/>
        <sz val="12"/>
        <color theme="1"/>
        <rFont val="Arial"/>
        <family val="2"/>
      </rPr>
      <t>caseloads resulting in limited time availability of staff was the most referenced resource barrier. Concerns about the costs of delivering CM often focused on the initial outlay of purchasing vouchers. However, arguments about costs were also bound up with more complex or ambivalent views about the ethics of CM, resource distribution, and short-term versus long-term costs.</t>
    </r>
  </si>
  <si>
    <r>
      <rPr>
        <b/>
        <sz val="12"/>
        <color theme="1"/>
        <rFont val="Arial"/>
        <family val="2"/>
      </rPr>
      <t xml:space="preserve">    Resource Scarcity &amp; Competing Priorities: </t>
    </r>
    <r>
      <rPr>
        <sz val="12"/>
        <color theme="1"/>
        <rFont val="Arial"/>
        <family val="2"/>
      </rPr>
      <t xml:space="preserve">   High caseloads ( time constraints) left little capacity for CM adoption. Direct Costs of the intervention raised concerns over voucher expenses and budget allocation. CM clashed with clinical guidelines and commissioning strategies </t>
    </r>
    <r>
      <rPr>
        <i/>
        <sz val="12"/>
        <color theme="1"/>
        <rFont val="Arial"/>
        <family val="2"/>
      </rPr>
      <t xml:space="preserve">( insititutional priorities) </t>
    </r>
    <r>
      <rPr>
        <sz val="12"/>
        <color theme="1"/>
        <rFont val="Arial"/>
        <family val="2"/>
      </rPr>
      <t xml:space="preserve">
</t>
    </r>
  </si>
  <si>
    <t>Guidelines, Regulation,  Environmental/social planning, Fiscal measures, Service provision</t>
  </si>
  <si>
    <t xml:space="preserve">“If it’s done properly, it would take. . .quite a bit of time and finding that time would,. . .be quite difficult within the current constraints.” 
“I obviously understand that in the long term this is saving a lot of money, if it works. . . having the money right there and handing it over. . . feels more real than just giving them an hour of someone’s time. . . it feels more like you’re just throwing money away,. . . even though that time. . . costs more money, and then obviously the outcomes in the long run would save so much more money.”
</t>
  </si>
  <si>
    <r>
      <rPr>
        <b/>
        <sz val="12"/>
        <color rgb="FFFF0000"/>
        <rFont val="Arial"/>
        <family val="2"/>
      </rPr>
      <t>[The  Physical  aspect of behaviour test validation and population needs]</t>
    </r>
    <r>
      <rPr>
        <sz val="12"/>
        <rFont val="Arial"/>
        <family val="2"/>
      </rPr>
      <t xml:space="preserve"> had some difficulty; For some patients and those with lung disease,  the physical aspect of testing, either providing a breath sample for the breathalyzer or having a finger stick for PEth, led to some frustration. 
</t>
    </r>
    <r>
      <rPr>
        <b/>
        <sz val="12"/>
        <color rgb="FFFF0000"/>
        <rFont val="Arial"/>
        <family val="2"/>
      </rPr>
      <t xml:space="preserve">
[Unexpected external event and understocking] </t>
    </r>
    <r>
      <rPr>
        <sz val="12"/>
        <color theme="1"/>
        <rFont val="Arial"/>
        <family val="2"/>
      </rPr>
      <t xml:space="preserve"> VA patient participants in this study were given</t>
    </r>
    <r>
      <rPr>
        <b/>
        <sz val="12"/>
        <color theme="1"/>
        <rFont val="Arial"/>
        <family val="2"/>
      </rPr>
      <t xml:space="preserve"> VCS coupons</t>
    </r>
    <r>
      <rPr>
        <sz val="12"/>
        <color theme="1"/>
        <rFont val="Arial"/>
        <family val="2"/>
      </rPr>
      <t xml:space="preserve"> to redeem at an onsite store (“Canteen”); however, those participants were sometimes frustrated when certain merchandise was </t>
    </r>
    <r>
      <rPr>
        <b/>
        <sz val="12"/>
        <color theme="1"/>
        <rFont val="Arial"/>
        <family val="2"/>
      </rPr>
      <t>unavailabl</t>
    </r>
    <r>
      <rPr>
        <sz val="12"/>
        <color theme="1"/>
        <rFont val="Arial"/>
        <family val="2"/>
      </rPr>
      <t>e at the canteen (e.g., items with greater appeal to female participants). One SW noted that at times the Canteen was understocked which may have been particularly impacted by t</t>
    </r>
    <r>
      <rPr>
        <b/>
        <i/>
        <sz val="12"/>
        <color theme="1"/>
        <rFont val="Arial"/>
        <family val="2"/>
      </rPr>
      <t xml:space="preserve">he COVID-19 pandemic: 
</t>
    </r>
    <r>
      <rPr>
        <b/>
        <i/>
        <sz val="12"/>
        <color rgb="FFFF0000"/>
        <rFont val="Arial"/>
        <family val="2"/>
      </rPr>
      <t xml:space="preserve">[Complex CM Schedule and work commitments] </t>
    </r>
    <r>
      <rPr>
        <sz val="12"/>
        <color theme="1"/>
        <rFont val="Arial"/>
        <family val="2"/>
      </rPr>
      <t>Some staff perceived that the CM rewards schedule was complex and favored a harm reduction rather than abstinence-focus.  
 Despite  support for the visit schedule, overall, staff perceived that the intervention could be feasible outside of a research setting but stated that some changes would be needed to simplify the intervention. Notably on the CMBQ, staff on average rated “CM is difficult to implement” as having very little influence while rating “CM is worth the time and effort if it works” as having a strong influence. They recommended limiting the number of behaviors that could receive awards and more staff training and ongoing staff supervision while commenting on the benefit of having a team involved in the process.</t>
    </r>
  </si>
  <si>
    <r>
      <rPr>
        <b/>
        <sz val="12"/>
        <color theme="1"/>
        <rFont val="Arial"/>
        <family val="2"/>
      </rPr>
      <t xml:space="preserve">Patient-Level Barriers: </t>
    </r>
    <r>
      <rPr>
        <sz val="12"/>
        <color theme="1"/>
        <rFont val="Arial"/>
        <family val="2"/>
      </rPr>
      <t xml:space="preserve"> </t>
    </r>
    <r>
      <rPr>
        <i/>
        <sz val="12"/>
        <color theme="1"/>
        <rFont val="Arial"/>
        <family val="2"/>
      </rPr>
      <t xml:space="preserve">  Physical Testing Difficulties as the </t>
    </r>
    <r>
      <rPr>
        <sz val="12"/>
        <color theme="1"/>
        <rFont val="Arial"/>
        <family val="2"/>
      </rPr>
      <t xml:space="preserve">        Breathalyzer/finger-stick tests frustrated some, especially those with lung disease. </t>
    </r>
    <r>
      <rPr>
        <i/>
        <sz val="12"/>
        <color theme="1"/>
        <rFont val="Arial"/>
        <family val="2"/>
      </rPr>
      <t xml:space="preserve">   Incentive Stock Issues as the </t>
    </r>
    <r>
      <rPr>
        <sz val="12"/>
        <color theme="1"/>
        <rFont val="Arial"/>
        <family val="2"/>
      </rPr>
      <t xml:space="preserve">        VA Canteen often ran out of preferred items (e.g., female-targeted products) that was excarabeated by COVID-19 which worsened supply shortages.
</t>
    </r>
    <r>
      <rPr>
        <b/>
        <sz val="12"/>
        <color theme="1"/>
        <rFont val="Arial"/>
        <family val="2"/>
      </rPr>
      <t xml:space="preserve">CM Design Complexity;  </t>
    </r>
    <r>
      <rPr>
        <sz val="12"/>
        <color theme="1"/>
        <rFont val="Arial"/>
        <family val="2"/>
      </rPr>
      <t xml:space="preserve">        Some found the reward structure confusing, preferring simpler rules. Feasibility Concerns as         Staff reported the intervention implementation needs fewer rewarded behaviors (to reduce complexity), and more training/supervision 
</t>
    </r>
  </si>
  <si>
    <t xml:space="preserve"> “… the only thing I had a problem with was the breathalyzer. I couldn’t hardly blow it—I couldn’t blow those breathalyzers.”
“Our Canteen is scantily stocked and I was just thinking that if we had had a woman in… I think that she would be extremely disappointed…I find, some of the things that I think do not speak to women or do not let women know that the VA appreciates them."
“I would say if there was only one activity or indicator compared to the three or four, I can’t remember, different things that allowed them to get pulls I think if it was just focusing on one activity at a time or one indicator at a time.”One SW addressed overall feasibility by stating:
“I think the face-to-face training was very effective if we could all be, if the sites can be identified, the assigned clinicians committed, and you know time set aside in their work life for this to be a priority. And to be able to meet in a meaningful way for training and then ongoing relationships … it does take buy-in from our institutions.”</t>
  </si>
  <si>
    <r>
      <rPr>
        <b/>
        <sz val="12"/>
        <color rgb="FFFF0000"/>
        <rFont val="Arial"/>
        <family val="2"/>
      </rPr>
      <t>[Legalisation, funding   constraints and medicaid reimbursement caps]</t>
    </r>
    <r>
      <rPr>
        <sz val="12"/>
        <color theme="1"/>
        <rFont val="Arial"/>
        <family val="2"/>
      </rPr>
      <t xml:space="preserve"> At the time of the writing of this paper, the Substance Abuse and Mental Health Services Agency (SAMHSA) capped the use of State and Tribal Opioid Response funding for CM reinforcers at $75 per person per year (Knopf, 2021). A key principle in the mechanism of positive reinforcement to induce behavior change is that the reinforcer provided must be desirable and in sufficient magnitude to the recipient.
Also funding for uring drug tests,the cost of urine testing could be a barrier to CM implementation as  Medicaid reimbursement for UDS may be limited by annual caps, and frequent urine screens used in CM can easily put patients over that cap. Funds for urine tests cap: Funders in Montana provided guidance to the sites based on site type--some could bill Medicaid and others invoiced grant funds. Washington State funders included the cost of UDS cups in the CM contracts with the sites</t>
    </r>
    <r>
      <rPr>
        <b/>
        <sz val="12"/>
        <color rgb="FFFF0000"/>
        <rFont val="Arial"/>
        <family val="2"/>
      </rPr>
      <t xml:space="preserve">
[Logistical fit and challenging schedule</t>
    </r>
    <r>
      <rPr>
        <sz val="12"/>
        <color theme="1"/>
        <rFont val="Arial"/>
        <family val="2"/>
      </rPr>
      <t xml:space="preserve">] Sites that do not incorporate outpatient treatment (such as jails, hospital inpatient or emergency departments, and the fire department) were largely unable to implement CM.    precluded implementation in more than 50% of the trained sites. Treatment settings that require weekly or less frequent attendance for buprenorphine refills were able to initiate the CM program, but some reported difficulty adhering to the twice weekly protocol, noting difficulty encouraging patients to come in that frequently. </t>
    </r>
    <r>
      <rPr>
        <b/>
        <sz val="12"/>
        <color rgb="FFFF0000"/>
        <rFont val="Arial"/>
        <family val="2"/>
      </rPr>
      <t>[Systemic and logistic barriers to PoC drug screen testing procedures- la-testing mandates</t>
    </r>
    <r>
      <rPr>
        <sz val="12"/>
        <color theme="1"/>
        <rFont val="Arial"/>
        <family val="2"/>
      </rPr>
      <t>]  Sites encountered barriers related to point- of-care urine drug screening. Some providers reported a) concerns about drug screen accuracy  b) internal policies that required the exclusive use of laboratory urine drug testing, and  c) difficulty obtaining point-of-care screens that have received a certificate of waiver from the Clinical Laboratory Improvement Amendments of 1988 (known as CLIA; “Waived Tests | CDC,” 2021), often required when seeking Medicaid reimbursement.
 In some cases, laboratory testing was used if not cost prohibitive and the turnaround time for results was within 24 hours.   While this protocol modification is considered an acceptable alternative, any urine testing scenarios that delay the provision of CM reinforcers could negatively impact the efficacy of the intervention</t>
    </r>
    <r>
      <rPr>
        <b/>
        <sz val="12"/>
        <color rgb="FFFF0000"/>
        <rFont val="Arial"/>
        <family val="2"/>
      </rPr>
      <t xml:space="preserve">. 
</t>
    </r>
    <r>
      <rPr>
        <sz val="12"/>
        <color theme="1"/>
        <rFont val="Arial"/>
        <family val="2"/>
      </rPr>
      <t>.</t>
    </r>
    <r>
      <rPr>
        <b/>
        <sz val="12"/>
        <color rgb="FFFF0000"/>
        <rFont val="Arial"/>
        <family val="2"/>
      </rPr>
      <t>[Incentives methods incongureent with swttings]</t>
    </r>
    <r>
      <rPr>
        <sz val="12"/>
        <color theme="1"/>
        <rFont val="Arial"/>
        <family val="2"/>
      </rPr>
      <t xml:space="preserve">Treatment settings integrated into court-involved SUD treatment requirements often included the expectation for abstinence from an entire urine drug screen panel, rather than the single-drug-class abstinence specified in the CM protocol.  This posed the challenge of balancing flexibility (allowing site-specific protocol modification to integrate with existing services), with fidelity to the model .
</t>
    </r>
    <r>
      <rPr>
        <b/>
        <sz val="12"/>
        <color rgb="FFFF0000"/>
        <rFont val="Arial"/>
        <family val="2"/>
      </rPr>
      <t>SP: [ Remote administration challenges and resource limitations ]</t>
    </r>
    <r>
      <rPr>
        <sz val="12"/>
        <color theme="1"/>
        <rFont val="Arial"/>
        <family val="2"/>
      </rPr>
      <t xml:space="preserve"> One site serving a rural area in washignton after attempting to administer the programme remotely had challenges with oral samples (saliva testing instead of urine). Balancing unique patient population and site needs with fidelity to the key efficacy features of CM was callenghing e.g.  Saliva testing vs urine testing, Prize-closet vs gift cards, Lab urine testing vs point of care urine testing</t>
    </r>
  </si>
  <si>
    <r>
      <rPr>
        <b/>
        <sz val="12"/>
        <color theme="1"/>
        <rFont val="Arial"/>
        <family val="2"/>
      </rPr>
      <t xml:space="preserve">Legal &amp; Funding Constraints: </t>
    </r>
    <r>
      <rPr>
        <sz val="12"/>
        <color theme="1"/>
        <rFont val="Arial"/>
        <family val="2"/>
      </rPr>
      <t xml:space="preserve">  Inadequate Incentive Caps as 
    CM reinforcers limitaions to $75/person/year—too low for meaningful behavior change.         Medicaid reimbursement caps on urine drug screens (UDS) make frequent testing costly.
</t>
    </r>
    <r>
      <rPr>
        <b/>
        <sz val="12"/>
        <color theme="1"/>
        <rFont val="Arial"/>
        <family val="2"/>
      </rPr>
      <t xml:space="preserve"> Logistical &amp; Structural Barriers included: </t>
    </r>
    <r>
      <rPr>
        <sz val="12"/>
        <color theme="1"/>
        <rFont val="Arial"/>
        <family val="2"/>
      </rPr>
      <t xml:space="preserve">  Incompatible Treatment Settings e.g.   Jails, ERs, and inpatient facilities (50% of trained sites) could not implement CM due to lack of outpatient structure.  Court-mandated programs demanded full-panel abstinence, conflicting with CM’s single-substance focus. Also,    Twice-weekly UDS requirement clashed with less frequent buprenorphine refill schedule which failed to be integrated in these settings. 
    Drug Testing Challenges, Point-of-care (POC) UDS barriers due to waived test shortages.,   Some policies mandated lab tests only, delaying results while   Saliva testing (used in remote/rural areas) was less reliable than urine.
</t>
    </r>
    <r>
      <rPr>
        <b/>
        <sz val="12"/>
        <color theme="1"/>
        <rFont val="Arial"/>
        <family val="2"/>
      </rPr>
      <t xml:space="preserve"> Remote &amp; Rural Implementation Issues: </t>
    </r>
    <r>
      <rPr>
        <sz val="12"/>
        <color theme="1"/>
        <rFont val="Arial"/>
        <family val="2"/>
      </rPr>
      <t xml:space="preserve">    Saliva Testing Limitations:  Rural Washington sites struggled with remote oral fluid tests (accuracy, acceptability).   Incentive Distribution  prize closets vs. gift cards added complexity.</t>
    </r>
  </si>
  <si>
    <t>Guidelines, Legislation, Environmental/social planning, Fiscal measures</t>
  </si>
  <si>
    <r>
      <rPr>
        <b/>
        <sz val="12"/>
        <color rgb="FFFF0000"/>
        <rFont val="Arial"/>
        <family val="2"/>
      </rPr>
      <t>[Clash of treatment philosphies and organizantional culture impact  on implementation]</t>
    </r>
    <r>
      <rPr>
        <sz val="12"/>
        <color theme="1"/>
        <rFont val="Arial"/>
        <family val="2"/>
      </rPr>
      <t xml:space="preserve">  
CM protocol incongurrent with treatment approach:, ccontradicting existing philosophy affected buy-in ;Court-ordered treatment requirements can violate CM fidelity-  Concerns about CM contradicting existing philosophy affected </t>
    </r>
    <r>
      <rPr>
        <b/>
        <sz val="12"/>
        <color theme="1"/>
        <rFont val="Arial"/>
        <family val="2"/>
      </rPr>
      <t>sites’ buy in</t>
    </r>
    <r>
      <rPr>
        <sz val="12"/>
        <color theme="1"/>
        <rFont val="Arial"/>
        <family val="2"/>
      </rPr>
      <t xml:space="preserve"> and that </t>
    </r>
    <r>
      <rPr>
        <b/>
        <sz val="12"/>
        <color theme="1"/>
        <rFont val="Arial"/>
        <family val="2"/>
      </rPr>
      <t>stigma toward patients</t>
    </r>
    <r>
      <rPr>
        <sz val="12"/>
        <color theme="1"/>
        <rFont val="Arial"/>
        <family val="2"/>
      </rPr>
      <t xml:space="preserve"> as a CM implementation barrier resulting in i</t>
    </r>
    <r>
      <rPr>
        <b/>
        <sz val="12"/>
        <color theme="1"/>
        <rFont val="Arial"/>
        <family val="2"/>
      </rPr>
      <t xml:space="preserve">mplementation inconsistensies we noted that some providers expressed tendencies in the other direction (i.e., a desire to offer reinforcers more liberally, and for goals other than abstinence) and described their setting’s harm reduction orientation as antithetical to CM targeting abstinence.  
Ultimately, some of these programs decided CM would not be a good fit and did not go on to implement. </t>
    </r>
    <r>
      <rPr>
        <sz val="12"/>
        <color theme="1"/>
        <rFont val="Arial"/>
        <family val="2"/>
      </rPr>
      <t>Treatment settings integrated into court-involved SUD treatment requirements often included the expectation for abstinence from an entire urine drug screen panel, rather than the single-drug-class abstinence specified in the CM protocol.</t>
    </r>
  </si>
  <si>
    <t>Power dnamiccs pertaining  between different providers/parties involved to diverse  treatment philiosphies /prgansiational culutres impacting buy- in, adoption and resulting in inconsisistencies.</t>
  </si>
  <si>
    <r>
      <rPr>
        <b/>
        <sz val="12"/>
        <color rgb="FFFF0000"/>
        <rFont val="Arial"/>
        <family val="2"/>
      </rPr>
      <t xml:space="preserve"> [ Physical Cumbersome testing requirements and early disengagement</t>
    </r>
    <r>
      <rPr>
        <b/>
        <sz val="12"/>
        <color theme="1"/>
        <rFont val="Arial"/>
        <family val="2"/>
      </rPr>
      <t>]</t>
    </r>
    <r>
      <rPr>
        <sz val="12"/>
        <color theme="1"/>
        <rFont val="Arial"/>
        <family val="2"/>
      </rPr>
      <t xml:space="preserve"> Additionally, difficulities in testing resulted in low cmpletion rate to verify quit status.  (QUAL)  Substance tests were difficult to perform , it was required to have the larger and cumbersome test kits and supplies at hand all times to respond to the random testing alert which also was required to be done by inconcivent testing windows.  Also needing to have the large,cumbersome test kits and supplies on hand at all times. 
</t>
    </r>
    <r>
      <rPr>
        <b/>
        <sz val="12"/>
        <color rgb="FFFF0000"/>
        <rFont val="Arial"/>
        <family val="2"/>
      </rPr>
      <t xml:space="preserve">
[Engagement challenges due to complex intervention components]</t>
    </r>
    <r>
      <rPr>
        <sz val="12"/>
        <color theme="1"/>
        <rFont val="Arial"/>
        <family val="2"/>
      </rPr>
      <t xml:space="preserve">   Participants struggles with intevention that seemed with less flexibile to accommodate needs.  Inconsistency of timing of councelling sessions and the length, number and the complexitiy of the educational modules made it difficult to comprehend and hence engage ( was not accomodatble to various schedules, learning styles and levels of comprehension) as well as inconvinent testing windows were reported as barriers by patients. 
</t>
    </r>
    <r>
      <rPr>
        <b/>
        <sz val="12"/>
        <color rgb="FFFF0000"/>
        <rFont val="Arial"/>
        <family val="2"/>
      </rPr>
      <t>[System barriers to mhealth preperadness for uptake]</t>
    </r>
    <r>
      <rPr>
        <sz val="12"/>
        <color theme="1"/>
        <rFont val="Arial"/>
        <family val="2"/>
      </rPr>
      <t xml:space="preserve"> Reported by clinicians including:   Organizational capacity/workflow issues,  Perspectives on sustainability and  cost effectiveness,  For-profit corporation administering psychosocial treatment, Technological challenges for patient or clinician. Other perccieved limitation from patients side included: • Disconnect between mHealth CM and SUD clinical visits • Lengthy onboarding process
</t>
    </r>
  </si>
  <si>
    <r>
      <rPr>
        <b/>
        <sz val="12"/>
        <color theme="1"/>
        <rFont val="Arial"/>
        <family val="2"/>
      </rPr>
      <t xml:space="preserve">    Testing Logistics Burden: </t>
    </r>
    <r>
      <rPr>
        <sz val="12"/>
        <color theme="1"/>
        <rFont val="Arial"/>
        <family val="2"/>
      </rPr>
      <t xml:space="preserve">   Cumbersome physical test kits created participation barriers,  Random testing alerts with inconvenient time windows reduced compliance which led to low verification rates due to testing difficulties
 </t>
    </r>
    <r>
      <rPr>
        <b/>
        <sz val="12"/>
        <color theme="1"/>
        <rFont val="Arial"/>
        <family val="2"/>
      </rPr>
      <t xml:space="preserve">   Intervention Complexity Issues: </t>
    </r>
    <r>
      <rPr>
        <sz val="12"/>
        <color theme="1"/>
        <rFont val="Arial"/>
        <family val="2"/>
      </rPr>
      <t xml:space="preserve"> Inflexible program structure failed to accommodate varied schedules, different learning styles/comprehension levels and overly lengthy onboarding process which hindered engagement
Technological hurdles for both patients and clinicians often leading to  disconnect between digital CM and in-person clinical care. 
</t>
    </r>
    <r>
      <rPr>
        <b/>
        <sz val="12"/>
        <color theme="1"/>
        <rFont val="Arial"/>
        <family val="2"/>
      </rPr>
      <t xml:space="preserve">
    System Readiness Challenges included: </t>
    </r>
    <r>
      <rPr>
        <sz val="12"/>
        <color theme="1"/>
        <rFont val="Arial"/>
        <family val="2"/>
      </rPr>
      <t xml:space="preserve">  Organizational barriers as:   Workflow incompatibilities,   Sustainability concerns, cost-effectiveness doubts.
</t>
    </r>
  </si>
  <si>
    <r>
      <t xml:space="preserve">
</t>
    </r>
    <r>
      <rPr>
        <i/>
        <sz val="12"/>
        <color rgb="FFFF0000"/>
        <rFont val="Arial"/>
        <family val="2"/>
      </rPr>
      <t>Because you could even still go into, ’do you have a phone? Do you need access to a phone? Do you have space for yourself in your own environment where you can focus on doing a couple things for your recovery, even if it's the app or your own mindfulness meditation on your phone?’ All of that wrap together where you can talk about creating space for that. What does the space look like? Daily reminders, organizational skills, all of that...”</t>
    </r>
  </si>
  <si>
    <t>DePhilippis 2023</t>
  </si>
  <si>
    <r>
      <rPr>
        <b/>
        <sz val="12"/>
        <color rgb="FFFF0000"/>
        <rFont val="Arial"/>
        <family val="2"/>
      </rPr>
      <t xml:space="preserve">[Funding limitations/poor management of funds] </t>
    </r>
    <r>
      <rPr>
        <sz val="12"/>
        <color theme="1"/>
        <rFont val="Arial"/>
        <family val="2"/>
      </rPr>
      <t xml:space="preserve">Most of the VA facilities that had been allocated funds to implement CM went through the funds relatively quickly, and no further funds were initially available from the VA.   This put the program in jeopardy, as very few facilities had discretionary funds that were available to sustain the program.   
</t>
    </r>
    <r>
      <rPr>
        <b/>
        <sz val="12"/>
        <color rgb="FFFF0000"/>
        <rFont val="Arial"/>
        <family val="2"/>
      </rPr>
      <t xml:space="preserve">
[Burdensome Frequent procedures, organisational processes and staffing challenges]  </t>
    </r>
    <r>
      <rPr>
        <sz val="12"/>
        <color theme="1"/>
        <rFont val="Arial"/>
        <family val="2"/>
      </rPr>
      <t xml:space="preserve">Frequent testing to verify abstience status, staffing and time constraints for protocol implementation posed as challenges for staff and patients.  For instance, in the smoking cessation programme, the daily breath sampling was feasible within the residential setting but was burdensome for both staff and patients. The alternative, cotinine, was not used as that would have prohibited patients from using NRT.
Additionally,  challenges related to staffing and time constraints needed to successfully implement the protocol 7 days per week
</t>
    </r>
    <r>
      <rPr>
        <b/>
        <sz val="12"/>
        <color rgb="FFFF0000"/>
        <rFont val="Arial"/>
        <family val="2"/>
      </rPr>
      <t>.[Uneven infrastructure prepardness]</t>
    </r>
    <r>
      <rPr>
        <sz val="12"/>
        <color theme="1"/>
        <rFont val="Arial"/>
        <family val="2"/>
      </rPr>
      <t xml:space="preserve"> While most large VA facilities have Veterans Canteen Service stores, the smaller VA satellite clinics (community-based outpatient clinics) that provide services in suburbs and more rural areas usually do not. 
S: To address this problem, the CESATE has started a pilot program in which
small prize cabinets with low-medium cost items are set up in community-based outpatient programs, with the cooperation of Veterans Canteen Service.</t>
    </r>
    <r>
      <rPr>
        <b/>
        <sz val="12"/>
        <color rgb="FFFF0000"/>
        <rFont val="Arial"/>
        <family val="2"/>
      </rPr>
      <t xml:space="preserve"> 
[lack of approved Testing facilities and technical testing limitations]</t>
    </r>
    <r>
      <rPr>
        <sz val="12"/>
        <color theme="1"/>
        <rFont val="Arial"/>
        <family val="2"/>
      </rPr>
      <t xml:space="preserve"> Not all VA facility laboratories have approved point-of-care testing within their facilities.  Without such approval, facilities must use lab-administered urine testing procedures, which can delay the availability of results by several hours.
Also,  that the use of non-combustible tobacco products (i.e., smokeless tobacco or e-cigarettes) could not be detected by breath sampling.
</t>
    </r>
    <r>
      <rPr>
        <b/>
        <sz val="12"/>
        <color rgb="FFFF0000"/>
        <rFont val="Arial"/>
        <family val="2"/>
      </rPr>
      <t xml:space="preserve"> [Sustainability and funding allocations]</t>
    </r>
    <r>
      <rPr>
        <sz val="12"/>
        <color theme="1"/>
        <rFont val="Arial"/>
        <family val="2"/>
      </rPr>
      <t xml:space="preserve"> Another challenge, which was faced after the first few years of the program, was sustainability.  Initially, as noted earlier, VA allocated seed funding to commence CM implementation with the expectation that facilities would support sustainability with their local budgets </t>
    </r>
    <r>
      <rPr>
        <b/>
        <sz val="12"/>
        <color rgb="FFFF0000"/>
        <rFont val="Arial"/>
        <family val="2"/>
      </rPr>
      <t xml:space="preserve">[ Un expected external events: Covid-19 pandemic, participation decline and pilot end]  </t>
    </r>
    <r>
      <rPr>
        <sz val="12"/>
        <color theme="1"/>
        <rFont val="Arial"/>
        <family val="2"/>
      </rPr>
      <t>There was a sharp decrease in participation in all CM programs during the Covid-19 pandemic, as in-person attendance at VA SUD programs plummeted. The clinical pilot ended for all sites in early 2020 due to the Covid-19 pandemic.</t>
    </r>
  </si>
  <si>
    <r>
      <rPr>
        <b/>
        <sz val="12"/>
        <color theme="1"/>
        <rFont val="Arial"/>
        <family val="2"/>
      </rPr>
      <t xml:space="preserve">Funding &amp; Sustainability Issues: </t>
    </r>
    <r>
      <rPr>
        <sz val="12"/>
        <color theme="1"/>
        <rFont val="Arial"/>
        <family val="2"/>
      </rPr>
      <t xml:space="preserve">   Rapid Depletion of Seed Funds as    Most VA facilities exhausted initial CM budgets quickly, with no immediate/consistent replacement funds so few clinics could suautain the porgramme independently. 
</t>
    </r>
    <r>
      <rPr>
        <b/>
        <sz val="12"/>
        <color theme="1"/>
        <rFont val="Arial"/>
        <family val="2"/>
      </rPr>
      <t xml:space="preserve">Operational &amp; Staffing Burdens: </t>
    </r>
    <r>
      <rPr>
        <sz val="12"/>
        <color theme="1"/>
        <rFont val="Arial"/>
        <family val="2"/>
      </rPr>
      <t xml:space="preserve">    Frequent Testing Requirements for smoking cessation were feasible in residential settings but burdensome for outpatient clinics.Also,  Implementing CM 7 days/week strained resources (staffing shortages) 
i</t>
    </r>
    <r>
      <rPr>
        <b/>
        <sz val="12"/>
        <color theme="1"/>
        <rFont val="Arial"/>
        <family val="2"/>
      </rPr>
      <t xml:space="preserve">nfrastructure Gaps: </t>
    </r>
    <r>
      <rPr>
        <sz val="12"/>
        <color theme="1"/>
        <rFont val="Arial"/>
        <family val="2"/>
      </rPr>
      <t xml:space="preserve">
        Smaller/rural VA clinics lacked on-site canteens for reward distribution which limited Access to Incentives:
        No point-of-care (POC) urine testing at some facilities which led to test results/ Lab delays. Also,    Breath tests couldn’t detect smokeless tobacco/e-cigarettes, limiting accuracy.
</t>
    </r>
    <r>
      <rPr>
        <b/>
        <sz val="12"/>
        <color theme="1"/>
        <rFont val="Arial"/>
        <family val="2"/>
      </rPr>
      <t xml:space="preserve">External Disruption (COVID-19): </t>
    </r>
    <r>
      <rPr>
        <sz val="12"/>
        <color theme="1"/>
        <rFont val="Arial"/>
        <family val="2"/>
      </rPr>
      <t xml:space="preserve">        In-person SUD visits plummeted, killing momentum for CM and eventually      All CM programs ended early  due to pandemic restrictions.</t>
    </r>
  </si>
  <si>
    <t>Regulation, Environmental/social planning, Fiscal measures, Service provision</t>
  </si>
  <si>
    <t>Gorman 2024</t>
  </si>
  <si>
    <r>
      <t>[Unexpected extrernal events]</t>
    </r>
    <r>
      <rPr>
        <sz val="12"/>
        <rFont val="Arial"/>
        <family val="2"/>
      </rPr>
      <t xml:space="preserve">  When deciding to implement this protocol, a major decision-point for the program was the need for efficiency.
 The clinic often stacked injection appointments to specific days and times of the week, and a decrease in nursing staff availability created an increase in wait times, so HTCM was implemented to decrease frequency and duration of in-person contact during the COVID-19 restrictions, and maintain CM treatment, trust in services, and proper customer service</t>
    </r>
  </si>
  <si>
    <r>
      <rPr>
        <b/>
        <sz val="12"/>
        <color theme="1"/>
        <rFont val="Arial"/>
        <family val="2"/>
      </rPr>
      <t xml:space="preserve">Staffing &amp; Efficiency Pressures: </t>
    </r>
    <r>
      <rPr>
        <sz val="12"/>
        <color theme="1"/>
        <rFont val="Arial"/>
        <family val="2"/>
      </rPr>
      <t xml:space="preserve"> pre-existing nursing shortages led to long wait times for injection, appointments,        COVID-19 restrictions exacerbated delays, risking patient trust and service quality.</t>
    </r>
  </si>
  <si>
    <r>
      <rPr>
        <b/>
        <sz val="12"/>
        <color rgb="FFFF0000"/>
        <rFont val="Arial"/>
        <family val="2"/>
      </rPr>
      <t>[System Level   and organizational policesPolicies]</t>
    </r>
    <r>
      <rPr>
        <sz val="12"/>
        <color theme="1"/>
        <rFont val="Arial"/>
        <family val="2"/>
      </rPr>
      <t xml:space="preserve">   Five of the six OTPs rated both system-level leadership and system-level policies as barriers or neutral; there was universal uncertainty about the extent of</t>
    </r>
    <r>
      <rPr>
        <b/>
        <sz val="12"/>
        <color theme="1"/>
        <rFont val="Arial"/>
        <family val="2"/>
      </rPr>
      <t xml:space="preserve"> federal support and state and federal policies and regulations around C</t>
    </r>
    <r>
      <rPr>
        <sz val="12"/>
        <color theme="1"/>
        <rFont val="Arial"/>
        <family val="2"/>
      </rPr>
      <t>M. Moreover, there seemed to be broad uncertainty about whether the state-level leadershi</t>
    </r>
    <r>
      <rPr>
        <b/>
        <sz val="12"/>
        <color theme="1"/>
        <rFont val="Arial"/>
        <family val="2"/>
      </rPr>
      <t>p support would be sustained.</t>
    </r>
    <r>
      <rPr>
        <sz val="12"/>
        <color theme="1"/>
        <rFont val="Arial"/>
        <family val="2"/>
      </rPr>
      <t xml:space="preserve"> All OTPs identified system-level leadership and system-level policies as very important. 
 Organizational policies were viewed as a barrier by four OTPs (median rating of 2.0), and a</t>
    </r>
    <r>
      <rPr>
        <b/>
        <sz val="12"/>
        <color theme="1"/>
        <rFont val="Arial"/>
        <family val="2"/>
      </rPr>
      <t>ll six OTPs referenced the absence of organizational policies related to the digital CM platform.</t>
    </r>
    <r>
      <rPr>
        <sz val="12"/>
        <color theme="1"/>
        <rFont val="Arial"/>
        <family val="2"/>
      </rPr>
      <t xml:space="preserve"> One OTP described policies as less important because they did not have policies for other innovations but could still implement them.  Another OTP asserted that clear organizational policies from leadership would help with staff engagement in the implementation initiative.
</t>
    </r>
    <r>
      <rPr>
        <b/>
        <sz val="12"/>
        <color rgb="FFFF0000"/>
        <rFont val="Arial"/>
        <family val="2"/>
      </rPr>
      <t xml:space="preserve">
[Resources- funding and sustainability]</t>
    </r>
    <r>
      <rPr>
        <sz val="12"/>
        <color theme="1"/>
        <rFont val="Arial"/>
        <family val="2"/>
      </rPr>
      <t xml:space="preserve"> Across OTPs, the funding for implementation item had the lowest ratings (median rating of 1.5). Four OTPs reported that without external funding, they could not implement the digital CM platform, and one OTP expressed concern about sustaining it after the initiative ended. Just one OTP indicated that CM implementation was such a high priority that they would find a way to implement the platform, even without external support.
</t>
    </r>
    <r>
      <rPr>
        <b/>
        <sz val="12"/>
        <color rgb="FFFF0000"/>
        <rFont val="Arial"/>
        <family val="2"/>
      </rPr>
      <t xml:space="preserve">
[Organizational readiness- integrating digital CM platform challenges due to staff burden and workflow mismatch</t>
    </r>
    <r>
      <rPr>
        <sz val="12"/>
        <color theme="1"/>
        <rFont val="Arial"/>
        <family val="2"/>
      </rPr>
      <t xml:space="preserve">]  Integration into the workflow received higher ratings (median rating of 4.0), but OTPs noted several challenges to integrating the digital CM platform into workflows.
Staff burden was a theme that arose, with one OTP expressing concern about the need to manage "extensive" and "ever-changing” requirements (Site 102) and another noting that integration would be extremely difficult without a dedicated staff member responsible for the digital CM platform. Among those rating this factor as neutral, potential challenges mentioned included not all staff being adaptable or “open to extra work” (Site102),
Ssmall staff size making it more difficult to add on additional work, and lack of defined workflows being a barrier to staff adapting quickly to a new practice
 Another OTP noted that limiting the platform to patients using stimulants made integration challenging because the OTP did not treat patients with and without stimulant use differently
</t>
    </r>
    <r>
      <rPr>
        <b/>
        <sz val="12"/>
        <color rgb="FFFF0000"/>
        <rFont val="Arial"/>
        <family val="2"/>
      </rPr>
      <t xml:space="preserve">
[SM digital platform : Accessibility gaps:  lack of inclusive design  ]</t>
    </r>
    <r>
      <rPr>
        <sz val="12"/>
        <color theme="1"/>
        <rFont val="Arial"/>
        <family val="2"/>
      </rPr>
      <t>However, the digital CM platform was also associated with concerns about accessibility for non-English speakers, older adults, and individuals without phones or those with limited digital literacy</t>
    </r>
  </si>
  <si>
    <r>
      <rPr>
        <b/>
        <sz val="12"/>
        <color theme="1"/>
        <rFont val="Arial"/>
        <family val="2"/>
      </rPr>
      <t xml:space="preserve">System &amp; Policy Barriers: </t>
    </r>
    <r>
      <rPr>
        <sz val="12"/>
        <color theme="1"/>
        <rFont val="Arial"/>
        <family val="2"/>
      </rPr>
      <t xml:space="preserve"> opioid treatment programs (OTPs) reported uncertainty about federal/state CM policies, policy gaps particularly lacking digital CM platform policies  and questioned sustainability of leadership support
</t>
    </r>
    <r>
      <rPr>
        <b/>
        <sz val="12"/>
        <color theme="1"/>
        <rFont val="Arial"/>
        <family val="2"/>
      </rPr>
      <t xml:space="preserve">Funding &amp; Sustainability Challenges: limited </t>
    </r>
    <r>
      <rPr>
        <sz val="12"/>
        <color theme="1"/>
        <rFont val="Arial"/>
        <family val="2"/>
      </rPr>
      <t xml:space="preserve">  Funding availability  where OTPS 4/5 couldn't implement without external funds, and only 1 program prioritized CM enough to self-fund implementation. Such sustainability concerns persisted post-initiative
</t>
    </r>
    <r>
      <rPr>
        <b/>
        <sz val="12"/>
        <color theme="1"/>
        <rFont val="Arial"/>
        <family val="2"/>
      </rPr>
      <t xml:space="preserve">Workflow Integration Hurdles: </t>
    </r>
    <r>
      <rPr>
        <sz val="12"/>
        <color theme="1"/>
        <rFont val="Arial"/>
        <family val="2"/>
      </rPr>
      <t xml:space="preserve">    Staff burden due to        "Ever-changing" requirements overwhelmed teams,   Small staff sizes struggled with added responsibilities,  Lack of dedicated CM staff created bottlenecks. Stimulant-focused design didn't align with blended treatment populations and such undefined workflows slowed adoption
</t>
    </r>
    <r>
      <rPr>
        <b/>
        <sz val="12"/>
        <color theme="1"/>
        <rFont val="Arial"/>
        <family val="2"/>
      </rPr>
      <t xml:space="preserve">Digital Accessibility Limitations: </t>
    </r>
    <r>
      <rPr>
        <sz val="12"/>
        <color theme="1"/>
        <rFont val="Arial"/>
        <family val="2"/>
      </rPr>
      <t xml:space="preserve"> Platform design failed to accommodate  Non-English speakers, Older adults,   Patients without smartphones and those with low digital literacy which created unintended exclusion of vulnerable populations</t>
    </r>
  </si>
  <si>
    <t>Guidelines, Legislation, Environmental/social planning, Fiscal measures, Service provision</t>
  </si>
  <si>
    <t xml:space="preserve"> ("If they exist, I don’t know what they are." Site 102).</t>
  </si>
  <si>
    <r>
      <rPr>
        <b/>
        <sz val="12"/>
        <color rgb="FFFF0000"/>
        <rFont val="Arial"/>
        <family val="2"/>
      </rPr>
      <t>[System Level Leadership and lack of community support]</t>
    </r>
    <r>
      <rPr>
        <sz val="12"/>
        <color theme="1"/>
        <rFont val="Arial"/>
        <family val="2"/>
      </rPr>
      <t xml:space="preserve">  Five of the six OTPs rated both system-level leadership and system-level policies as barriers or neutral; there was universal uncertainty about the extent of federal support and state and federal policies and regulations around CM. Moreover, there seemed to be broad uncertainty about whether the state-level leadership support would be sustained. All OTPs identified system-level leadership and system-level policies as very important.
On community support: Three items comprised this sub-domain:</t>
    </r>
    <r>
      <rPr>
        <b/>
        <sz val="12"/>
        <color theme="1"/>
        <rFont val="Arial"/>
        <family val="2"/>
      </rPr>
      <t xml:space="preserve"> community support; community buy-in; and partnerships with other organizations. </t>
    </r>
    <r>
      <rPr>
        <sz val="12"/>
        <color theme="1"/>
        <rFont val="Arial"/>
        <family val="2"/>
      </rPr>
      <t>The six OTPs universally rated community support and community buy-in as barriers or neutral (median ratings of 1.0). Yet, these determinants were generally rated as low importance because OTPs reported that community organizations do not have “any say over our practices” or “don’t really support our treatment ideas anyway” (Sites 101 and 104). One OTP identified that the community had minimal information and education about CM. Only one OTP had begun introducing the digital CM platform to partner organizations but expressed concerns about receiving opposition, particularly from family treatment or drug courts.</t>
    </r>
  </si>
  <si>
    <t xml:space="preserve"> lack of collaboration or mutual influence between OTPs and community organizations. Community support and buy-in are lacking; concerns about opposition from courts and partner organizations.</t>
  </si>
  <si>
    <t>OTPs reported that community organizations do not have “any say over our practices” or “don’t really support our treatment ideas anyway” (Sites 101 and 104).</t>
  </si>
  <si>
    <t xml:space="preserve">Smoker 2025 </t>
  </si>
  <si>
    <r>
      <rPr>
        <b/>
        <sz val="12"/>
        <color rgb="FFFF0000"/>
        <rFont val="Arial"/>
        <family val="2"/>
      </rPr>
      <t>[ Structural/contextal referral gaps and recruitment challngesl]</t>
    </r>
    <r>
      <rPr>
        <sz val="12"/>
        <color theme="1"/>
        <rFont val="Arial"/>
        <family val="2"/>
      </rPr>
      <t xml:space="preserve"> In contrast, lack of opportunity (patient referrals) was more frequently experienced than anticipated. In fact, this barrier was not anticipated by any study participants, though it was noted in the SUD field in general (Blevins et al., 2018) as well as in other Indiana EBP training programs.
</t>
    </r>
    <r>
      <rPr>
        <b/>
        <sz val="12"/>
        <color rgb="FFFF0000"/>
        <rFont val="Arial"/>
        <family val="2"/>
      </rPr>
      <t xml:space="preserve">[Unexpected Organizational readiness and capacity issues, Staff turnover, buy in]   </t>
    </r>
    <r>
      <rPr>
        <sz val="12"/>
        <color theme="1"/>
        <rFont val="Arial"/>
        <family val="2"/>
      </rPr>
      <t xml:space="preserve">Nevertheless, sites still encountered unexpected readiness and capacity issues, including one site withdrawing midprogram due to significant staff turnover issues and varying degrees of engagement and buy-in from leadership across sitesnd 
</t>
    </r>
    <r>
      <rPr>
        <b/>
        <sz val="12"/>
        <color rgb="FFFF0000"/>
        <rFont val="Arial"/>
        <family val="2"/>
      </rPr>
      <t>[ Choice of incentive vendor and Regulatory/legal challenges on confidentiality and infromation handlings]</t>
    </r>
    <r>
      <rPr>
        <sz val="12"/>
        <color theme="1"/>
        <rFont val="Arial"/>
        <family val="2"/>
      </rPr>
      <t xml:space="preserve"> Another administrative barrier emerged as sites prepared to implement CM using online gift card vendors for CM reinforcer payments. Namely, some agencies' legal counsel raised questions about patient privacy and confidentiality protections with these vendors, who would have access to protected health information (e.g., name, email address) to process the CM reinforcer transaction.  Yet, using an external gift card vendor minimizes several administrative tasks around tracking and auditing client CM payments compared to agency staff purchasing physical gifts cards, managing and tracking the gift card inventory, and distributing the gift cards to clients as needed.
 [</t>
    </r>
    <r>
      <rPr>
        <b/>
        <sz val="12"/>
        <color rgb="FFFF0000"/>
        <rFont val="Arial"/>
        <family val="2"/>
      </rPr>
      <t>Values- implemntation/evidence misalignment: Non-adoption of abstinence-based CM (due to cultural/logistical/value conflicts) despite evidecne]</t>
    </r>
    <r>
      <rPr>
        <sz val="12"/>
        <color theme="1"/>
        <rFont val="Arial"/>
        <family val="2"/>
      </rPr>
      <t xml:space="preserve"> It is notable that not a single site elected to reinforce drug abstinence despite strong empirical evidence of its efficacy and encouragement during the CM training and TA calls. 
A multitude of reasons existed as to why sites selected a different target behavior.  Two agencies already engaged in monitoring drug abstinence with other contingencies in place (i.e., SUD treatment agency connected to the criminal-legal system).  Other sites reported concerns about increasing patient burden with the twice per week testing schedule required to monitor drug abstinence (e.g., rural setting with long travel times to the clinic, sites only requiring one office visit per week). Post COVID, other agencies expressed a strong desire to re-engage clients in in-person treatment rather than drug abstinence and given the longstanding high dropoutrates from SUD treatment (Lappan et al., 2020). And finally, some agencies had a strong harm reduction approach to treatment and did not want to reinforce drug abstinence. Thus, the use of CM to reinforce drug abstinence needs to resolve many perceived barriers if it is to be implemented in community-based SUD treatment settings.
</t>
    </r>
    <r>
      <rPr>
        <b/>
        <sz val="12"/>
        <color rgb="FFFF0000"/>
        <rFont val="Arial"/>
        <family val="2"/>
      </rPr>
      <t>[Delay in implementation plans due to unanticipated contextual challneges]</t>
    </r>
    <r>
      <rPr>
        <sz val="12"/>
        <color theme="1"/>
        <rFont val="Arial"/>
        <family val="2"/>
      </rPr>
      <t xml:space="preserve"> despite our best efforts several agencies were unable to implement CM within 6- months of completing the CM training workshop, even when provided ongoing TA assistance.  Based upon this experience and consistent with Becker et al. (2023), future CM dissemination and implementation efforts should (a) come to “expect the unexpected,” (b) utilize an enhanced multi-pronged assessment of inner settings - including expanding existing readiness measures (e.g., ORIC) with feedback and discussion of the quantitative data between the those leading the dissemination and implementation initiative (e.g., Indiana CM team) and site staff, and (c) create explicit staff turnover plans
</t>
    </r>
    <r>
      <rPr>
        <b/>
        <sz val="12"/>
        <color rgb="FFFF0000"/>
        <rFont val="Arial"/>
        <family val="2"/>
      </rPr>
      <t xml:space="preserve">.[Regulatory caps on incentive magnitude opposing to effective evidence-based amount] </t>
    </r>
    <r>
      <rPr>
        <sz val="12"/>
        <color theme="1"/>
        <rFont val="Arial"/>
        <family val="2"/>
      </rPr>
      <t>current regulations imposed by SAMHSA that are contrary to evidenced-based practice (EBP; i.e., outer setting). One such regulation caps the magnitude of any CM intervention to $15 per incentive and no more than $75 over a calendar year, which is well below an efficacious dose and a challenge that CM implementation
funded by SOR monies should address</t>
    </r>
    <r>
      <rPr>
        <b/>
        <sz val="12"/>
        <color rgb="FFFF0000"/>
        <rFont val="Arial"/>
        <family val="2"/>
      </rPr>
      <t>[
Economic barriers: due to subaward delays</t>
    </r>
    <r>
      <rPr>
        <sz val="12"/>
        <color theme="1"/>
        <rFont val="Arial"/>
        <family val="2"/>
      </rPr>
      <t>]  costs (e.g., reinforcers) and indirect costs (e.g., staff time, resources) must be considered. Here, the program provided initial startup funding up to $50,000 to address this organizational barrier. Moreover, theIndiana CM program also provided CE credits for eligible CM workshop and TA session participants. While initial funding was sufficient for program initiation, economic barriers were reported by about a quarter of participants at 6-months post-workshop. Significant delays in awarding the subaward contract dollars occurred, due to both agency and Indiana CM program administrative hurdles (e.g., multiple roundsof revision to the subcontract award language, gaining necessary administrative approvals for the subaward contract).  These delays were exacerbated in Year 2, resulting in an average increase of 40 days to first payment post-workshop compared to Year 1. Participant feedback explicitly suggested expediting and streamlining the subaward process, and these delays may account for why some individuals continued to identify economic barriers at 6-months.</t>
    </r>
  </si>
  <si>
    <r>
      <rPr>
        <b/>
        <sz val="12"/>
        <color theme="1"/>
        <rFont val="Arial"/>
        <family val="2"/>
      </rPr>
      <t xml:space="preserve">Referral &amp; Recruitment Gaps: </t>
    </r>
    <r>
      <rPr>
        <sz val="12"/>
        <color theme="1"/>
        <rFont val="Arial"/>
        <family val="2"/>
      </rPr>
      <t xml:space="preserve">    Unexpected lack of patient referrals emerged as a major barrier as programs struggled with low enrollment pipelines.
</t>
    </r>
    <r>
      <rPr>
        <b/>
        <sz val="12"/>
        <color theme="1"/>
        <rFont val="Arial"/>
        <family val="2"/>
      </rPr>
      <t xml:space="preserve">Organizational Instability: </t>
    </r>
    <r>
      <rPr>
        <sz val="12"/>
        <color theme="1"/>
        <rFont val="Arial"/>
        <family val="2"/>
      </rPr>
      <t xml:space="preserve">    Staff turnover forced one site to withdraw mid-program.   Leadership buy-in varied, with some sites showing weak commitment to CM adoption.
</t>
    </r>
    <r>
      <rPr>
        <b/>
        <sz val="12"/>
        <color theme="1"/>
        <rFont val="Arial"/>
        <family val="2"/>
      </rPr>
      <t xml:space="preserve">
Incentive Distribution Barriers: </t>
    </r>
    <r>
      <rPr>
        <sz val="12"/>
        <color theme="1"/>
        <rFont val="Arial"/>
        <family val="2"/>
      </rPr>
      <t xml:space="preserve">    Gift card vendors triggered patient privacy concerns (PHI exposure risks) Yet, physical gift cards created administrative burdens (tracking, auditing, distribution).
</t>
    </r>
    <r>
      <rPr>
        <b/>
        <sz val="12"/>
        <color theme="1"/>
        <rFont val="Arial"/>
        <family val="2"/>
      </rPr>
      <t xml:space="preserve">Abstinence-Based CM Rejection based on existing strucctural/contextual factors: </t>
    </r>
    <r>
      <rPr>
        <sz val="12"/>
        <color theme="1"/>
        <rFont val="Arial"/>
        <family val="2"/>
      </rPr>
      <t xml:space="preserve">    Zero sites adopted evidence-backed abstinence reinforcement due to    Existing legal contingencies (court-mandated treatment).      Patient burden (2x/week testing impractical for rural clients).         Harm reduction values (prioritizing engagement over abstinence) and   Post-COVID focus on re-engaging dropouts, not drug monitoring.
</t>
    </r>
    <r>
      <rPr>
        <b/>
        <sz val="12"/>
        <color theme="1"/>
        <rFont val="Arial"/>
        <family val="2"/>
      </rPr>
      <t xml:space="preserve"> Regulatory &amp; Economic Hurdles: </t>
    </r>
    <r>
      <rPr>
        <sz val="12"/>
        <color theme="1"/>
        <rFont val="Arial"/>
        <family val="2"/>
      </rPr>
      <t xml:space="preserve">    SAMHSA’s $75/year cap conflicts with evidence-based incentive thresholds ($15/incentive is too low).  Subaward delays (40-day slower payments in Year 2) stalled implementation.     Startup funds ($50k/site) helped but couldn’t resolve long-term cost barriers.</t>
    </r>
  </si>
  <si>
    <t>Tranining, Environmental restrucuring, Enablement</t>
  </si>
  <si>
    <t>Guidelines, Legislation Regulation, Environmental/social planning, Fiscal measures, Service provision</t>
  </si>
  <si>
    <r>
      <rPr>
        <b/>
        <sz val="12"/>
        <color rgb="FFFF0000"/>
        <rFont val="Arial"/>
        <family val="2"/>
      </rPr>
      <t>[Values- implemntation/evidence misalignment: Non-adoption of abstinence-based CM (due to cultural/logistical/value conflicts) despite evidecne]</t>
    </r>
    <r>
      <rPr>
        <sz val="12"/>
        <color theme="1"/>
        <rFont val="Arial"/>
        <family val="2"/>
      </rPr>
      <t xml:space="preserve"> It is notable that not a single site elected to reinforce drug abstinence despite strong empirical evidence of its efficacy and encouragement during the CM training and TA calls. 
A multitude of reasons existed as to why sites selected a different target behavior.
 Two agencies already engaged in monitoring drug abstinence with other contingencies in place (i.e., SUD treatment agency connected to the criminal-legal system). 
Other sites reported concerns about increasing patient burden with the twice per week testing schedule required to monitor drug abstinence (e.g., rural setting with long travel times to the clinic, sites only requiring one office visit per week). Post COVID, other agencies expressed a strong desire to re-engage clients in in-person treatment
rather than drug abstinence and given the longstanding high dropoutrates from SUD treatment (Lappan et al., 2020).
 And finally, some agencies had a strong harm reduction approach to treatment and did not want to reinforce drug abstinenc</t>
    </r>
    <r>
      <rPr>
        <b/>
        <sz val="12"/>
        <color theme="1"/>
        <rFont val="Arial"/>
        <family val="2"/>
      </rPr>
      <t>e. Thus, the use of CM to reinforce drug
abstinence needs to resolve many perceived barriers if it is to be implemented in community-based SUD treatment settings.</t>
    </r>
  </si>
  <si>
    <t xml:space="preserve">vlaues-implementation/evidence misalignment leading to non-adoption due to cultural conflicts despite evdence. </t>
  </si>
  <si>
    <t xml:space="preserve">Guidelines, Regulation, Environmental/social planning, Communication/marketing </t>
  </si>
  <si>
    <r>
      <rPr>
        <b/>
        <sz val="12"/>
        <color rgb="FFFF0000"/>
        <rFont val="Arial"/>
        <family val="2"/>
      </rPr>
      <t xml:space="preserve">[Time -extensive Planning and  unanticipated delays] </t>
    </r>
    <r>
      <rPr>
        <sz val="12"/>
        <color theme="1"/>
        <rFont val="Arial"/>
        <family val="2"/>
      </rPr>
      <t xml:space="preserve"> it would be and required flexibility and more planning than anticipated. States found that starting up their programs took longer than anticipated. Reasons for implementation delays included the need to hire and train staff, obtain Institutional Review Board (IRB) approval, and formalize partnerships and contracts. This resulted in delays for six States that took 6 months to 2 years longer than projected to implement their programs.
</t>
    </r>
    <r>
      <rPr>
        <b/>
        <sz val="12"/>
        <color rgb="FFFF0000"/>
        <rFont val="Arial"/>
        <family val="2"/>
      </rPr>
      <t>[Recruitment challenges not meeting state targets]</t>
    </r>
    <r>
      <rPr>
        <sz val="12"/>
        <color theme="1"/>
        <rFont val="Arial"/>
        <family val="2"/>
      </rPr>
      <t xml:space="preserve"> States worked hard to recruit participants, but only two States met their target enrollment.  Delays in implementing programs and the associated challenges in recruiting participants had a significant impact on States’ enrollment targets, with seven programs reducing their initial projections by between 42 percent and 85 percent. Even with these reductions, only Hawaii and Texas met their enrollment targets. Overall State enrollment was approximately 70 percent of the targeted goals.
e.g. 
</t>
    </r>
    <r>
      <rPr>
        <b/>
        <sz val="12"/>
        <color rgb="FFFF0000"/>
        <rFont val="Arial"/>
        <family val="2"/>
      </rPr>
      <t xml:space="preserve">[Lack of funding and programme abortion] </t>
    </r>
    <r>
      <rPr>
        <sz val="12"/>
        <color theme="1"/>
        <rFont val="Arial"/>
        <family val="2"/>
      </rPr>
      <t xml:space="preserve">
While States could not sustain their MIPCD programs as they existed in the demonstration, and some had to discontinue programs completely because of the lack of funding. On securing other funding, integration with current services: 
Context:  Grant funding was for 4 years implementation and 5 years evaluation. 
Six State initiatives implemented 6 months to 2 years after their planned implementation date. Implementation delays were reportedly due to numerous factors, including time needed to hire and train staff; obtain IRB approval; formalize partnerships with other organizations, such as MCOs, community health centers (CHCs), or YMCAs; and develop contracts with incentive payment vendors
</t>
    </r>
    <r>
      <rPr>
        <b/>
        <sz val="12"/>
        <color rgb="FFFF0000"/>
        <rFont val="Arial"/>
        <family val="2"/>
      </rPr>
      <t xml:space="preserve">[Staffing, training and administrative challenges] </t>
    </r>
    <r>
      <rPr>
        <sz val="12"/>
        <color theme="1"/>
        <rFont val="Arial"/>
        <family val="2"/>
      </rPr>
      <t xml:space="preserve"> Numerous States faced staffing challenges which  had significant delays in implementation progress because they had limited staff available during initial project implementation. Some States that began with an adequate number of staff had their implementation progress slowed by staff turnover  which impacted their enrollment progress. States that relied on partnerships with outside organizations to help staff their initiatives found these staffing arrangements to be difficult. In these arrangements, State teams lacked the authority to engage staff at partner organizations directly, making it difficult to ensure that partner staff were adequately trained.Some staffing challenges reflected inadequate training.  
Administrative challenges also included obtaining IRB approval, implementing partner and vendor contracts, reimbursing partners for participant services they provided, and coordinating partners’ roles and responsibilities. All of these can often delay implementation progress. Because most programs were implemented as research studies, they were required to obtain IRB review and approval before they could begin. For States such as Minnesota and Hawaii, the IRB process included obtaining IRB approval not only from the State, but also in some cases from clinic partners.
</t>
    </r>
    <r>
      <rPr>
        <b/>
        <sz val="12"/>
        <color rgb="FFFF0000"/>
        <rFont val="Arial"/>
        <family val="2"/>
      </rPr>
      <t xml:space="preserve">[Logistical challneges with the  administrative vehicles states used to distribute incentives impacted implementation] </t>
    </r>
    <r>
      <rPr>
        <sz val="12"/>
        <color theme="1"/>
        <rFont val="Arial"/>
        <family val="2"/>
      </rPr>
      <t xml:space="preserve">States needed to make choices in the administrative vehicle their program would use for distributing incentives and there were numerous challenges associated with implementing these administrative vehicles.  Several States used a third-party vendor. Whereas some States found that using a vendor facilitated the process, other States found it to be a more expensive option and had to work through challenges. E.g. New York issued two requests for proposals for a vendor but did not have a vendor that met their requirements submit a proposal, which necessitated New York’s exploring another path and ultimately distributing their incentives in house. However, in doing this in house, there was a time lag in issuing the checks, resulting in some checks’ being returned with addresses that were no longer valid and some participants’ not realizing that the checks were incentive payments from the program. Wisconsin’s First Breath program also managed the incentives in-house, which proved to be difficult because the health educators, who were responsible for keeping the incentives for their assigned participants, had a large caseload and could not keep up with the incentives. The State restructured the process so that a point person rather than the health educators took care of the incentives. Participants were paid when the educator went to a visit. While this approach remedied the tracking issue, it resulted in a time lag for participants to receive their incentives.
-Hawaii and other States also used providers for distributing incentives. In Hawaii, each participating FQHC provided incentives to participants. Health centers had autonomy in terms of where they wanted to purchase gift cards, which was a learning experience for each health center because participants were not always interested in the FQHC’s selection.e.g. one of the FQHCs had gift cards from a vegetable stand but found that patients were not using it. Trying to figure out which stores were popular and which stores participants wanted gift cards from was challenging for FQHCs. Distributing incentive gift cards was also difficult—in some health centers, if the person whose task was giving out incentives was not in the office, with a patient, or just unavailable, participants could not get their gift cards at that time
</t>
    </r>
    <r>
      <rPr>
        <b/>
        <sz val="12"/>
        <color rgb="FFFF0000"/>
        <rFont val="Arial"/>
        <family val="2"/>
      </rPr>
      <t xml:space="preserve">.[Inter-organisational friction and gatekeeping] </t>
    </r>
    <r>
      <rPr>
        <sz val="12"/>
        <color theme="1"/>
        <rFont val="Arial"/>
        <family val="2"/>
      </rPr>
      <t xml:space="preserve">
Wisconsin used a third-party vendor for its quitline, but found the experience difficult because it removed control from the State. For example, once an incentive card was ordered, the participant had to work with the third-party vendor should any issues arise, rather than working directly with staff involved in the study.which did not reflect well as participants feel as though they were just getting passed along. The State found this to be very frustrating and said they would not select this option again.  - Connecticut’s major challenge was tracking and providing incentives for calls to the quitline, which was run by the Connecticut Department of Public Health (DPH). Program participants were supposed to provide their Medicaid IDs when they called the quitline so that the call could be registered for purposes of the incentives. However, there were frequent issues with quitline counselors not following the procedures and incentives not being processed. As a result, the State had to follow up and advocate for participants who had not received incentive, Additionally, FQHCs were uncomfortable with distributing financial incentives. Rather than giving participants the entire amount of money they were entitled to receive, some health centers meted it out in small amounts. The health centers were very concerned about audits and the security of gift cards within the health centers, so they set up gatekeepers, which erected barriers to distributing the gift cards.
</t>
    </r>
    <r>
      <rPr>
        <b/>
        <sz val="12"/>
        <color rgb="FFFF0000"/>
        <rFont val="Arial"/>
        <family val="2"/>
      </rPr>
      <t>[COMPLEX FI structure] T</t>
    </r>
    <r>
      <rPr>
        <sz val="12"/>
        <color theme="1"/>
        <rFont val="Arial"/>
        <family val="2"/>
      </rPr>
      <t xml:space="preserve">he more complex a State program’s structure, the greater the challenges in program implementation. Nevada, for example, in retrospect, would have implemented a simpler program design that was more structured and defined across program partners. Having 63 multiple hypotheses and experimental groups as well as a broad structure that differed among program partners and arms added a level of complexity to Nevada’s program that was difficult to implement and administer. This was further complicated by having the State’s program administration in Carson City, while the partners were in Las Vegas, and the third-party vendor was in Birmingham, Alabama. This distance inhibited collaboration and recruitment assistance among the program administrators and program partners
</t>
    </r>
    <r>
      <rPr>
        <b/>
        <sz val="12"/>
        <color rgb="FFFF0000"/>
        <rFont val="Arial"/>
        <family val="2"/>
      </rPr>
      <t xml:space="preserve">.[Structural issues  and systemic coordination failuresin incentive delivery systems]. </t>
    </r>
    <r>
      <rPr>
        <sz val="12"/>
        <color theme="1"/>
        <rFont val="Arial"/>
        <family val="2"/>
      </rPr>
      <t xml:space="preserve">The path to achieving incentives was designed differently in each State program. In some programs, the participant completed the incentivized behavior and the incentive was speedily provided. In other programs, the participant completed the incentivized behavior and had to go through multiple steps to obtain the incentive, thus making earning incentives complex and delaying the time when incentives were received.
i.e. 
Montana reported that the multiple steps required with their incentive process resulted in potential barriers at each step and took longer than expected. The process required participants to attend class and keep track of their behaviors in the participant record, which they returned to coaches. Clinic staff typed up records in the system and sent them to the Department of Health and Human Services (DHHS) weekly for upload to U.S. Bank. The payment then had to be approved by DHHS’s fiscal staff, and then 2–3 business days later it was added to the participant’s debit card. Montana found that the multiple layers involved in getting the money to participants caused time lags between participants’ attending the session and receiving the payments on their cards.
In Nevada, program partners submitted data files to the incentive vendor ChipRewards, and the data were used to provide redeemable points to eligible participants for incentive items from an online catalog. However, some program partners had difficulties in submitting data files for participants to the incentives vendor. This type of program was new to ChipRewards, so there were also issues with the vendor that needed to be worked through with program partners. </t>
    </r>
  </si>
  <si>
    <r>
      <rPr>
        <b/>
        <sz val="12"/>
        <color theme="1"/>
        <rFont val="Arial"/>
        <family val="2"/>
      </rPr>
      <t xml:space="preserve"> Delays in Program Launch:   </t>
    </r>
    <r>
      <rPr>
        <sz val="12"/>
        <color theme="1"/>
        <rFont val="Arial"/>
        <family val="2"/>
      </rPr>
      <t xml:space="preserve"> Extended Planning Timelines longer than projected to implement due to: Hiring/training staff.             Obtaining IRB approvals (some needed multiple institutional reviews),  Finalizing contracts with vendors/partners (MCOs, CHCs, YMCAs)  and multi-site approvals (e.g., Minnesota, Hawaii) slowed progress.
</t>
    </r>
    <r>
      <rPr>
        <b/>
        <sz val="12"/>
        <color theme="1"/>
        <rFont val="Arial"/>
        <family val="2"/>
      </rPr>
      <t xml:space="preserve">Recruitment Shortfalls not meeting state targets with states reducing targets </t>
    </r>
    <r>
      <rPr>
        <sz val="12"/>
        <color theme="1"/>
        <rFont val="Arial"/>
        <family val="2"/>
      </rPr>
      <t xml:space="preserve">due to delays.
 </t>
    </r>
    <r>
      <rPr>
        <b/>
        <sz val="12"/>
        <color theme="1"/>
        <rFont val="Arial"/>
        <family val="2"/>
      </rPr>
      <t xml:space="preserve">Funding &amp; Sustainability Issues </t>
    </r>
    <r>
      <rPr>
        <sz val="12"/>
        <color theme="1"/>
        <rFont val="Arial"/>
        <family val="2"/>
      </rPr>
      <t xml:space="preserve"> where    Programs collapsed post-funding; some states discontinued entirely.
</t>
    </r>
    <r>
      <rPr>
        <b/>
        <sz val="12"/>
        <color theme="1"/>
        <rFont val="Arial"/>
        <family val="2"/>
      </rPr>
      <t xml:space="preserve"> Staffing &amp; Administrative Hurdles: </t>
    </r>
    <r>
      <rPr>
        <sz val="12"/>
        <color theme="1"/>
        <rFont val="Arial"/>
        <family val="2"/>
      </rPr>
      <t xml:space="preserve">   Turnover &amp; Training Gaps as         Partnered staff (e.g., MCOs) were hard to manage due to lack of direct oversight.
</t>
    </r>
    <r>
      <rPr>
        <b/>
        <sz val="12"/>
        <color theme="1"/>
        <rFont val="Arial"/>
        <family val="2"/>
      </rPr>
      <t xml:space="preserve">Incentive Distribution Problems: </t>
    </r>
    <r>
      <rPr>
        <sz val="12"/>
        <color theme="1"/>
        <rFont val="Arial"/>
        <family val="2"/>
      </rPr>
      <t xml:space="preserve"> Vendor Challenges e.g. : No qualified vendors → switched to in-house checks (led to returned mail)., Health educators overwhelmed → shifted to a central point person. FQHCs bought unpopular gift cards (e.g., vegetable stands).     T</t>
    </r>
    <r>
      <rPr>
        <i/>
        <sz val="12"/>
        <color theme="1"/>
        <rFont val="Arial"/>
        <family val="2"/>
      </rPr>
      <t xml:space="preserve">hird-Party Frustrations:    </t>
    </r>
    <r>
      <rPr>
        <sz val="12"/>
        <color theme="1"/>
        <rFont val="Arial"/>
        <family val="2"/>
      </rPr>
      <t xml:space="preserve">  Quitline counselors failed to log Medicaid IDs, requiring manual follow-up, lost participant trust when issues required vendor contact.
</t>
    </r>
    <r>
      <rPr>
        <b/>
        <sz val="12"/>
        <color theme="1"/>
        <rFont val="Arial"/>
        <family val="2"/>
      </rPr>
      <t xml:space="preserve">Overly Complex Program Designs e,.g </t>
    </r>
    <r>
      <rPr>
        <sz val="12"/>
        <color theme="1"/>
        <rFont val="Arial"/>
        <family val="2"/>
      </rPr>
      <t xml:space="preserve">   Geographically dispersed teams (Carson City, Las Vegas, Alabama) hindered coordination,     Multi-Step Payouts i.e    5+ steps (class attendance → coach review → DHHS upload → bank processing) caused weeks-long delays.
</t>
    </r>
    <r>
      <rPr>
        <b/>
        <sz val="12"/>
        <color theme="1"/>
        <rFont val="Arial"/>
        <family val="2"/>
      </rPr>
      <t xml:space="preserve">Systemic Coordination Failures: </t>
    </r>
    <r>
      <rPr>
        <sz val="12"/>
        <color theme="1"/>
        <rFont val="Arial"/>
        <family val="2"/>
      </rPr>
      <t xml:space="preserve">    Inconsistent Incentive Paths where some states provided instant rewards; others imposed bureaucratic hurdles.    FQHC Gatekeeping as Clinics doled out small amounts due to audit fears, creating access barriers.</t>
    </r>
  </si>
  <si>
    <r>
      <rPr>
        <b/>
        <sz val="12"/>
        <color rgb="FFFF0000"/>
        <rFont val="Arial"/>
        <family val="2"/>
      </rPr>
      <t xml:space="preserve">[Inter-organisational friction and gatekeeping] </t>
    </r>
    <r>
      <rPr>
        <sz val="12"/>
        <color theme="1"/>
        <rFont val="Arial"/>
        <family val="2"/>
      </rPr>
      <t xml:space="preserve">
Wisconsin used a third-party vendor for its quitline, but found the experience difficult because it removed control from the State. For example, once an incentive card was ordered, the participant had to work with the third-party vendor should any issues arise, rather than working directly with staff involved in the study.which did not reflect well as participants feel as though they were just getting passed along. The State found this to be very frustrating and said they would not select this option again. 
- Connecticut’s major challenge was tracking and providing incentives for calls to the quitline, which was run by the Connecticut Department of Public Health (DPH). Program participants were supposed to provide their Medicaid IDs when they called the quitline so that the call could be registered for purposes of the incentives. However, there were frequent issues with quitline counselors not following the procedures and incentives not being processed. As a result, the State had to follow up and advocate for participants who had not received incentives
 Additionally, FQHCs were</t>
    </r>
    <r>
      <rPr>
        <b/>
        <sz val="12"/>
        <color theme="1"/>
        <rFont val="Arial"/>
        <family val="2"/>
      </rPr>
      <t xml:space="preserve"> uncomfortable with distributing financial incentives. Rather than giving participants the entire amount of money they were entitled to receive, some health centers meted it out in small amounts. </t>
    </r>
    <r>
      <rPr>
        <sz val="12"/>
        <color theme="1"/>
        <rFont val="Arial"/>
        <family val="2"/>
      </rPr>
      <t>The health centers were very concerned about audits and the security of gift cards within the health centers, so they set up gatekeepers, which erected barriers to distributing the gift cards.</t>
    </r>
  </si>
  <si>
    <t>Interorganisational friction and gategaping of incentive flow pathway (third party vendor/departments) and states losing control over implemnetation e.g. montirotin, tracking.
Providers uncomfortable ditrubuiting the incentives  leading to the incentive being meted it out in small amounts. The health centers were very concerned about audits and the security of gift cards within the health centers, so they set up gatekeepers, which erected barriers to distributing the gift cards</t>
  </si>
  <si>
    <t xml:space="preserve">Guidleines, Regulation, Environmental/social planning, Service provision </t>
  </si>
  <si>
    <r>
      <rPr>
        <b/>
        <sz val="12"/>
        <color rgb="FFFF0000"/>
        <rFont val="Arial"/>
        <family val="2"/>
      </rPr>
      <t xml:space="preserve"> [ building trust] </t>
    </r>
    <r>
      <rPr>
        <sz val="12"/>
        <color theme="1"/>
        <rFont val="Arial"/>
        <family val="2"/>
      </rPr>
      <t xml:space="preserve">Some participants in these programs were reassigned to new staff, which confused participants when new staff contacted them; establishing trust with new staff members was also challenging. </t>
    </r>
  </si>
  <si>
    <t>Staff changes disrupted established relationships and trust, affecting engagement.</t>
  </si>
  <si>
    <r>
      <rPr>
        <b/>
        <sz val="12"/>
        <color rgb="FFFF0000"/>
        <rFont val="Arial"/>
        <family val="2"/>
      </rPr>
      <t xml:space="preserve"> [Frustrations built up in the client-provider relationship] </t>
    </r>
    <r>
      <rPr>
        <sz val="12"/>
        <color theme="1"/>
        <rFont val="Arial"/>
        <family val="2"/>
      </rPr>
      <t>Across most programs,participants who</t>
    </r>
    <r>
      <rPr>
        <b/>
        <sz val="12"/>
        <color theme="1"/>
        <rFont val="Arial"/>
        <family val="2"/>
      </rPr>
      <t xml:space="preserve"> did not have a positive experience with program staff</t>
    </r>
    <r>
      <rPr>
        <sz val="12"/>
        <color theme="1"/>
        <rFont val="Arial"/>
        <family val="2"/>
      </rPr>
      <t xml:space="preserve"> described being</t>
    </r>
    <r>
      <rPr>
        <b/>
        <sz val="12"/>
        <color theme="1"/>
        <rFont val="Arial"/>
        <family val="2"/>
      </rPr>
      <t xml:space="preserve"> frustrated by their interactions </t>
    </r>
    <r>
      <rPr>
        <sz val="12"/>
        <color theme="1"/>
        <rFont val="Arial"/>
        <family val="2"/>
      </rPr>
      <t>with these staff and less motivated to change their behavior. In some cases, they discontinued their participation in the program</t>
    </r>
  </si>
  <si>
    <t>Negative interactions with staff influenced participants’ engagement and motivation.</t>
  </si>
  <si>
    <t>Guidelines,  Environmental/social planning , Service provision</t>
  </si>
  <si>
    <r>
      <t>[Logistic and eligibility barriers for programme enrollemnet] ;</t>
    </r>
    <r>
      <rPr>
        <sz val="12"/>
        <color theme="1"/>
        <rFont val="Arial"/>
        <family val="2"/>
      </rPr>
      <t xml:space="preserve"> some MIPCD programs included barriers that delayed  participants in joining the programs when they wanted i.e. paperwork  and eligibility. Enrollment paperwork for some programs required considerable time and effort to complete; yet, these participants also  shared that the effort was worth it because of the positive impact the program had on their health.  Some participants also said that their health initially excluded them from the diabetes prevention program because they were obese but not prediabetic.</t>
    </r>
    <r>
      <rPr>
        <b/>
        <sz val="12"/>
        <color rgb="FFFF0000"/>
        <rFont val="Arial"/>
        <family val="2"/>
      </rPr>
      <t xml:space="preserve">
[Structure of intervention and lack of in-person support] </t>
    </r>
    <r>
      <rPr>
        <sz val="12"/>
        <color theme="1"/>
        <rFont val="Arial"/>
        <family val="2"/>
      </rPr>
      <t>Furthermore, they said that meeting once a month during the post–core program period was too infrequent and that they needed more ongoing support to continue their behavior change.   Similarly, many participants in smoking cessation programs said that the program was too short and their time in the program ended before they achieved their cessation goals</t>
    </r>
    <r>
      <rPr>
        <b/>
        <sz val="12"/>
        <color rgb="FFFF0000"/>
        <rFont val="Arial"/>
        <family val="2"/>
      </rPr>
      <t xml:space="preserve">
[high staff turnover &amp; workload] </t>
    </r>
    <r>
      <rPr>
        <sz val="12"/>
        <color theme="1"/>
        <rFont val="Arial"/>
        <family val="2"/>
      </rPr>
      <t xml:space="preserve">staffing turnover and scheduling challenges affected their ability to access the programme.  Among diabetes and weight management participants, staffing turnover and scheduling  challenges affected their ability to have adequate access totheir coaches and trainers.  They felt that staff had large workloads and could not fully accommodate their needs. Also, smoking cessation, diabetes management, and personal goal–driven program participants described high staff turnover as a problem.
</t>
    </r>
    <r>
      <rPr>
        <b/>
        <sz val="12"/>
        <color rgb="FFFF0000"/>
        <rFont val="Arial"/>
        <family val="2"/>
      </rPr>
      <t xml:space="preserve">
[ scheduling conflicts and time constraints to fit population needs </t>
    </r>
    <r>
      <rPr>
        <sz val="12"/>
        <color theme="1"/>
        <rFont val="Arial"/>
        <family val="2"/>
      </rPr>
      <t>] that did not fit with participants schedule or competing priorities, particularly the young. Participants in these programs said that they would have liked to have been offered additional times to participate, including earlier in the day, after work, or over the weekend.  In the one program that involved youth, participants’ parents felt that the program should have allowed more time between the end of the school day and the program start time for their children.  Some parents also suggested offering the program on the weekends or during the school day instead.</t>
    </r>
    <r>
      <rPr>
        <b/>
        <sz val="12"/>
        <color rgb="FFFF0000"/>
        <rFont val="Arial"/>
        <family val="2"/>
      </rPr>
      <t xml:space="preserve">
[Accessibility challenges]  </t>
    </r>
    <r>
      <rPr>
        <sz val="12"/>
        <rFont val="Arial"/>
        <family val="2"/>
      </rPr>
      <t>particulrlay for inperson group programmes in contrast to other</t>
    </r>
    <r>
      <rPr>
        <b/>
        <sz val="12"/>
        <rFont val="Arial"/>
        <family val="2"/>
      </rPr>
      <t xml:space="preserve">s. Many participants who enrolled in in-person group programs, regardless of program type, had to take multiple forms of public transit or pay a considerable amount for gas or a cab to attend class. Some participants did not have a car or access to public transit, so they relied on friends or family to obtain rides to attend the programs. 
</t>
    </r>
    <r>
      <rPr>
        <b/>
        <sz val="12"/>
        <color rgb="FFFF0000"/>
        <rFont val="Arial"/>
        <family val="2"/>
      </rPr>
      <t xml:space="preserve">[Remote-based intervention and inconvience] </t>
    </r>
    <r>
      <rPr>
        <sz val="12"/>
        <rFont val="Arial"/>
        <family val="2"/>
      </rPr>
      <t xml:space="preserve">participants expressed various challenges owing to the nature of some interventions being delivered remotely.  Challenges included having limited cellphone minutes for conversations with program staff, being contacted at inconvenient times, feeling rushed during the telephone conversations, or feeling overwhelmed by the number of text messages and phone calls they received
</t>
    </r>
  </si>
  <si>
    <r>
      <rPr>
        <b/>
        <sz val="12"/>
        <color theme="1"/>
        <rFont val="Arial"/>
        <family val="2"/>
      </rPr>
      <t xml:space="preserve">Enrollment &amp; Eligibility Challenges: </t>
    </r>
    <r>
      <rPr>
        <sz val="12"/>
        <color theme="1"/>
        <rFont val="Arial"/>
        <family val="2"/>
      </rPr>
      <t xml:space="preserve"> Cumbersome Paperwork led to a lengthy enrollment processes delayed participation.   Strict Eligibility as Some were excluded (e.g., obese but not prediabetic for diabetes prevention programs).
</t>
    </r>
    <r>
      <rPr>
        <b/>
        <sz val="12"/>
        <color theme="1"/>
        <rFont val="Arial"/>
        <family val="2"/>
      </rPr>
      <t xml:space="preserve">
Intervention Design Shortcomings: </t>
    </r>
    <r>
      <rPr>
        <sz val="12"/>
        <color theme="1"/>
        <rFont val="Arial"/>
        <family val="2"/>
      </rPr>
      <t xml:space="preserve">   Insufficient Support Frequency as monthly post-core meetings were too infrequent to sustain behavior change.    Smoking cessation programs ended too soon for participants to achieve goals. Lack of In-Person Guidance as Remote interventions lacked hands-on support.</t>
    </r>
    <r>
      <rPr>
        <b/>
        <sz val="12"/>
        <color theme="1"/>
        <rFont val="Arial"/>
        <family val="2"/>
      </rPr>
      <t xml:space="preserve"> 
Staffing Instability: </t>
    </r>
    <r>
      <rPr>
        <sz val="12"/>
        <color theme="1"/>
        <rFont val="Arial"/>
        <family val="2"/>
      </rPr>
      <t xml:space="preserve">High Turnover &amp; Workloads as coaches/trainers were overwhelmed, limiting personalized support. 
 </t>
    </r>
    <r>
      <rPr>
        <b/>
        <sz val="12"/>
        <color theme="1"/>
        <rFont val="Arial"/>
        <family val="2"/>
      </rPr>
      <t xml:space="preserve"> Scheduling Misfits: </t>
    </r>
    <r>
      <rPr>
        <sz val="12"/>
        <color theme="1"/>
        <rFont val="Arial"/>
        <family val="2"/>
      </rPr>
      <t xml:space="preserve">Rigid Timings: Sessions conflicted with work, school, or caregiving duties
</t>
    </r>
    <r>
      <rPr>
        <b/>
        <sz val="12"/>
        <color theme="1"/>
        <rFont val="Arial"/>
        <family val="2"/>
      </rPr>
      <t xml:space="preserve"> Accessibility Barriers: </t>
    </r>
    <r>
      <rPr>
        <sz val="12"/>
        <color theme="1"/>
        <rFont val="Arial"/>
        <family val="2"/>
      </rPr>
      <t>Transportation Hurdles as   In-person attendees faced costly commutes (gas, cabs) or relied on rides where Public transit was unavailable or impractical for some.  Remote Program Pitfalls included limited phone minutes hindered communication. Excessive calls/texts felt overwhelming and contact attempts often came at inconvenient times.</t>
    </r>
  </si>
  <si>
    <t xml:space="preserve"> Environmental restrucuring, Enablement</t>
  </si>
  <si>
    <t>Guidelines, Environmental/social planning,  Service provision</t>
  </si>
  <si>
    <t xml:space="preserve"> “Yes, I just did not show [to pick up my incentive] . . . because I didn’t have transportation.” (Diabetes management)</t>
  </si>
  <si>
    <t xml:space="preserve">[Lack of availabe evidence on TB-specific FI  Uncertainity regarding the main objective of the FI and planning of the Cash transfer size/ design ] 
There was a lack of available evidence and thus clarity when prioritising the output of the cash transfers in these TB-affected households. Thus, deciding on the cash transfer amounts and timing was difficult.  The lack of published evidence of similar studies was particularly challenging for the implementation of TB -specific cash transfer incentives in resource-constrained communities.  During focus group discussions, the internal research committee debated what the most important objective of cash transfers is: mitigating TB-related costs; avoiding catastrophic costs; or reducing poverty-related TB risk factors. This confounded deciding the cash transfer amounts. </t>
  </si>
  <si>
    <t xml:space="preserve">[Lack of expertiese in cash transfer interventions]Project conditions requiring all members of the TB-affected household to participate were  poorly achieved and not equitable due to different household sizes.
As a research team, we had limited experience of cash transfer interventions or working with new urban study communities ;Achieving a balance between operational simplicity and complex TB-affected household needs was challenging.
Project conditions requiring involvement of “100 %” of the TB-affected household in order to receive the cash transfer (e.g. attendance at participatory community meetings) were hard to achieve. In addition, the amount of these cash transfers was fixed and independent of household size  and thus felt to be inequitable because larger households received a lower cash transfer amount per household member. There was, therefore, a perceived challenge in balancing operational simplicity (e.g. fixedamount incentives) while responding to patient household needs (e.g. variable incentive depending on household size).  
S: We combined conditional and unconditional cash transfers. Conditions requiring household participation were altered to be responsive to household size: incentives given were refined to be given per household member involved
 </t>
  </si>
  <si>
    <t xml:space="preserve">[limited awareness of the scheme]  Lack of awareness;About the DBT scheme benefits –– About documents required for enrolment . </t>
  </si>
  <si>
    <t>[Money transfer issues challenges] Participants not recieveing transfers as intended and refunds had to be issues. 4 (10%) of the 40 participants received cash (once during the study period) as refund for the transport fare instead of being sent the mobile money incentive for transport to the clinic.  These participants did not inform the study staff on time about their next clinic visit date, which had to be input into the WiseCash application to allow automatic triggering of the transfer of the incentive a day before the clinic visit</t>
  </si>
  <si>
    <t>[Lack of awarness of programme] The patients heard regarding the scheme for the first time from the healthcare staff.</t>
  </si>
  <si>
    <t>[Physical impairment of TB patients challenges as a barrier to incentive reciept] Weakness was the main ailment suffered by the interviewees that stopped them form carrying out any regular day to day activity, their job etc.</t>
  </si>
  <si>
    <t xml:space="preserve"> [Technical support gaps and skill deficits] Obtaining technical support to address such glitches was reported to be difficult. The program staff struggled to navigate the digital platforms, caused partly by their inadequate technical skills, highlighting the need for better training modalities to support them in operating these platforms.
[Ilitracy and lack of tailored banking messaging]  In addition to this, not all beneficiaries are familiar and comfortable with technology and digital
financial transaction which required them to travel to banks or Automated Teller Machines (ATM) to withdraw money to utilize them. </t>
  </si>
  <si>
    <t xml:space="preserve">[ Lack of knowledge and subsequent hesitancy of clients] PwTB from the private sector facilities hesitate or are unwilling to share their details with the health workers leading to a delay in enrolment and subsequent processes. Many PwTB did not have the required information about NPY and its processes, which prevented them from enrolling in the scheme and sharing their bank details. The district-level stakeholders attributed this to the deficiencies in the program staffs’ engagement with the patient, counselling and irregular home visits.
[Inclear purpose of the scheme and varations of incentive type upon the discretion of providers] Many beneficiaries were unaware that the NPY benefit was provided to meet their additional nutritional requirements during TB treatment. 
[Unclear reminders/clear instructions for credit payments] The beneficiaries do not always receive SMS notifications from banks or Ni-kshay on the credit of benefits regularly, preventing timely utilization.  Illiteracy and difficulty comprehending the SMS that may not be in their mother tongue (native /regional language) also result in delayed or non-utilization of the benefit. </t>
  </si>
  <si>
    <t>[restricted awarness of all key providers of the programme]  Not all relevant professionals were fully aware of the study taking place. Community pharmacists in the study area had access to a network of pharmacy advisors who were interviewed as a group. i.e. pharmacy advisors did not recall having been told about the study. Advisors agreed that this information would have put them in a better position to advise colleagues in pharmacies who might have customers involved in the study. The benefit of actively informing and engaging pharmacists in the study area is clear given their involvement in cessation support. As part of routine care, community pharmacists fulfil NRT prescriptions for pregnant women and can therefore offer CO monitoring and some motivational support up to and beyond the programme of support provided by the NSPS</t>
  </si>
  <si>
    <t>[Digital literacy limitation and skills gaps ] some skills gaps also emerged in relation to advisors’ computer literacy and ease with data entry, and it could not be assumed that those with advisor skills had sufficient confidence in that area for the demands of the study. Whilst basic electronic data entry was part of their work, the initial study protocol for advisors to input data to the portal had to be revised.</t>
  </si>
  <si>
    <t xml:space="preserve">[Recruitment challenges due to providers lack of confidence]  Another unexpected barrier to recruitment/enrollment was service staff’s lack of confidence initiating meaningful conversations with women around tobacco use. Staff found that conversations with women were often less about tobacco use and more about providing social/ emotional supports around navigating difficult home and family situations 
 </t>
  </si>
  <si>
    <t>[ Smoking cessation self-report questions: unclear wording leading to disengagement]  Additionally, PWS received a text message at each check-in with a link to answer the three self-reported questions. However, the initial wording was confusing (“You’ve been selected for a short survey!”) and led early participants to delete the link. The wording was changed later, and the questions were also available through the icoVita app</t>
  </si>
  <si>
    <t xml:space="preserve">[ limited staff experience  in explaining FI processes and appropriate timing clinical setting( HIV) and language/cultural misunderstandings ] Staff members reported that explaining the intervention to patients who had just learned of their HIV infection could be very challenging. Some staff suggested that difficulties were exacerbated when study staff who were not especially trained or experienced in counseling patients with newly diagnosed infection were tasked with disbursing the coupons.    Negative reactions tended to occur more frequently when the FI intervention was first implemented at a site and were sometimes a result of language and cultural misunderstandings. Several clinic staff members and site investigators discussed techniques they employed to minimize negative reactions. </t>
  </si>
  <si>
    <t>[Cognitive demand needed for incentive claim] Additionally, patients had to retain their coupon after receiving it and present the coupon at the care clinic at both the first and second visit in order to receive the gift cards. Some staff reported problems with patients losing coupons.</t>
  </si>
  <si>
    <t>[ Difficulties in understanding incentive  policydue to limited dissimentation] 
Many respondents were unclear about aspects of the policy. They reported that there had been inadequate dissemination of information to the districts. The confusion created variations in implementation and affected the ability of health workers to disseminate information in communities, potentially hampering the effectiveness of the programme.Moreover, some respondents felt it difficult to disseminate information about a programme that they themselves did not fully understand.
 Data suggest that the conditional cash transfer to women was more clearly understood, but there were still some issues of confusion that led to deviations from the stated policy. Sometimes cash was distributed to women at ineligible health facilities and women were not paid when they were referred.
[unclear expectations and training /information gap] In almost all districts, respondents were unclear about what was expected of them in terms of monitoring the programme. There was a lack of guidance on how to monitor and there was no separate budget or time allocation to carry out these activities. Many felt that monitoring the distribution of financial incentives was important, but guidance had been insufficient.</t>
  </si>
  <si>
    <t xml:space="preserve">[Poor planning of budget and lack of monitoring systems] The amount budgeted did not match requirements, or the amount released was less than the amount stated in the budget. </t>
  </si>
  <si>
    <t>[Unclear intervention aims] Lack of clarity on the aim of the programme despite messages in mission documents of whether the JSY was a programme to imporve quality and outcomes of MCG services or a cash incentive programme to shift childbirths to the facilities.such perceptions also seem to have isolated the JSY from the overall functional ambit of RCH and the broader program mission</t>
  </si>
  <si>
    <t xml:space="preserve"> [ Percieved Vs (unclear) true programme objectives] The perception of the initiative (including possible benefits) was a major determinant of response to the programme.
Perceived programme objectives did not need to align with the true programme objectives to promote uptake.  Most respondents did not fully comprehend the reasons behind CCT programme itself, eg, expected health gains and improving health-seeking behaviour even beyond the project.  Many perceived the programme as a substitute for unemployment among women.  
[Non adherence to intervention protocol: Poor programme and incentive administration]  Irregularity of cash transfers as well as unclear payment mechanism seemed to be a major concern.   Beneficiaries were not aware of how or told when these payments would occur,they received phone calls from the health workers informing them of arranged payment dates. </t>
  </si>
  <si>
    <t xml:space="preserve"> [Poor understanding of the intervention and unawarness of services available]  While there was a reliance on incentives and disincentives to increase coverage of services, there appeared to be a gap between the intended purpose of services and women’s understanding of it. 
During ANC check-ups, which were conducted at the VHND once a month, almost all women reported receiving iron folic acid (IFA) tablets, having an abdominal check-up, haemoglobin tested and blood pressure recorded. However, during observation of the VHND we observed that none of the women were explained what was being done and with what purpose. Women therefore did not understand why the tests were being done during antenatal check-ups and often they would not follow advice given. Although IFA tablets were provided to almost every woman, not a single woman had taken the full course. Women’s interactions with outreach workers also did not address this set of beliefs. . Instead of building on the well-established local understanding of safety during pregnancy the approach was to ignore these and introduce new practices, the reasons for which were not clear to the women.
Recognizing that geographic isolation is a challenge, maternity waiting homes have been set up by the Government of Odisha since 2012, where women can stay for approximately one month before delivery; However, our field observations indicate that tribal women were not using the waiting homes and most people in the community were unaware of their existence. Women who had been referred to a waiting home were not aware of its purpose and were concerned about out-of-pocket expenses as well as neglect of domestic responsibilities, and therefore refused to stay there.</t>
  </si>
  <si>
    <t xml:space="preserve"> [Non adherence to  FI protcol due to misinformation]  Healthcare staff reported several reasons for not adhering to the intervention including: believing that the intervention had ended. </t>
  </si>
  <si>
    <t xml:space="preserve">[incentive form] Interview data indicated that the paper-based voucher system was not always well understood by customers and was reported to be a barrier to participation and could have therefore influenced voucher uptake. 
</t>
  </si>
  <si>
    <t xml:space="preserve">[ Burdensome processes and limited capacity for support ]   Issues with the reward offer which  required more support to run the offer. Issues identified by store staff included: 1)  being unsure of how to process the voucher in the store electronic grocery management system; 6) Supporting store staff proved challenging due to..variable expertise among store management in merchandising of fresh produce </t>
  </si>
  <si>
    <t>[Limited programme awarness ] Two themes emerged from respondents’ suggestions for improving the program: (1) increasing awareness of the program and .... Many vendors suggested awareness of the program needed to be improved. Vendors stated that markets need “More awareness and signage at markets</t>
  </si>
  <si>
    <t>[Communication limitations]  Also, it was reported that customers tried to use the coupoun at a non-participating store.</t>
  </si>
  <si>
    <t xml:space="preserve"> [ Coupon redemention challenges:Human errors] The key barriers related to coupon redemption fell into two main categories: (a) human errors and; : Coupoun not scanned at correct point in transaction, scanned but handed cash back insead of discount application, applying diff. type of discounts ( flat $10 discount applied instead of 50% off.) , using it at non-participating store. </t>
  </si>
  <si>
    <t>[feeling-ill equipped to solve technical challnges]  The transfer of purchasing data from CCT to ET4 website  initially blocked by the schools server,  The principal suggested that she felt ill equipped to solve the problem.
 [Digital literacy challenges] ) register for the scheme on the website 2) use school email and password to confirm identity. urban school, had difficulty activating their accounts as they were either unfamiliar with their school email login details, or were unable to locate the account activation email which was automatically diverted to pupil’s junk mail folders by the school email server.</t>
  </si>
  <si>
    <t xml:space="preserve">[Teething problems and new interfaces] regarding  operating the new till interface indicated that they were ‘wary at the start’ and there were some teething problems during initial implementation. For example, one canteen supervisor reported that it slowed the speed of service at the till at first. The supervisors also mentioned that reducing the habitual use of the ‘miscellaneous button’ and increasing the accuracy of button selection among canteen staff was challenging but they appreciated why it was important. 
</t>
  </si>
  <si>
    <t xml:space="preserve">[SPS adherence amind rapport building: balance challenges] The coaches noted that some participants were talkative on a range of topics but did not seem oriented toward discussing fluid consumption. The coaches recognized the importance of building rapport with participants and being an active listener, but also staying focused on the goal of health improvement. Therefore, an important skill that coaches developed was redirection of the conversation toward stones and robust fluid consumption.
In SPS implementation, some coaches noted their own tendencies to reflexively come up with their solutions for participants’ challenges. In discussion with the coaching supervisor and other coaches, the coaches recognized the better approach of asking open-ended questions and helping participants offer their own answers about how
to integrate more fluid consumption into their lifestyles. </t>
  </si>
  <si>
    <t xml:space="preserve">[Ambiguous knowledge transmission:  cognitive load, clarity of communication, and decision-making processes, ] : One issue that arose in marketing the program was a need to unambiguously communicate the requirements for maintaining eligibility for financial discounts.
 Although the Walkingspree program had the capability to increase step-count goals over time, or allow participants to set personal targets, the BCN communication specialists did not want the program to include any fluctuating goals that might be a source of confusion about what step-count target was required for maintaining eligibility for discounted copays and deductibles.
</t>
  </si>
  <si>
    <t>Ambiguity of roles and responsibilities] and intervention processes ]   uncertainty of the roles that subgroups played within GoActive.  [observations] One of the key factors contributing to the lack of implementation appeared to be the uncertainty of the roles that each subgroup p layed Other contact teachers indicated that their SLT did not fully comprehend the intervention. Most of the time, responsibility remained solely with this member of staff: Also, Conversation arose from one school about the timing of the intervention and rewards. For those who felt as if they started the intervention ‘late’, they deemed the rewards ‘unachievable’. This was reflected in limited or no use of the website.
[ILack of information and awarness of  use processes- FI complexity ]   issues encountered with the he GoActive intervention website: (1) they did not receive enough information about how to use the site, (2) they found the website hard to access or (3) they lost their username and/or password.
The GoActive intervention had been designed to be scalable by including a website and flexibility for use in multiple school structures. In hindsight, we perhaps afforded schools too much flexibility, potentially leading to inferior implementation because of increased uncertainty about what was ‘supposed’ to be carried out. Despite their assumed digital literacy,132 many participants reported wanting prescriptive details about how to use the website. 
Reports of delayed reward distribution and confusion
with where and from whom to claim and collect rewards occurred. Rewards seemed to be collected by mentors and/or the GoActive contact teacher, who presented these to students independently, rather than presenting them in class. 
Some Year 9 students did not understand the process of claiming the rewards. A few students stated that they were saving their points to claim a GoActive hoodie, instead of claiming the other GoActive rewards along the way. In another focus group, one Year 9 asked if they were required to buy the rewards. The other Year 9 students in the focus group were able to inform them of the process of acquiring rewards.
Although facilitators stated that they understood the programme during the training, this was not consistent throughout their post-intervention process evaluation. Perhaps this could be at least partly due to the complexity of implementing the programme in varied school settings and dealing with school preferences for programme implementation. Although appropriate for potential future programme dissemination, having facilitators outside the study team added another level of substantial complexity to implementation. This role was only a small part of a busy health trainer role for the facilitators and therefore it is unlikely that they were as dedicated to the programme as the research team.</t>
  </si>
  <si>
    <t>[ Competency and assumed "digital literacy" ] Primary factors that may have contributed to the lack of implementation include  a lack of Year 9 engagement. Year 9 students relied on the mentors to be competent at the GoActive activities, prepare the equipment, explain the rules, interact with those who were not engaging, and continuously encourage those who did not participate. Furthermore, mentors felt that they had to manage the classroom and Year 9 student behaviour.
[Limited percieved competency of adminstrators]  Questionnaire data showed that mentorship (from older students) and in-class leaders were the least acceptable components and qualitative discussions identified mentors as a barrier to participating. Participants additionally reported that teachers/tutors and mentors seemed confused with their roles within the intervention</t>
  </si>
  <si>
    <t>[Cognitive demand of using the incentive website] Also,   issues encountered with the he GoActive intervention website:  (2) they found the website hard to access or (3) they lost their username and/or password.  Year 9 students discussed technical challenges to accessing the website, along with an inability to remember their password and sign-in for the website to log points, as key barriers. Participants admitted to forgetting to log their points and expressed irritation with needing to add multiple activities concurrently to ensure they were up to date:</t>
  </si>
  <si>
    <t>[ unclear  study information to participants] During pilot phase  , issues relating to communication clarity with participants,  Some confusion about the distinction between the app and the accelerometer amongst pilot study participants which led some to stop using the accelerometer if the app malfunctioned.  S: modifications included improving study information provided to participants,</t>
  </si>
  <si>
    <t xml:space="preserve">[Difficult calculating productivity metrics] RSNs reported difficulty in calculating their productivity under this new system and concern that they were not meeting productivity benchmarks.  </t>
  </si>
  <si>
    <t>[Complexity of the FI structure]  The complexity of the incentive program may also have been a factor to hinder the intervention uptake and utilisation.  There were 12 possible incentives that could be earned over a 90-day period, with varying time periods and flexibility. This schedule may have been challenging for the clients to understand given its complexity. The fact that there was flexibility and thus uncertainty in the order in which goals could be pursued may also be a feature that hindered motivation.</t>
  </si>
  <si>
    <t>[Complex population needs: low-functioning level] The clinicians linked the difficulty to implement the approach with group A with the patient’s lower level of daily functioning the patients. Indeed, patients in group A presented a housing and financial precariousness that can point to difficulties to integrate new habits, to respect commitments and respect a schedule.</t>
  </si>
  <si>
    <t>[User use issues] participants being unable to self-login at the pharmacy although these were quickly resolved early on.  Of 500 messages sent out over the entire study period, 383 (77%) were successfully delivered to participants. Reasons for unsuccessful delivery included mobile phone turned off to conserve charge.</t>
  </si>
  <si>
    <t xml:space="preserve"> [ lack of clarity about the legal status of FTS relative to Missouri’s drug paraphernalia law] In Missouri, it is a Class E felony if a person “uses, or possesses with the intent to use,” items used to test drugs pre-consumption, but it is not illegal to possess FTS for their “on-label” use of post-consumption urine testing. Though researchers have found greater evidence of behavior change when FTS are used in pre-consumption compared to post-consumption contexts, some risktion behavior change does also result from the latter form of use/ As such, SOR 2.0 staff distribute FTS with the intention (and instructions) for PWUD to use them post-consumption and include brief education about the legal stipulations of FTS possession alongside distribution efforts. Despite clear intentions, some clinic  attendees and community members expressed confusion about the legal “gray area” of FTS use in Missouri, which required intentional follow-up and clarity on messaging.</t>
  </si>
  <si>
    <t>[Challenging skill set to manage incentives] his complexity poses a challenge for the CM provider to calculate and distribute the correct incentive at each visit. Participants shared that even with the Excel tracker aiding in the process they needed to make additional administrative decisions about:who would manage the gift card purchasing, how and where to store the gift cards, and how to establish auditing procedures to manage the incentives</t>
  </si>
  <si>
    <t xml:space="preserve">[Unclear Traget populations and referral conflicts] During intital implementation, unclear target population and client modifications across different sites and lack of awareness from referring organisations/agents.
As a result, sites had to adjust how they were going to receive referrals and identify appropriate participants for the programme (narrowing the client base and tailoring the availability of the programme to more specific set of clients) which impacted on the enrollment rate due to various reasons. Each site adjusted the target client population between applying for the pilot program and initial implementation.
 </t>
  </si>
  <si>
    <t xml:space="preserve">
"I was slightly unclear on the specific population when we were looking into the grants. I think we all thought, “Hey, this would be great for our prerelease [referred by drug court] residents.” And the more we looked at it’s like, “Oh no,” it’s somebody who is in active use and is needing to get some external motivation to work towards abstinence." 
</t>
  </si>
  <si>
    <t>[Ill equippedchallenge current practices for a highly educated Youth]  As many of the young people  highly educated and present their own views of cannabis use. Staff felt challenged and ill-equiped with evidence and skills to implement CM and lack of training in these areas was considered a potential barrier to future delivery. 
. Staff expressed a need for training to build their confidence in conveying messages about cannabis cessation, supported by increasing evidence of the causal link between recreational cannabis use and psychosis for some service users.</t>
  </si>
  <si>
    <t xml:space="preserve">[Remote nature and Onboarding challenges for a unique population]  Was a Barrier for Some Patients Who Use Methamphetamine. 46%  of the participants were not able to complete the necessary tasks for onboarding to the intervention as it was protocolized for this study, potentially because of fatigue associated with both the research activities (ie, screening, consent, and baseline assessment) and the intervention onboarding activities (ie, contacting the mHealth program and completing the welcome phase activities).
This limited the extent to which participants who enrolled in the study were able to receive the primary intervention; all in all,  89% made contact with the mHealth app vendor to intiate welcome phase. 15 (60%) compeleted the welcome phase and gained access to the app. 54% uptake of eligible participants 
 [Cognitive testing requirements and early disengagement]
Several participants anecdotally mentioned that they did not complete substance tests because they forgot to take tests with them when leaving their home despite instructions during the welcome phase to carry substance tests with them whenever they left home and similar encouragement from CM guides.
[Engagement challenges due to untailored complex intervention  for a unique poulation needs ]   Participants struggles with intevention that seemed with less flexibile to accommodate needs. Cognitive functioning can be impacted by regular methamphetamine use and therefore clients may have struggled to remain engaged with the service once implemented. Inconsistency of timing of councelling sessions and the length, number and the complexitiy of the educational modules made it difficult to comprehend and hence engage ( was not accomodatble to various schedules, learning styles and levels of comprehension) as well as inconvinent testing windows were reported as barriers by patients. </t>
  </si>
  <si>
    <t xml:space="preserve">[Clinician barriers to mhealth preperadness for uptake] Reported by clinicians including: Low clinician familiarity 
[Percieved limited digital literacy and use of testing tools] </t>
  </si>
  <si>
    <t>[lack of understanding of incentive delivery/clain processes] Additionally, some participants had difficulty accessing the ChipRewards system and actually redeeming points for items. Other participants did not realize that they were eligible for incentives, did not understand the process, and never redeemed their incentives 
New York also discussed the complexity of its incentive schedule, noting that if the design had been simpler, it might have been easier for both participants and MCOs to understand the incentive process</t>
  </si>
  <si>
    <t>[ Challenging intervention processess and need of ongoign support] challenging set tasks,   and infrequent  face to face peer support among others. Participants in Diabetes prevention and diabetes management programs shared that : tracking all meals was challenging and, at times, discouraging.  Some weight management participants were not aware of the program end date and expressed frustration that they had not quite reached their weight loss goals.  Also, whereas some reported that the lack of program-provided, in-person, group peer support (e.g., Nicotine Anonymous) was a barrier to participation. These participants added that quitting smoking was very challenging and would have been easier with social support.</t>
  </si>
  <si>
    <t xml:space="preserve">[Lack of awarnss of intervention end date]Some weight management participants were not aware of the program end date </t>
  </si>
  <si>
    <t>[Low resonse rates - Cognitive overload] The log also cataloged that participants often did not answer both weekly and monthly income and SNAP usage questions on enrollment surveys.</t>
  </si>
  <si>
    <t xml:space="preserve">[ Cognitive overload and missed steps: Consent and logistic errors procedures] During Audit phase  revealed some inconsistencies in the consent process, and confusion about assessment requirements.  Some participants not given current Participant Information Sheet and Consent Form (PICF) : S: correct PICF provided to and signed by respective participants + iImproved record keeping of PICF version and PICF completion by participants in databse.
</t>
  </si>
  <si>
    <t>[lack of training and understanding of needs] Some smoking cessation participants shared concerns about program staff being untrained or unfamiliar with addictions or lacking understanding of a smoker’s experiences in trying to quit.</t>
  </si>
  <si>
    <t>“I would say to you that the single most difficult problem with this project was being able to wrap our arms around and define explicitly what the product changes weregoing to look like, what were the decisions … associated with change, and how arewe going to measure it and manage it. And I think it was very difficult because it was unchartered water … And there was some indecisiveness on the approach which probably elongated the project and it might have cost a little bit more because of that”</t>
  </si>
  <si>
    <t>[Logistical challenges: vouchers supply and administration,  delays and extra costs imposed on patients] Vouchers not always available to be distributed for patients on their appointed clinic dates.  Vouchers were sometimes not available because they had not been delivered on time to the clinic by investigators. Although the investigators visited the participating clinics every four to six weeks, clinics would sometimes run out of vouchers before these visits.  Sometimes nurses would only notify the investigators of this problem on the day that the vouchers ran out, and it was not always possible to deliver voucher books to clinics quickly enough to prevent some patients from leaving the clinic without vouchers.
Patients were therefore required to return to the clinic at the end of the month to get their vouchers. Travelling to the clinic on another day to collect their vouchers would have imposed additional costs on patients, and very poor patients may not have been able to afford these additional visits. Similarly, patients who were working may not have been able to take time off work for an additional clinic visit, and patients who were very ill may not have been able to visit the clinic a second time in a month. Although the proportion of patients affected by these factors was not quantified in the trial, this qualitative process evaluation suggests that at least some patients were affected by them.</t>
  </si>
  <si>
    <t xml:space="preserve"> [Stigma and Social deterrence] IInitially, first utilised bank had limited geographical accessibility, inconsisents "in branch" information and hidden fees,  stigimitazing bank staff to patienst (not due to giagnosis it was anonmyous)
 [ Incentive strucutre do not tailor to complex population needs leading to participation declien: Distrust of authorities and social stigma] “High risk” patients in more urban communities were difficult to engage with (especially the formerly-incarcerated, drug- or alcohol-dependent and gang members). ..such as prolonged treatment courses (e.g. MDR TB and/or HIV), mental illness, illegal drug use, homelessness, or being formerlyincarcerated were difficult to recruit and retain. Because these patients did not consent to participate we could not formally characterise their reasons for declining. This lack of engagement and formal feedback is concerning given that such groups may have benefited most from the intervention. patients were no willing to participate because: i) they thought that CRESIPT project staff were part of a governmental body; ii) they did not want to register their true address with either the TB program, a bank, or the CRESIPT project in order to keep “under the radar” [CRESIPT Project Nurse] especially those formerly incarcerated or involved with “pandillas” (drugs gangs); iii) they did not wish our team to visit their home because their household was unaware of their diagnosis or they frequently moved location; or iv) the incentives were insufficient to match the money they lost for participating in project activities and, more importantly, continuing on their treatment.</t>
  </si>
  <si>
    <t>[Technical challenges] initial months after launch of DBT scheme, the main challenge was nikshay software itself, which had many issues such as frequent changes to the software format, slow processing and data mismatch. There were issues in the PFMS portal also. Initially, there were some errors in linkage between nikshay and PFMS necessitating manual preparation of beneficiary list from PFMS. This added significant work burden on the providers and added to the delay in transfer of payment. Additionally, due to the absence of nikshay ID in PFMS generated list, it was difficult to track beneficiariess.
[Admin Burden ] initially, there were some errors in linkage between nikshay and PFMS [technical challenges] necessitating manual preparation of beneficiary list from PFMS. This added significant work burden on the providers and added to the delay in transfer of payment. 
[Ineffective communication due to lack of a network grassroot workers] In private sector, doctors link patients to the government system for the scheme, Key informants felt that effective and ongoing communication with patient is hampered since there is a lack of network of grassroot workers in private sector akin to the DOT providers of government sector.
[Structural exclusion] The main challenge for availing DBT benefit was non-availability of bank account with patients. Lack of valid identity proof for opening bank account was a major reason, especially among migrant and homeless patients.</t>
  </si>
  <si>
    <t>"The bank account details of the patient that we were  entering were not reflecting in nikshay software. Due
to that, there was almost nil DBT payment in the initial months."
"… we have to sit for preparation of manual list. The day when we sit can be any day when we are comparatively free from other work. Therefore, there is a chance of delay in payment." 
""Though they [private doctors] have to notify the case
of TB to the government, to collect this type of information [bank details of patient] is not compulsory for them. "
" Some patients, who are migrated here, do not have enough documents like ID proof, address proof. These patients do not have bank account so we are not able to pay DBT."</t>
  </si>
  <si>
    <t xml:space="preserve">[Complexity/ lengthy of DBT procedure and delays] 
 Respondents faced delay in receiving the amount due to errors in software, non-availability of documents to open accounts.
[Work burden and Coordination of patients flow and inter-facility gaps]  There was work burden (paperwork and multiple levels of approval). Patients that are being transferred out are not easily being accepted by the staff hence causing delays in delivering the benefits to the patient.
[Banking access challenges]  Lack of a bank account, an inactive account, and a lack of the necessary documentation (especially among migrant population). The suggested alternatives included using a family member's bank account and assisting patients in obtaining zero-balance accounts.  Non-availability of the account and documents to open the same were major issues faced by the interviewees.
[Software challenges]  The respondents encountered issues in the software. One respondent stated that tremendous changes have been done
to improve the software.
[High time cost of incentive receipt] </t>
  </si>
  <si>
    <t>[Banking issues]  PwTB who do not possess individual bank accounts cannot receive NPY benefits. The same account cannot be used again if a patient suffers more than one TB episode.  Thus, many beneficiaries are required to open new bank accounts to be enrolled in NPY.
There were also instances where the PFMS does not accept the accounts of local banks like the Grameen (Village) or the Cooperative Bank, which also led to rejections of bank accounts requiring beneficiaries to open new accounts in other banks.
[Geographical accessibility challenges for tribal/remore areas] 
In some tribal and remote areas, there were challenges physically accessing the banks and health facilities due to poor road connectivity and lack of transportation facilities. This led to missing work and loss of income, which was also a barrier to opening bank accounts. 
Where the terrain and weather are difficult and connectivity is poor, reaching banks or ATMs was both time-consuming and difficult for beneficiaries, which diminished their chances of utilising the benefits.
[Technical challenges- Wifi and Portal]  Internet connectivity and computer access are prerequisites to access the Ni-kshay portal, and several of the TUs under study did not have working equipment or uninterrupted internet services.  Sometimes, Ni-kshay portal was not functional for several days together, snowballing into accumulated unpaid benefits and major delays.
[Lenghty/laborious incentive approval processes resulting in delays]  The stakeholders perceived the benefit approval as complex and laborious, both process-intensive and labourintensive.
Currently, this process is undertaken at the district level in most states. The approval process could be delayed due to various reasons, which include the unavailability of concerned authorities in the posts due to leaves/ transfers, frequent changes in approving authority, editing the details after validation (which requires additional approval), merging of banks and changes in the Indian Financial System Codes (unique identifiers of Indian banks) resulting in non-validation of bank accounts,bureaucratic delays in file transfers, lack of adequate funds or competing financial priorities such as salaries.
[Human resources constraints: overburden and shortage of staff]  The shortage of motivated human resources was a critical barrier. 
The existing program staff catered to much larger populations than originally stipulated and felt overburdened with the multiple responsibilities in the program leaving no time for engagement about NPY. Many critically observed that no additional human resources were recruited to implement NPY
[ Contextual factors limiting Health workers capacity ] The health workers could not guide and support the beneficiaries regarding the use of the scheme amount due to various reasons, the inadequacy of the amount cited as the primary one. Due to the soaring food prices, there were few nutritional options to suggest to beneficiaries that would fit the monthly scheme amount. Hence, they suggested alternatives like regular provision of food kits or a combination of cash and kits on a case-to-case basis to enhance utilization..
[Hierarchial and network support gaps: inadequate supervision and support ]  Digital documentation in Ni-kshay was an added responsibility for the program staff, and the lack of adequate supportive supervision and technical support when required added to their workload.
[Interstate variation in funds availability and changes in policy] Inter-state variations in the availability of funds for NPY, frequent changes in fiscal policies about NPY by the state or central governments, including the changes in banks, affiliated PFMS agencies and approving authorities, non-payment of benefits to beneficiaries after six months of treatment (persons with drug-resistant TB and persons with drug-sensitive extra-pulmonary TB), erroneous rejection of beneficiaries were among the other challenges reported by some states. In the northern states, the district officials could not process the NPY benefits during the reconciliation period of banks, which would occur every three months.
[Unpredictable Payment Timelines Undermining Trust &amp; Adherence]  The delay in crediting the amount and the uncertainty regarding the time of credit prevented beneficiaries from planning their allocation to procure healthy food. Many observed that they often received the scheme amount after treatment completion. The health workers also cited the delay in the credit of benefits as a barrier to adequately guiding the beneficiaries regarding its appropriate utilization. The dissatisfaction among the beneficiaries over the delay affected their receptiveness and responsiveness to the information offered by the health workers.</t>
  </si>
  <si>
    <t xml:space="preserve"> [Cultural alienation from banking concenpts: intervention incongurrent with reality] In several ethnic groups, the concept of "banking" itself is alien, which makes it difficult for health workers to convince them regarding the importance of opening bank accounts for NPY.</t>
  </si>
  <si>
    <t>[ Eligibility  challenges due to: Non-availability/dormancy of bank accounts, and  delays due to banking or administrative procedures]  Several barriers were identified during the study. These included the non-availability of bank accounts, difficulties in providing accurate bank details, and dormant accounts due to inactivity.
Another significant barrier arose from the recent merging of banks, which created challenges in ensuring accurate account details from the patients.
[Delays in incentive recepit due to system disintegration and inadequate bank coordination] The majority of patients reported that receipt of monetary benefit under Nikshay Poshan Yojana was untimely and late.
 In an in-depth interview with the district tuberculosis officer, it was found that the time taken in de-duplication of Nikshay IDs lead todelays in receip to fmonetary benefit to beneficiaries. At times,delay was due to the delay in bank detail verification.</t>
  </si>
  <si>
    <t>[Outreach activities challenges]  raising awarness of all employees about the intervention was a challenge. Specifically, LHCs thought it was difficult to reach hourly employees and that competing health programs (eg, Weight WatchersTM) might have hindered participation
[ Working evironment incourrguent with programme]  time constraints, and stress.  Working in stressful, constantly changing, and inflexible work environments as barriers to quitting smoking that financial incentives could not address. 
i.e.   NBC employees felt that they differed from other GE businesses because they were primarily in broadcast and marketing, worked on stressful timelines, and had a fair amount of staff turnover and layoffs in recent years. 
[ Limited resources to administer the intervention]  Time constraints, and
 poor communication channels, difficulty motivating employees to participate, and lack of follow-through, competing priorities, work stress, and lack of resources were identified as common barriers to implementation and participation.</t>
  </si>
  <si>
    <t xml:space="preserve"> [Stigma by associateion and  delievery settings] The delivery timing of Quit4u also risked damaging self-identity through another means. In some pharmacies , incentive delivery was coincided with the distribution of methadone.  Some feared being recognized in a queue associated with drug addicts, particularly in ethnic communities.</t>
  </si>
  <si>
    <t xml:space="preserve">[ inconvenient  Programme structure does not fit all] Participants raised concerns over structural aspects of the programme and inconvenience related to location, timing and time taken to be monitored. . Such issues appeared to be of greater concern and inconvenience for those with a disability or with childcare responsibilities. 
N.B:  Locality of monitoring, individual/peer meetings, paperwork and timing of monitoring related to convenience and raised issues such as childcare, working hours and meals times. The threshold of what was perceived as inconvenient varied between individuals.
[ Breach of Privacy concerns due to delivery setting] The distribution of the incentive mechanisms threatened privacy breach which was raised as a dettering issue.  Privacy in a busy pharmacy was also raised as a deterring issue, where medical information could be overheard and monitoring occur in public view. </t>
  </si>
  <si>
    <t>[ High workload on cessation advisors and limited capacity]  for all provders. It was widely accepted by respondents in the NSPS that the study added significantly to workloads, especially in terms of time demands. It was acknowledged that advisors already had a heavy workload, aiming to bring in five 5 clients a week, which meant an  case load of up to 40 clients.  The extra demands were identified in two interlinked aspects; additional time spent in key client  interactions, and additional data collection and prompt and accurate record updates. These aspects inevitably added time to each interaction which could already be quite extensive and demanding. Moreover, in ‘drop-in’ appointments, advisors may also have to check
client CO levels if the midwife had not done so. Secondly, additional information needed to be collected and recorded, and data information had to be forwarded promptly at various stages.
[Staffing limitations in response to  increased client load] The staffing levels had been difficult to anticipate accurately.it became apparent that more resources were required, reflecting the extra study demands on advisors’ time and skills.Also,  the combined role of research nurse/advisor proved difficult to achieve in practice, especially as the range of research nurse activities increased. had had to be brought in on a sessional basis to keep up with demand, although this had the drawback of staff being less flexibly available and inevitably less experienced in pregnancy issues
[Technological infrastructure complexity]  The study also depended on sophisticated technical support systems to populate the data bases and
trigger sequential stages in the process: ...As the study progressed... reflected the unexpected complexity of the portal and practical issues such as advisor access to computers and other workload pressures.
[ Limited time for intervention onboarding and initation] A long lead in period was required to implement the many elements of the protocol and integrate the range of agencies involved, including responses to ethics committee considerations.</t>
  </si>
  <si>
    <t xml:space="preserve">[inappropriate recruitment methods for a special population]   the challenge of recruitment methods not working well and that there is high loss to follow up.=From the survey, it was concluded that Ma¯ori and Pacific women are willing to take part, but they needed to be recruited via direct approaches rather than through health services. 
[misalignment of programme requirments and providers capacity]  around team capacity to implement all elements of the program, including frequency of visits, running groups, and the distances covered for outreach. </t>
  </si>
  <si>
    <t xml:space="preserve">[Staffing shortage and turnover : no capacity for implmentation] Although the AMIHS teams valued the program, they also found it challenging to implement without additional team capacity. One site withdrew because unrelated
staffing issues meant they could not implement the program, and another site struggled to implement it fully because there was no AHW for most of the study period  The group program was only run at one site because 
other sites lacked capacity.
Staff turnover meant the training had to be provided twice at both these sites.
 [FI structure , accessibility and competing priorities]: Frequent visits in the first 3 weeks  was challenging, given the travel distances involved. The remaining site had full and stable staffing (one midwife and one AHW) and implemented all components, found these issues difficult. 
Although the groups were well received among those who attended, they were challenging to coordinate given the nature of home visits by providers. 
 Also, engaging some women was difficult, especially if they moved around Conflicting priorities for the women and other events made group sessions difficult to schedule, and they were sometimesrescheduled at the last minute.
Staff had to collect the women from multiple dispersed locations because few women owned cars and there was no public transport.  </t>
  </si>
  <si>
    <t xml:space="preserve"> [ low recruitment rate due to lacking infrastructure processes in place]  A scheme implemented by one council in England, to promote both breastfeeding and stopping smoking among young pregnant women struggled with recruitment. having just two women enrolled in the smoking element of the scheme. This highlights the need to have partners across the maternal health system who can promote the scheme and engage women who they think would specifically benefit.
[Structrual/systemic challenges in program design and eligibility criteria] When designing incentive schemes, it’s important to think about the sociodemographic characteristics of local smokers. 
As in it employed broader eligibility criteria to every one in contrast to other schemes which only targeted women with "specific eligibility criteria based on deprivation/ age"  (Derbyshire vs others)  even within schemes women from more deprived groups may be less likely to make a quit attempt and commissioners should consider these factors when developing programmes of support.</t>
  </si>
  <si>
    <t xml:space="preserve">[Logistical issues to venues of intervention administation and groups out of control] Among the logistical challenges they faced, the lack of a CEASE central venue that could provide stability for the program was reported as a critical issue.  Sometimes, due to unforeseen circumstances, groups were displaced from their regular meeting spaces in community venues. 
[One-sided partnership:  Lack of structured communication and access to data ] Some Coordinators,reported feeling generally excluded from the process because of poor communication and little access to information about the progress of participants at their sites. Some said that the program could be improved by clarifying each person’s role and responsibilities. 
Not having a single, identified point person with whom to communicate was a source of confusion and frustration for some Community Site Coordinators. . Some Coordinators felt their agency’s partnership with CEASE was mutually beneficial, but some felt it was one-sided for the benefit of CEASE.
</t>
  </si>
  <si>
    <t xml:space="preserve">[Technological/infrastructure barriers] Participants reported issues with their watch battery life and frequently stated that the watch was not holding a charge long enough for it to pick up cigarette use Participants were given instructions to charge the watch overnight to maximize their battery life. (pilot 1)  Participants reported various reasons for not wearing the watch, including being unable to do so while working and not wanting to wear it around children. (pilot2) 
[Preexisiting contextual barriers due to population complex needs] Persistent structural and environmental barriers to successful tobacco cessation faced by our target population of Medicaid-eligible pregnant women. variability in working hours and family commitments, likely contributed to attrition from the study as
many participants </t>
  </si>
  <si>
    <t>[ CO Validation services site and data capture]  Initially, capturing the CO for women at both the 4 and 12-week time points was through pharmacy services with support from the Public Health-Health Improvement Pharmacy team. This brought some data capture challenges and increased administration. By the time of the study period (January-June 2019), clients attended the pregnancy SSS to establish CO validated abstinence status
[ incentive administration and limited service capacity]  The main challenge has been administration of incentives including payment issues, which can be time consuming and can impact on service capacity.</t>
  </si>
  <si>
    <t>[Un expected exernal events: COVID-19 Disrubtion] The pandemmic has brought about challenges and changes to initial implementation protocool. During the first two waves of the COVID-19 pandemic (March to May 2020 and November 2020 to March 2021) home visits were not possible according to Erasmus MC policy and were temporarily replaced with a second phone call.
During the two COVID-19 waves no biochemical validation was possible and self-reported abstinence was used instead as an indicator of smoking cessation.
[inappropriate advertising forms and low recruitment] ... using physical ad was ineffective- Posters and flyers in the waiting rooms did not help in recruitment, 
[Percievedpoorly tairlored  information sources]and inadequate information  was daunting and demotivating and and the information provided on the online platform was unfitted and unrealistic.</t>
  </si>
  <si>
    <t>[Group incentives and peer pressure]   Group incentive was not motivational, increases (negative) group pressure</t>
  </si>
  <si>
    <t xml:space="preserve">[Programme structure and target population needs] Frequency of visits required by the intervention was a barrier to the women  due to time and transportation constraints.
[Staff Hiring challenges] To tailor to women need, home visits were offered but delays in staff hiring were an obstacle. 
[Limited interactions due to unexpected external events] COVID-19 pandemic restrictions:  offices  closed and/or restricted in-person interactions. the brief counseling sessions transitioned outdoors with drive-through cotinine testing.
[Loss of leadership and organizational Support and challenges to integrate processes into standard workflow]  The program faced leadership and organizational barriers with losses of partner champions at RRMC and RWH despite  offering trainings. While tobacco treatment training was offered, partners still struggled to incorporate study recruitment processes into standard workflows, suggesting that ongoing check-ins and trainings with partners to continually adjust workflows were needed </t>
  </si>
  <si>
    <t>[Technical challenges using the app] Participants reported disconnecting from the intervent before test photos had finished uploading. One participant lost a test
kit before the 6-month check-in, was mailed a replacement, and had the completion window extended by three days to allow for shipping. Technical difficulties with the Vincere Health portal and app included: study staff login challenges, photos to confirm participant identity were unavailable for half of all check-ins, and some participants had difficulty uploading cotinine test photos in the app.
[Logistical and administrative challnges resulting in incentive (card) issuing delays ]  Though all participants received the incentives they earned, there were unexpected payment delays. The set-up for direct deposit payments was lengthier than expected and meant that incentive payments could not provide immediate reinforcement. Participants who enrolled later were informed that cash cards could be issued sooner, but several still chose direct deposit.
 At one point, study staff had difficulty ordering prepaid cash cards which meant some payments were delayed by a few weeks. Some participants also had difficulty receiving the prepaid cash cards by mail due to uncommunicated address changes or delayed post office box pick-up.</t>
  </si>
  <si>
    <t>[Admin burden: FI strurcture incongurrent  with  clinical care]  The main challenges to acceptability for investigators and staff were related to implementation issues; the primary one being the requirement for quarterly viral load tests to qualify for financial incentives in the study and consequent burden and overload.  such requirement  did not always align with clinical care at some sites, particularly for stable patients  who did not require such frequent monitoring.  Although some, particularly investigators, saw this increased engagement in care as a benefit, some also acknowledged that it increased demands on staff time and space, and sometimes interfered with clinic flow. 
[Admin, staffing /logistical contraints: card distribution processes]  During inital phases. the gift card distribution and increased Admin burden. Implementation required disbursing gift cards to patients, monitoring and tracking gift card inventory, ensuring safe storage of gift cards, and tracking gift card disbursement with paper forms and an electronic database.  Study procedures were designed to be minimal and allow for flexible integration into workflow, but some investigators and staff noted an increased administrative burden, particularly in large clinics with a high volume of patients.  
[Delays and record keeping errors] Some service users experienced difficulties such as longer wait times or record keeping errors related to the financial incentive intervention.</t>
  </si>
  <si>
    <t xml:space="preserve">[ Misalignment  of Coupouns disbursment  with clinic workflow and patient needs challenges] : While HIV test sites were allowed some flexibility to integrate the intervention into their current standard of care, the study required test sites to provide the coupon on the same day as providing the HIV-positive test result to maximize the potential to link to care. However, some staff and site investigators reported that this was not always feasible.
Dates reported in coupon data confirm that 8 out of the 15 interview participants did not receive the coupon on the same day as their positive test result, instead getting the coupon at a care appointment, after they had already been linked. 
Staff were sometimes unavailable to give patients the coupon before they left the HIV test site, or due to challenges in integrating the coupon disbursement into the visit flow. 
Sometimes staff decided to delay giving coupons to patients who were experiencing emotional turmoil.
[Logistical Challenges during FI ] :Both site investigators and staff described some logistical challenges related to the distribution of the FIs, including staff coordination. Another challenge was securing coupons and gift cards.
</t>
  </si>
  <si>
    <t xml:space="preserve">[ Preexisting social and structural issues: app/intervention  incongurrent with users reality]  Several YWH reported that setting a consistent time in the app for reminders was difficult when they did not have a consistent daily routine. One provider also noted that the intervention did not address some of the underlying social and structural issues (mental health, stable housing, substance use) that get in the way of ART adherence and persistence.
[Technological challenges due to app] Additionally, some YWH erroneously received app reminders even after they had logged their medication for that day. Several YWH had issues using the app while traveling, due to time zone changes. A few YWH found the process of video-recording their dosing in the app to be somewhat cumbersome and preferred to have the sound turned off.
[Privacy/environemtal barriers to verification of  target behaviour] For some YWH with discretion concerns, it was sometimes a challenge to find a private space to videorecord themselves taking their medication, especially in low-light conditions.Some YWH had privacy concerns due to notifications appearing visibly on their devices in public settings. This was especially concerning for two YWH who had their phones linked to their laptops at work and became concerned with receiving notifications on their computers.
[Financial/staffing constraints  ] Other potential implementation barriers arose during provider interviews such as financial feasibility and availability of staff to support and monitor the app. </t>
  </si>
  <si>
    <t xml:space="preserve"> [Economic barriers to service use/ target behaviour and limitations of  public maternal services ] Unemployment  and financiall barriers resulting in limitations to achieve institutional delivery and seeking formal care . Hence, women from low economic status for not availing the services.  Despite the incentive scheme, Health centers lack adequate facilities imaging, basic medicines  so they are referred outside. This leads to further expenses e.g.transport.
For service non users, the reason for not attending clinic was financial constrain despite the incentive scheme. People having to sell their assets or borrow money, which often forced them to put their home or farm as collateral, to cover all the costs associated with seeking formal care</t>
  </si>
  <si>
    <t xml:space="preserve">[Social and cultural norms misalign with scheme target behaviour] Women are forced to deliver at home /cow shed.  For example, naming cermemony which forbids her from going out postnatally for a period of time so cannot go for postnatal checks. 
There is also a common theme reported by participant groups of prevelant Illetracy and limited awarness, shyness and stigma of exposing their body parts to a male-dominant field as well as women limited time to avail of services due to other obligations. Also, Men control important household decisions and money in most of the households. Additionaally, With the incentive scheme providers think the barriers are not economic but others. Pregant women and Mothers Roles should not go out of home. Subject to home confinment postnattally for rest and nutrion. First baby should be delivered at home. Some against modern medicine practices e.g. taking vitamins as they belive that would result on a big baby and difficult delivery  </t>
  </si>
  <si>
    <t xml:space="preserve">[ Procedural difficulites in incentive reciept and delays] Most described difficulties in obtaining the cash incentive. Participants reported several issues including  procedural hurdles of opening a bank account to deposit the check and being instructed to come back to the health  facility 
[ Context and accessibility]:These women were not able to participate due to circumstances outside of their control.  More than half of the women reported that the baby came ‘too fast’ and delivered before they tried to arrange transport. A few women reported they did not have anyone to accompany them to the health facility during a night delivery, for example A couple of women experienced the more common access barriers to institutional delivery like trying to arrange transportation
 a participant on how she contacted the ASHA prior to delivering, but due to a combination of factors (labor starting at night, poor weather and road
conditions); it was not possible for her to access a health care facility for delivery. 
“
Mothers who deliver during the night don't have any ASHA from the JSY programme to accompany them to the facility. </t>
  </si>
  <si>
    <t>[Powerlessness- Shift in relationships] The women knew that the hospital staff was not supposed to ask for money but they felt powerless to refuse to pay for fear of not receiving ‘proper’ care.</t>
  </si>
  <si>
    <t xml:space="preserve"> [Limited preparedness of facilities due to preexisting systematic and structural barriers] Comprimsed the facilities abilitites to provide expected services for birth and birth complications which led to low uptake of the programme.  The limited availability of specialized doctors and competent nurses, resources and  infrastructure, even more in rural areas,  was perceived to be the foremost reason for eligible women not seeking facility-based care as barriers to quality care. Also the support provided by health systems seemed inadequate, leading to depletion in their motivation and confidence for managing  complications. 
Our results suggest that many of the systemic and structural barriers continue to exist, despite the considerable architectural correction introduced under the JSY/NHM. Participants saw these infrastructure-related issues as barriers to uptake of the program.
[ Integration challenges and unclear intervention aim]  inappropriate integration of the intervention with other healthcare intiatives or services.  Vertical integration of various programme elements. Concerns about the standalone nature of the program structures for various MCH initiatives, including the JSY and   the continuous changing of health priorities of district and state administration. Most components of public health programs lacked essential integration and coordination with various other specific programs related to MCH.  Although the problem was recognised  and it was revised,  continued partitioned funding and technical support have in effect kept the components functioning almost as vertical programs. 
[Transportation barriers]  Linkage between home and facility: was constrained
by two major factors A) transport services ... Patient’s inability to reach a health facility in time for delivery as a barrier to the uptake of health services. This was mostly due to the poor availability of transport facilities, especially a shortage of drivers/ambulance staff.
[ Discconect between ground-level and higher level  management parties]  For example ,  state officials stated that they offer free transport means for women and their monitoring to ensure they are available but ASHAS reported there is continued shortages, which showed disconnect could be explained by management/ budgetary factors. 
[ Fragmented Decision-making processes-  Data not used for decision-making] 
On data flow,   a monthly basis,data is supplied   to   PHC, and PHCs in turn supply this data to the district as part of the  management information system (MIS).  this data is rarely and inadequately analysed at district level. In the absence of such an analysis, programmatic decision-making, both at the district and lower levels, is mostly done on an ad-hoc basis without incorporating important insights from real- time data.</t>
  </si>
  <si>
    <t>[Social and Cultural norms] Decisions to seek care were reportedly influenced by several factors embedded in the social and cultural mileu.  Lack of awareness about the importance of medical care during childbirth combined with preconceived beliefs of elderly people in favor of home-based childbirth, were jointly associated with a reduced uptake of the JSY.  In some cases, ASHAs were unable to effectively provide counsel on the benefits of MCH services.There were instances of resistance against the counseling services of ASHAs, particularly from elderly family members.
[Bribery]
 Linkage between home and facility: was constrained by two major factors  B) the perceived quality of services at the facility (mistrust)  Pregnant women’s perceptions around the overall quality of care and  the behavior of the care providers.( the rude and rent-seeking (bribes/side-payments) from patients and ASHAs discouraged patients from using the facility.</t>
  </si>
  <si>
    <t xml:space="preserve">
“People are not considering the benefit of the JSY, some of them decide about the place of childbirthaccording to their family.” (ASHA)
“Sometimes the staff at the hospitals asks for money from the patients after delivery. This makes it difficult for us [ASHA] to convince the patients towards facility-based delivery.” (ASHA; Jharkhand)</t>
  </si>
  <si>
    <t xml:space="preserve"> [Cultural practices incongurrent with intended behaviour change] Cultural practices (eg, home delivery by traditional birth attendants) influenced utilization of services, irrespective of incentives. One non-beneficiary regarded utilizing available health services as a last resort in the face of complications.</t>
  </si>
  <si>
    <t xml:space="preserve">
“(proudly) All of us (female family members) give birth in our houses, even if I go for the ANC, I will still deliver at home because we don’t go to hospital to deliver…yes if there is problem I will go (to the PHC) but we don’t have
problems...” </t>
  </si>
  <si>
    <t xml:space="preserve">[Poor Adherance to FI protocol]  Misalignment with wirtten policy; contrary to the written program policy of four tranches staggered over pregnancy period, post-delivery and post-natal visits, payment was done in two tranches of unpredictable amounts totalling N5000.
[Access: transportation challenges] A major a reason for non-uptake of the CCT services among was the distance from their homes, other priorities and high cost of transportation to the facility which undermines the value of the incentive. 
A recurring theme cited as a reason for non-uptake of the CCT services among the non-beneficiaries was the distance from their homes. Two of the non-beneficiaries complained about the cost of transport to the health facility as a deterring factor.
All the beneficiaries pointed out that they used part of the cash incentive for transport to the health facilities, though this was in the later part of their pregnancies as cash administration was paid only twice in between visits for ANC. Transport payments varied from N80 ($0.40) for the beneficiary living closest to the PHC to N500 ($2.50) for others on a public transport bike.
[ Perceived Poor quality of services]  Both Beneficiaries and some non-beneficiaries who were aware of services provided at the facility complained of long waiting times for ANC services. </t>
  </si>
  <si>
    <t>[Cultural misalignmnet :[Childbirth is a natural process and do not need a health facility] The tribal approach to childbirth as a normal event; this community pregnancy and childbirth is perceived as a natural process, not requiring much external intervention. The traditional birth attendant for instance mentioned that in case of prolonged labour, retained placenta or unrestrained bleeding, it is necessary to take the woman to the health facility. This suggests that there is a well-established practice of birthing in the community, which includes some rituals as safety precautions and also recognizes the need for health system interventions in certain cases.   The delivery was perceived to be complicated if labour went on for more than 12 h, or if there was excessive bleeding following delivery. In this situation, the woman was taken by the family to the community health centre.
[ Resistence to change]The outreach workers acknowledged that it was difficult to get women to come for institutional deliveries. They genuinely believed that they were working for the benefit of the laboring woman by encouraging her go to the health facility but, according to them, women were resistant</t>
  </si>
  <si>
    <t>[Other competing prioritesand practice and the lack of Dai  ] Despite the JSY and other initatives, women gave different reasons for delivering at home.Since the burden of both household work and livelihood was borne by women, they were concerned about the number of days that would be lost if they went to the hospital. Birthing at home meant that they could go back to work immediately and tend to their children.  JSY: In case a woman opts for a home birth, the ANM is expected to attend to the birth, and this has been laid out formally in her roles. The role of ANMs in practice however remains restricted to preventive services and providing antenatal care . despite the increase, 26 out of the 70 deliveries that were recorded in the year preceding the study took place at home (as mentioned in the ANM’s records). It was interesting to note that home deliveries took place both in villages that were well connected by roads as well as those without connectivity. This suggests that geographical isolation is not the only factor that prevents womenfrom utilizing the formal health system for delivery care. 
The gap in practice; Significantly, none of the deliveries at home were attended by a skilled birth attendant.Additionally, Dai ( traditional birth attendant) have not been active for the past 10 years ( which used to signpost to health facility when complications are there) +no skilled attendand = no collabrative way of function any more. 
[Accessibility challenges] Tribal communities in the state of Odisha typically reside in forest and hilly areas, which are geographically challenging to reach. In light of this, the Odisha Government has made available a free and dedicated ambulance service. However, women in the more isolated villages reported that access to a vehicle was a problem. In these areas, women had to be brought quite a distance to the motorable road in order to reach the ambulance.  Almost everyone – respondents, families and services providers – reported that there were problems in reaching
the ambulance. To begin with, most villages had very poor cellular phone connectivity. When cellular phone connectivity was available, the emergency helpline for ambulances was perpetually busy.
[Alienating environment of services] ] While a growing number of women are accessing health facilities for childbirth, their experiences in these facilities were marred by a number of issues, one of which was the alienating environment of the health facility. Language presented itself as a key barrier between health care providers and the women. Because most of the women spoke Kui, all communication with the health care providers was directed through the ASHA. Women found this very unnerving as they were unaware of what was happening around them. The health care providers had also become accustomed to this situation and did not even attempt to communicate with the women.
The experiences of women emphasize that birthing in institutions is very different from women’s experiences of delivery at home. Accommodating women’s concerns requires structural adjustments be made in health facilities, however no efforts were being made to do so.</t>
  </si>
  <si>
    <t>[Technological/infrastructure failure and poor infrastructure : portal and card reader system ] challenges with portal capturing all visits  and consequent substantial drop-off in automatic payment registeration. A  low proportion of visits were captured as intended.  In the Afya portal, 6440 of the 25 085 (26%) total registered payments were recorded automatically, indicating that the visit was recorded using the card  reader device and Afya card, and that a transfer occurred as intended.
Hardware and software problems were common at intervention facilities; these problems were related to the cellular connectivity, battery life and speed of card reader.All facilities reported problems with the Afya card reader system, including receiving error messages on the card reader device screen when the card was tapped on the card reader (at all facilities), the system not responding when a card was tapped (34 facilities) and incorrect names associated with the cards of the participants (at 10 facilities).
[ Delays in Automatic Payments] Delays to cash  payment resulted in strained provider- user relationship and decreased acceptability of the inteverntion.
Transfers that required manual triggering (74%) were delayed, often by months. At the end of the trial, during the clinic book data abstraction, any missing payments were transferred to participants. 
According to facility reports, all surveyed facilities received complaints from participants related to delays with payment of cash transfers.
[Sysytem failures, Spoilt cards and delays in replacement]  Nurses reported many challenges with implementation of the intervention,including inconsistent and variable success with automated payments. . Problems were also reported during card replacement as most participants could not recall their card numbers. Afya portal data indicated that 539 participants had ‘spoilt cards’ which were replaced, which means that approximately 10% of cards were spoilt among the 5488 participants. Waiting for the card reader to be picked up and repaired took a long time . 
[ Prexisting structural  and work challenges]  Interviews with healthcare staff indicated that the study location is characterised by existing labour shortages and limited resources, with a high work burden
[ Unexpected policy and regulations change] Change of regulations in Kenya related to cash transfers. During the intervention, there was also a change of regulations
in Kenya related to M-Pesa cash transfers, which required reauthorisation of the field implementation partner, creating a short-term stop to transfers
[ limited intervention coherence and networks] Nurses reported limited opportunity to give feedback in the intervention design, to exchange experiences with other facilities running the intervention or to receive performance feedback on their involvement.
[High administative burden]  For the most part, the Afya CCT intervention increased nurses’ workload. An increase in attendance and the failures of the Afya card reader system resulted in a greater burden of work for nurses. An increase in workload was related to a greater number of clients attending the facilities for maternal health services, as well as workload related to carrying out administrative tasks in the Afya CCT intervention. 
Nurses described an increase in queues, exacerbating long wait times.  With card reader failures, a large burden of time was needed to interact with the implementing field partner to replace card readers, register new cards and help participants to resolve their lack of payments. Nurses also received many complaints from  participants.</t>
  </si>
  <si>
    <t>[Staffing gap and workload: Percieved neef for dedicated PMMVY officials at the block level]  Although human resources for implementation of the scheme was felt to be sufficient by the respondents, there was a perceived need for dedicated PMMVY officials at the block level.
   In addition, the programme implementers indicated that there was a high workload in terms of data entry related to the scheme since cash incentives
were released only after entry of all relevant details of the women in the portal, suggesting that a dedicated data entry officer at the PHC level for the scheme would improve its implementation. This was further reiterated by a district level official, who opined “If a separate DEO is assigned for
PMMVY the scheme would run better” (03/6).
[Enrollment challenges due to eligibility criteria - documentation access] most non-beneficireis were not enrolled due to lack of interest in the scheme, and most of the remaining did not have required documents to enroll. Difficulty in gathering the documents required for enrolment existed particularly with respect to Aadhaar card (a unique identification document issued by Government of India) andbank account, both of which are mandatory to register in the scheme.
 Further, the Aadhar card required to also contain the husband’s name, and women reported that they had not been able to get their card updated after marriage despite several attempts. Even among beneficiaries, 17% reported challenges in enrollment, of whom 15% faced difficulty in arranging required documents. While this could be related to digital literacy, practical issues such as changeof names and addresses after marriage (which is a norm in India) and delay in registering those changes onto theportal emerged as bottlenecks.
[Delays in incentive payment due to structural issues (ID/bank/documents) ]  While 47.7% of beneficiaries had received the first cash installment, only 10% had received all three installments at the time of survey.
 The average time to receive incentive after submitting claims was 90.3, 112.9 and 136.7 days for the first, second and third installments respectively. Interviews with programme managers revealed that the main causes of delay are invalid Aadhar card, inactive bank accounts, mismatch of beneficiary’s name in Aadhar card and bank accounts, women’s bank accounts not being linked with Aadhar card (mandatory requirement for receiving Aadhaar based payments) and inability to obtain birth registration certificate of the child
[Information system portal challenges] A major challenge reported was that the portal didn’t allow for re-registration in cases of miscarriage or infant death, where women are eligible to be registered again in the next pregnancy as per scheme guidelines. 
[Funding and incentive  reciept delays from the state level for intervention and workers payment]  The PMMVY programme in Uttar Pradesh is funded jointly by centre and state governments on a 60:40 sharing basis. Funds are transferred to a dedicated escrow account which is only used for beneficiary payments.  
Additional costs like administrative expenses are met through separate funds transferred to the state treasury according to schematic norms.
 The state had utilized 89% of its allocated funds till May 2022, which was above the national average of 80% There was a delay in beneficiary payments in the previous two years. Further, health workers are entitled to performance linked incentives (PLIs) for enrolment of eligible women (ASHA), verification of claims (ASHA supervisor) and registration of claims (DEO). There were delays reported in disbursement of PLIs due to competing priorities of the pandemic. Despite these issues, implementation of the scheme in the state had not been affected
[Structural disparities in imlementation nationwide] Lower urban coverage due to systemic disparities</t>
  </si>
  <si>
    <t>[Contextual challenges to change] Community members described facing many challenges to healthy eating including high food costs and limited available money to spend on healthy food. Although the HCR program was valued and seen to encourage fruit and vegetable consumption, it was not enough to alleviate the high cost of food. 
[Preexisting structual and systemic challenges to deliver the intervention]  challenges to consuming healthy eating included limited access to health hardware such as no fridge to store food at home, limited availability of fresh produce and concerns over quality of this produce by the time it arrives in the community.
[ Systemic challnges in Voucher redemtion at storest ]   Issues with the reward offer which  required more support to run the offer. Issues identified by store staff included: ...  2)  having too many customers at once to help other customers claim their voucher ; 3)  limited time to prepare the AUD $10 fruit and vegetable packs for customers to redeem;  4) customers complaining of losing their receipts ; 5)  customers refusing the voucher as it meant they needed to queue up a second time to redeem their reward;  6) Supporting store staff proved challenging due to a shortage of trained and experienced staff; high turnover and low attendance among store staff;...and limited capacity (workforce) of Community and Store Nutritionists to provide sufficient support to store staff. 
[Infrastructure issues] Several challenges that impacted on project implementation at the store level were observed by project staff including store infrastructure issues; support for store staff to run the offer; and support for store managers to promote fresh produce.    Fresh produce displays were impacted by transport issues; infrastructure issues, such as limited equipment to display produce; the hot climate affecting the temperature control of open display refrigeration units; and store air-conditioning and refrigeration units often breaking down. 
[Limited funding]  High Cost of implememnting a electronic card based voucher. The  option  of providing an e-card instead was explored in the early phases of study, however, the cost of implementing the system with such limited funding was prohibitive 
[ Unexpected External events: Community unrest] Due to issues impacting the community during the study period such as community unrest, forced store closures and amended trading hours were reported on 23 out of 32 weeks</t>
  </si>
  <si>
    <t xml:space="preserve">[ Technological and existing systems challenges]  Several challenges were also identified when working with various retail food outlets, including implementation, tracking, and distribution and sourcing of local FVs. One barrier commonly cited was working with existing technology and POS systems. Also, Distribution methods included loyalty cards, coupons, or automatic discounts. If a retail outlet had an older POS system, the burden was on FINI grantees to find technology solutions
[Accessibility and resource limitations] Interviewees reported some nuanced challenges with reaching low-income populations across their geographic regions.FINI programs were also occurring in the “real world,” and sites where incentives were offered were not always the primary food shopping location for lowincome populations. This also meant that some program sites had to develop new strategies for incorporating more local FVs, as well as managing placement, promotion, and shelf life.
 [Privacy and resource constraints limiting broader community-based partnerships]
Interviewees collaborated with community partners such as food banks/pantries, schools, health care organizations, federal food assistance programs (e.g.,
SNAP,   Some SNAP agencies disseminated program information to eligible
households through direct mailers, while others described barriers such as privacy and resource constraints. 
 ....Conversely, there were many states with limited SNAP-Ed budgets, and thus other partners (e.g., Cooking Matters) helped fill this role. </t>
  </si>
  <si>
    <t xml:space="preserve">[ Stigma against beneficeries] Interviewees reported some nuanced challenges with reaching low-income populations across their geographic regions.   At all location types, potential stigma against SNAP benefits and incentives being used created a hurdle that was best addressed through education and continued implementation for stakeholders to recognize multiple benefits for the community. </t>
  </si>
  <si>
    <t>[Inadeuate service providers/resources relative to service needs and nature]  Given that fruit and vegetables are perishable and do not last an entire month, these data suggested that the potential effect of Food on the Move was being limited by serving 34 sites with 1 mobile market
[ IF incentive structure  Gift cards]  Initially, Food on the Move issued the incentive to SNAP customers in the form of a matching gift card. In
2016, $28 664 in incentives was distributed to SNAP customers at Food on the Move as gift cards.  Overall, 13% of gift cards were never redeemed, meaning that customers were not receiving the full value of the incentive.
Issuing gift cards meant more associated  time and financial costs associated ; which cost about $1 each and slowed down checkout times. 
This incentive structure also required customers to keep track of gift cards for return trips.</t>
  </si>
  <si>
    <t xml:space="preserve"> [ Burdensome administrative processes of the incentive] Administrative burdens especially for the SFMNP vouchers and tokens. Several vendors mentioned challenges with the administrative side of the program because of the  burdensome management of tokens and coupons, 
 [Limited funding]   Two themes emerged from respondents’ suggestions for improving the program: (2) increasing funding for shoppers and outreach. Vendors also suggested “More money!” and “More advertising and more money.” </t>
  </si>
  <si>
    <t xml:space="preserve"> [Communication channels failure and incomplete data collection]:  several communication challenges with participants were documented.  Communicating with participants (e.g., large group emails were rejected by servers, and the need for cell phone carrier information).  Another challenge was that participants’ mailing addresses were not collected at enrollment, so if the study loyalty card needed to be replaced, replacement(s) were left at the store’s customer service counter.
 [ Coupon redemention challenges: fromat  and technical challenges] The discounts were provided via a coupon that printed at check out, a different process than typically used for coupons. Main barriers were due to human and technology errors.  The key barriers related to coupon redemption fell into two main categories: (a) human errors and (b) technology problems (e.g., coupon machines breaking). 
Contrary to the intent to provide same-day redemption, fifty-eight percent (58%) of respondents  having been handed at least one coupon to redeem later. In addition, the barcodes on the 5% discount card could be difficult to scan and started to wear after a few months. Technology errors: Broken coupoun machine, store power outages, card barcodes woredown/ difficult to read/ stopped worked [limited expertise to handle service data] There were challenges related to working with sales data, including the need for expertise in handling the data, and cost and infrastructure required to store it. This process was time consuming and resource intensive e.g. 10 TB of data storage required for 4 years of sales data from the 180-store chain
 [Infrastructure challenges to handle service data] There were challenges related to working with sales data, including... and cost and infrastructure required to store it. This process was time consuming and resource intensive e.g. 10 TB of data storage required for 4 years of sales data from the 180-store chain</t>
  </si>
  <si>
    <t xml:space="preserve">[Disruption of implementation process due to difficulities in registeration processes]  These registration difficulties caused disruption at the start of implementation, which then reduced the weeks that the scheme ran in schools."The registeration  processes was problematic not  in terms of the time required and the impact on classes  
 [ School based restrictiones and Limited time/ options to engage with service]  There was limited opportunity during the school day to check the points they had earned. Pupils reported this was because time allocated for computer usage was for completing class work rather than personal use.  Also, The E4T app was only available for Android phones which limited usage.  
[Complicated Reward claim processes] ; delays and embarassment Claiming a reward had many difficulities and retrieving  (I.e. points to be generate via online website) Various reasons was observed for such including: 
1) A delay between claiming and receiving their rewards 2) method of claim of having them distributed by teaching staff or in assembly. Researchers undertook administration of rewards and delivered them to schools to be given out by principals.  Principals acknowledged the delay in their distribution of rewards. [intervention data Management challnges and admin burden] 
Staff also noted that to link this CCT data to the  pupil registered on the E4T website required a unique ID  to link the pupil on the E4T website with the pupil in the CCS. This created some challenges with security firewalls which blocked the transfer of data from the CCS to the website and had to be resolved through discussions with the school’s IT team and the Department of Education. Which if there were data mismatch required more administrative support  to correct. [Workload and limited time for implementation] Significant workload with a restrictive timeline to get the intervention up and running. One year Time and significant workload to set up rewards scheme or monitoring food purchases to configure the CCT in a way that allow the scheme to run and modify the interface and train staff to use it  </t>
  </si>
  <si>
    <t>[Interpersonal dynamics challenges to recrtuitment] The coaches also contended with the frequent need to tactfully engage with parents or guardians. In some cases, the parent or guardian was more motivated to schedule the SPS than the study participant. The coaches reported that engaging with parents or guardians could in some cases facilitate scheduling SPS sessions, but in other cases could alienate the adolescent who resented parental involvement.
Some participants would respond to coaches’ messages but did not want to complete SPS sessions.</t>
  </si>
  <si>
    <t xml:space="preserve">[Nonresponse and engagement challenges due logitstica/contextual barriers of adolescents]  Coaches and participants had the option of meeting in person, but the evaluations and subsequent meetings were almost always carried out by phone or video connection, a very useful option once the COVID-19 pandemic started [29]. 
One challenge was some participants’ nonresponse to requests for the initial SPS meeting. The coaches contacted non-responsive participants with respectful, repeated attempts to schedule a meeting while trying to maximize flexibility about times to
accommodate participant needs.
Adolescent participants presented certain challenges. Reaching adolescents during the school day (when most coaches were working) was often not feasible, because many adolescents had restricted access to their devices. For many adolescents, SPS had to accommodate demanding after-school activities. 
[Technological challneges and  associated workload]
The technological challenges of using the smart water bottles and interpreting the data from the bottles generated substantial work for the coaches and other staff.
The coaches’ jobs also required them to have substantial facility with several study databases to review the adherence data, communicate with other staff, and record their
interactions. The work of documentation could distract from their more important efforts of effectively supporting participants.
 In general, the coaches (and coordinators) needed to acquire a deep understanding of the nuances of the smart bottles including glitches with data transfer and Bluetooth connection. 
The coaches also noted the specific challenge that some participants spent time in situations, such as a sporting event or a laboratory-based workplace, where bottle use was not allowed. The main solution for coaches was to help participants plan to consume their fluid prescription before or after those situations.
</t>
  </si>
  <si>
    <t xml:space="preserve">[State and federal policies] affecting program structure  and the possibility of  Discrimination or access to discounts based on medical condition. BCN leaders noted that great efforts were made to ensure that the new program met legislated requirements.  In addition, several federal policies constrained the nature and size of incentives that could be offered.    Also, HIPAA’s nondiscrimination provisions generally bar employers that offer insurance to employees from discriminating on the basis of a health factor. Similarly, the Americans with Disabilities Act (ADA) prohibits discrimination against persons with a disability in privileges of employment, including health insurance benefits . 
e.g. state of Michigan permits insurers and HMOs to offer incentivized wellness programs as long as employers provide evidence of “improvement in the members’ health behaviors ” to meet these requirements, BCN structured incentives so that enrolled participants qualified for discounts based on their physical activity level rather than absoluteor change in BMI. 
[Complexity: Privacy and data security for incentive eligibility] Financial incentives for program participation necessitated information sharing between BCN and Walkingspree. HIPAA’s “minimum necessary standard” limits disclosure of protected health information to that which is reasonably necessary to accomplish a given purpose . 
BCN leaders, in complying with this regulation, felt that they could not provide Walkingspree with any personal health information about BCN members, including their BCN member number or their name and address. This posed a challenge because they wanted to ensure that “only people who were eligible to sign up for the pedometer…could actually sign up.” 
[Complexity: Technical integration challnges between systems and vendor] BCN also needed to be able to link the step-count data tracked by Walkingspree with the BCN member identification number, in order to determine qualification for financial incentives
[ High Operational burden ] </t>
  </si>
  <si>
    <t xml:space="preserve"> [ Intervention incongurrent with context] Perceived lack of time, fatigue and poor physical infrastructure were commonly cited problems. Discouraging work environment and culture  Reduction of 'on the job' physical activity due to the nature of the role. Manual tasks not as common as they were years prior. Depot manager comments provided different insights into healthy choice barriers, highlighting modern work practices and policies that have removed the requirement for ‘on the job’ physical activity, as well as a work culture where drivers take on multiple shifts to maintain high salaries and meet financial obligations “
 [Extensive Time needed to log in dietry behaviours]  where the physical activity component of the program was considered easier to implement than dietary changes.  Drivers commented that monitoring and selfregulating
energy intake required high levels of time investment, and that individualised dietary programs and support would have added to the program.  </t>
  </si>
  <si>
    <t>“I know all the things I need to do (to be healthy) but
I’m also in a difficult position because of this particular job. I do a lot of interstate, often nine days straight. Literally, catching an hour sleep here or there. You are in so much of a hurry to meet deadlines.”
“You work long hours and you need to make the money. I do think that sleep is a problem and also access to good food. Where do you stop where you can find proper nutritious food? To have more healthy options out there would be excellent”.
Today, drivers are way more unfit than 10 or 20 years ago because of the removal of manual physical
tasks through smart engineering. Another ch allenge is the financial point of view. Being on decent money, they (the drivers) spend more. They don’t have to do so many hours but they choose to do it.”</t>
  </si>
  <si>
    <t xml:space="preserve">[limited institutional support and logistical barriers] Primary factors that may have contributed to the lack of implementation include uncertainty of the roles subgroups played within the GoActive intervention,a lack of institutional support for contact teachers and school-level constraints (e.g. PA uniform took time to change,  , limited facility space and equipment to run PA activities, resources and time).   Additional school-level constraints that had a negative impact on implementation included teacher absence and the timing of the intervention within the school year. (Teachers and students). 
[Competing priorities and limited resources]  In response to competing priorities and limited resourcing, sessions were not delivered consistently across schools as per protocol. Interview data indicated that dose had changed in response to competing priorities, which had animpact on resourcing (e.g. school space availability, a lack of time or engagement issues).
[ Logistical barriers of eligibility: Timing and uniform] Other factors that limited participations included school level factors: The school uniform was a challenge to Year 9 participation that was mentioned by Year 9 students, mentors and contact teachers. Many schools required the Year 9 students to change into their PE sporting uniform to participate. Another challenge mentioned by a number of schools was the resourcing of facilities. Mentors discussed that they ‘didn’t have the equipment’ they wanted for running the activities.
Timing in the school year: examinations There were several school-level factors that had an impact on the full implementation of the GoActive programme. Interviews with contact teachers, Year 9 students and mentors revealed that exam timings and other school priorities had an impact on implementation.
[Misalignment and limiteied intergation into school ecosystems] insufficent   buy-in from the facilitators of the programm. In a change from the feasibility and pilot studies,5,6 in the trial reported here, council-funded facilitators were the official entry point of the intervention within the school and there were several challenges surrounding this role, including facilitator staff changes between training and programme start and also during the programme. In addition, school and facilitator availability did not always align, exacerbating limited school access for some facilitators.
For a few schools, teacher staffing was an issue. Merging of schools through trusts created sharing of staff across campuses.Also, such, the training provided to teaching staff may have reached only a minority of those who were involved. Additionally, turnover of staff or staff absence left supply (relief or substitute) teachers to facilitate running a programme that they were unfamiliar with. 
</t>
  </si>
  <si>
    <t xml:space="preserve">
This was reinforced by the contact teacher at school G:
"I’ve found that that has been the biggest pressure of it, that I may . . . Because I am the head of year by myself, I haven’t got an assistant, I haven’t got anyone else helping me and I’ve found that this has been, not something that, but I just haven’t been able to impart as much of my time on this as maybe I want to but I’m just unable to do that, so again, maybe someone else within the school could have taken it on but they’re so busy, staff are so busy so I would say that’s because of my tutor team and I’m relying on them to be more proactive with it and they’re not."
"When it’s exam season it’s exam season for [Year] 9, 10 and 11, so we had to stop for a certain point . . .
we had to stop because of the sports hall and gym were being used and we couldn’t get the kids out during registration because their exams started at 9 o’clock."
Contact teacher, school H
"We had supply teachers, so like, it would be like, they didn’t know what was going on, so it was sort of
like, ‘You can go with them’, but like it would be like, ‘Shall we let them out before the mentors arrive?’,
or something like that."</t>
  </si>
  <si>
    <t>[Interpersonal barriers due to peer hierarchy and group norms] Year 9 student behaviour, attitudes and engagement were discussed as a challenge to implementation by mentors and Year 9 students themselves. 
 The age gap between the year groups, mostly for those mentors who were in Year 10, was constantly cited by mentors as an issue for managing attitudes and behaviour within the Year 9 cohort. Mentors expressed concerns with what they described as a lack of ‘respect’ shown by Year 9 students.Despite some mentors working through disengaging behaviours and attitudes, there were still reported difficulties</t>
  </si>
  <si>
    <t>[Covid-19 During programme implementation led to early termination] Project was terminated early as a state of emergencey was declated where  From March 25, 2020, cashless bus fares were introduced, and a bus fare amnesty was in place from 27 March 27, 2020, to the May 31, 2020.  Study investigators stopped trips4health on May 14, 2020, because of the broadscale social changes imposed by COVID-19, uncertainty about the progress of COVID-19, participant safety concerns from use of public transport, and the impact of COVID-19 on study validity because some participants would be entering the intervention phase (incentivising public transport use) of trips4health in a COVID-19 environment when others had not. 
[App malfunctioninig and errors in calculations ] During pilot  and audit phases issues relating to  travel app usage, accelometer  and identifying participants who met bus trip targets.  Most reported that either the app did not record trips (1/4; also verbally reported), or that the app incorrectly recorded trips (3/4) ; Some confusion about what counted as a “trip”. Errors in incentive calculation database:  Database did not originally multiply incentive payment by bus target trips; At week 12, bus trip target incorrectly documented as 5 trips and should have been 4 trips S:Formula to calculate incentives corrected + Back payment of smartcard credit issued to affected participants. SU: Travel  app-user related issues identified by participants  including: App overwrote inferred trip type (i.e. app inferred type of transport behaviour such as walking, driving) with categorized trip type (participant confirmed/refuted inferred trip type) when both were required for the study 
S: offering a paper-based travel diary in addition to the travel app, refining the travel app and improving the reporting and recording of smartcard data
 [limited scalability due to state regulations ]  scalability was flagged as potentially limited by state government contractual obligations dictating fleet size. Despite resource input was described as minimal, highlighting the potential scalability of the intervention,  transport providers flagged limited  fleet size and contractual obligations as an obstacle. Pilot testing was viewed as essential for ensuring that trips4health ran smoothly at a systems level.
N.B:  fleet size = the total number of vehicles under common ownership or control even if they are part of different subsidiaries, divisions, or other organizational structures of a company or agency.
 [ behaviour targets incongurrent with population context: Competing priorities]  participants reported the personal, social and system level barriers  to meeting bus trip targets. Of intervention participants,41% disagreeing/strongly disagreeing with that ‘Meeting the bus trip targets was easy’ (vs 38% agree/strongly agree).   household commitments  were identified as barriers of use. 
 [Systemic failure in serice provision leading to disengagment]  limited bus availability as well as antisocial behaviours were identified as barriers of use.  A</t>
  </si>
  <si>
    <t>[Cost, time  and staff burden as barriers to intervention adoption ] When asked about barriers to adopting the intervention as part of standard clinical treatment, the most common theme( n=6), was cost. An additional barrier mentioned by three respondents was allocating staff time to administer the intervention. All 3  leaders of the participating clinics indicated that they were interested in implementing an incentive intervention but that it was not currently feasible due to significant barriers. In the outpatient substance use disorders clinics, the main perceived barriers were as follows: staff were already stretched beyond capacity, the need to either gain additional staff or reallocate staff time from other priorities, and the need to identify a funding source for both the incentives and the rapid urine test cups. Also, in another clinic, the main barrier cited was that their program was primarily group based and therefore, they would need expert consultation to determine the best way to incorporate the intervention into the group setting. 
SP [ Admin workload] Those that reported an impact reported co-signing incentive inter vention appointment notes and having more contact with patients during the aftercare phase of treatment. All three agreed that this increased interaction improved treatment for the patients.</t>
  </si>
  <si>
    <t>[Implementation challenegs due to complex population needs] 1) The complexity of how and where to communicate the intervention.   RSNs who participated in the Learning Collaborative, however, felt that recruiting for RSN services was best done in the detoxification facility because of the access to clients.  As  once clients leave detoxification and re-enter the community, it is much more difficult to connect with clients. In terms of incentives, however, it may bemore appropriate to describe the incentive structure at the first RSN visit in the community. At this time, the client may be better able to understand the incentive program, which may increase motivation. The one downside is that RSNs would miss the motivational opportunity of rewarding clients for getting to that first RSN visit in the community.  
In general, RSNs strove to contact clients toward the end of their detoxification stays to facilitate their ability to understand the services available and the incentives intervention. However, given that most clients did not fee lwell during the detoxification stay, the incentive structure may have been too complex to explain fully at this time. Thus, detoxification clients may not have understood all of their opportunities to earn incentives before leaving the detoxification program. [Structural barriers within program sites , workload and lost opportunities]  Staff deployment times not congurrent with clinets  enrollment and complexities of balancing between non-study clients and study eligibile clients "the mixed caseload". Providers had different  arrangements to deploy RSN staff within their organizations, such that RSNs were not always able to be present on the detoxification unit.  This led to RSNs missing that initial contact and enrollment opportunity with clients in the detoxification program.  Losing this easy occasion to enroll clients and, in the case of incentives,to earn an easy first reward probably significantly dampened the potential for success for the rest of the incentive program. 
[Excess workload] 2) Excess workload  In addition, the shift in how RSN providers were paid, from fee-for-service to case rate, also presented some challenges given this mixed caseload. . Of note, study paperwork did not replace client chart documentation, which had to be completed for each client. The high paperwork burden may have negatively impacted RSNs' ability to deliver incentives in a timely fashion. 
[Training over emphasis on "clear cut" goals led to rigid implementaion and lost opportunity ]  RSNs were told that clients should have goals that represented a stretch for them, rather than being too easy to achieve. With this approach, early opportunities to reinforce positive behaviors may have been lost.  For rewarded behaviours, rather than first using easier goals as a way for clients to experience success and become motivated to strive formore, it is possible that RSN staff may have immediately encouraged clients to work toward more challenging goals. This choice may be traced to RSN training on the incentives strategy provided by the research team.  Trainers emphasized that goals needed to be clearly met or not met, which may have led RSN workers to adopt a rigid interpretation of what behaviors met criteria for earning an incentive. Further, for goals 11 and 12, which were set uniquely for each client, RSNs were told that clients should have goals that represented a stretch for them, rather than being too easy to achieve. With this approach, early opportunities to reinforce positive behaviors may have been lost.
[Targets incongurrent with unit  processes] Also, The scope and breadth of reinforcement targets may also have hindered uptake. Most targets did not specifically focus on health care issues. Thus, the pathway to expected cost savings was indirect. In addition, some targets selected were insufficiently informed by knowledge of the detoxification unit procedures. 
[Low uptake of the programme due to logisitical challenges and the nature of target population:  For a variety of reasons including structural and attitudinal barriers, there were low uptake and impact of the study intervention.   The numbers vary slightly for incentives actually awarded versus earned, because some clients did not receive incentives they had earned due to logistical challenges in connecting with the RSN for payment.
[Challenges due to complex population needs] Clients were struggling with acute withdrawal symptoms and receiving medications to manage these symptoms throughout their detoxification admissions. Efforts to engage them in services and adequately explain the incentive program may have been compromised because they were feeling too ill or too medicated to effectively understand and agree to participate.
[ problematic Eligibility criteria and delays od gift cards]    Another feature of the incentive program affecting its uptake and utilization is the frequency and immediacy of reinforcement. Immediately prior to the launch of the study, the detoxification providers raised a concern that the distribution of gift cards to some, but not all, clients in a detoxification program could be problematic.
This was particularly true in the case of clients who left the detoxification program against medical advice (AMA).    This only affected the first incentive, meeting with the RSN before discharge, and the RSN would distribute earned gift cards at subsequent meetings whenever possible. In some cases, however, the client never returned for another face-to-face visit, and thus, did not receive the incentive previously earned. In any case, this complication in distributing the earned incentive probably had an attenuating effect on its reinforcement potential.</t>
  </si>
  <si>
    <t xml:space="preserve"> and actual recruitment challnges] related to patient flow or p and lack of "appropriate patients" 
  Of note, the most common patient-level barrier was lack of “appropriate clients”: this could reflect actual recruitment challenges, insufficient patient demand, or provider misperceptions about CM’s applicability.
[Staff resources] encompassed issues related to staff time, attitudes, or qualifications (e.g., vacation/leave, CM attitudes/misgivings, staff turnover).   
[organization-level  concerns associated with organizational support of CM ; most cited was insufficent funding, lack leadership support and insufficient time to prepare for implementation. </t>
  </si>
  <si>
    <t>[ Delayed FI  incongurrent with complex population needs]  it was shared that the reality as a drug addict wasn’t consistent with the way the tokens were distributed.
The participant opined that her substance use problem accustomed her to get things in a short period of time, which didn’t make it easy for her to wait 6 weeks for the drawing session.
[ Limited time for optimal implementation and  limited active participation]  Health professionals reported that 12 weeks were not enough to incorporate the contingency management and implement it optimally in the groups.</t>
  </si>
  <si>
    <t xml:space="preserve">I would have liked to dip draw right after having 4 tokens, it makes more sense in my head to get something right now instead of waiting six weeks…probably I think like that because I’m a drug addict. </t>
  </si>
  <si>
    <t xml:space="preserve">[low uptake]  Recruitment of the target population was not feasible; fewer individuals than expected presented for a new episode of opioid agonist treatment (OAT), were prescribed methadone, or attended one of the three participating pharmacies. staff acknowledged the low numbers of new opiate users presenting to services .Staff suggested changes to eligibility criteria in a future confirmatory trial, specifically to include existing OAT patients repeatedly missing doses as well as patients prescribed buprenorphine
[Incidents and technical issues with mobile  system and debit card] participants being unable to self-login at the pharmacy although these were quickly resolved early on. Two participants lost their mobile telephones over 82 days and were unable to receive text messages, and two participants lost their debit cards which were easily replaced. Of 500 messages sent out over the entire study period, 383 (77%) were successfully delivered to participants. Reasons for unsuccessful delivery included losing mobile phone, mobile phone not charged.
 [limited staffing to lead the intervention]  The drug service had difficulties in identifying staff to conduct the screening and consent procedures.  Not recruiting enough staff meant that recruitment rates sufficient for a definitive trial were not feasible and remains a challenge.. 
</t>
  </si>
  <si>
    <t xml:space="preserve"> Agencies - grants and Missed opportunities to reach Populations in need ]  None of the 12 treatment agencies that applied for CM funding served Black men in St. Louis (the only St. Louis-based agency awarded a CM pilot grant is a women-only program).  First, racial inequities in overdose deaths in Missouri have grown considerably in recent years. Though these disparities are driven by deaths among Black men in the St. Louis region and are present with both opioid- and stimulant-involved fatalities.
This gap represents either a missed opportunity or misalignment of interests, or both. How can and should state-run CM grant programs better reach dominantly Black treatment populations, especially when Black men are dying from overdose at alarmingly disproportionate rates across the country  due to intersecting forms of oppression and manifestations of systemic racism such as segregation, disinvestment, and over criminalization? Perhaps no agencies serving Black men in St. Louis applied for CM funding because their ongoing treatment priorities are currently focused on client survival and meeting basic needs, and they did not have the infrastructure, time, or resources to invest in a small adjunctive pilot program that has little to no researched cultural adaptations for the populations they serve.
(Staffing difficulities and training burden:   FI Technical and time  needs) :Time for implementation, was longer than anticipated mainly due to hiring challenges and setting up the FI system into usual service workflow.  1) Ramp-up time within each agency took longer than initially anticipated (four to six months instead of one to two months), primarily due to difficulties hiring private staff to oversee the program, as well as grating the new incentives and corresponding billing codes into their electronic health records (EHRs). Educating relevant internal and external parties about the CM program to make them aware of its tence, the rationale, and the inclusion/exclusion requirements for participation ) was also more time- intensive than originally anticipated.  (e.g., intake personnel needed specific guidance on how to make appropriate referrals to the program
[Fedral rulings on spending and impact on programme implementation]:  Indeed, the most significant factor constraining the team in how to design and implement the CM program  in the face of fedral rules and regulations.  It was the rule that CM programs could provide no more than $75 in reinforcement to clients per year, as CM programs using lower magnitudes of reinforcement are found to be less efficacious . To remain in compliance with this rule and attempt to maximize the value of the reinforcements to maintain the intervention’s fidelity, Missouri’s SOR 2.0 leadership required CM programs to be limited to clients’ first four to six weeks in treatment and only allowed use of a voucher-based CM protocol. Prize-based CM, another commonly used and efficacious CM reinforcement system , was prohibited due to its variable-ratio reinforcement schedule (i.e., unpredictability</t>
  </si>
  <si>
    <t>[Admin capacity: cost, time, staff and limited resources] During intervention adoption, concerns among provided related to administrative processes particularly related to  cost and staff time  time concerns and organizational capacity to implement the program and carry out onboarding processes in light of  staff trunover which limits knoweledge accumulation. 
During Inital implementation, Intervention training was time-extensive and burdensome.  Clinicians felt that the requirements for training did not respect their limited availability. 
 one site did not reach full implementation due to staffing and client recruitment challenges. 
At the time of the interviews, all but one site had achieved full implementation of the TRUST/CM pilot program.  The one site that had not reached this stage had challenges with staffing and client recruitment. Sites reported that they continued to struggle with the administrative elements of distributing incentives and expanding the pool of treatment clients. 
  [FI  procedural Prootcol Complexity- incentives distribution and admin challenges] Sites who reached the stage of full implemntation had  Incentives distribution and admin related challenges due to structure complexity;  The protocol included  esclating scheudle with  higher incentives earned for every two consecutive stimulant negative UDSs, and a reset to the initial incentive level after a missed visit or stimulant-positive UDS. This complexity poses a challenge for the CM provider to calculate and distribute the correct incentive at each visit. 
Also troubleshooting  presented as another admin challenge. As a temporary solution an excel tracker was added to the intervention. Participants shared that even with the Excel tracker aiding in the process they needed to make additional administrative decisions about:who would manage the gift card purchasing, how and where to store thegift cards, and how to establish auditing procedures to manage the incentives. 
[Enrollment Challenges due to organisational ideologies mismatch and workflow gap]  Multiple sites assumed that their traditional referral pathway from drug treatment courts or pre-release programs would effectively integrate with the CM program model. However, all of these sites reported complexity and difficulty due to the requirement of abstinence from all substances in the drug court programs.
Some also  moved away from clients who were transitioning out of extended inpatient treatment programs. This was reflected by an LAC who shared the attitudes of such clients when they learned about the TRUST/CM program.
[Orgnisational cultures clash/power dynamics] The most common transition was among sites who received referrals from drug treatment courts ( 3 organisations) ; which shifted away from planned treatment cohorts due to reluctance from the drug court when informed about the non-abstinence-based theoretical underpinnings of the program.
 [Low Client load due to traget population complex needs]
Sites had difficulty in establishing a client load to support the program.One challenge is the high prevalence of co-occurring mental health conditions among stimUD clients, thereby decreasing the potential efficacy of TRUST/CM.
 [Regulaty constraints and disrubtion of usual workflow to advertise] Few sites engaged in proactive advertising of the pilot treatment program, both because it was not an established practice for their other services, and because anti-kickback regulations apply restrictions on advertising the use of incentives.
[Low client load due to unexpected external events] Many have been feeling the impacts of COVID-19 on client engagement, as the TRUST/CM protocol was implemented during a time period when the pandemic was still impacting use of medical services.</t>
  </si>
  <si>
    <t>[Limited resources, cost/benefit and  competing priorities]  Almost all interviewees reported the limited  costs and competing priorities . How CM fits with the work of mental health practitioners, resource limitations. Scarcity of NHS resources was raised as a barrier to implementing CM in EIS in every interview and focus group with managers and staff.  Three main resource barriers emerged: limited practitioner time, direct costs of implementing CM, and competing priorities resulting from clinical guidelines and commissioning strategies. High caseloads resulting in limited time availability of staff was the most referenced resource barrier. Concerns about the costs of delivering CM often focused on the initial outlay of purchasing vouchers. However, arguments about costs were also bound up with more complex or ambivalent views about the ethics of CM, resource distribution, and short-term versus long-term costs.</t>
  </si>
  <si>
    <t>[The  Physical  aspect of behaviour test validation and population needs] had some difficulty; For some patients and those with lung disease,  the physical aspect of testing, either providing a breath sample for the breathalyzer or having a finger stick for PEth, led to some frustration. 
[Unexpected external event and understocking]  VA patient participants in this study were given VCS coupons to redeem at an onsite store (“Canteen”); however, those participants were sometimes frustrated when certain merchandise was unavailable at the canteen (e.g., items with greater appeal to female participants). One SW noted that at times the Canteen was understocked which may have been particularly impacted by the COVID-19 pandemic: 
[Complex CM Schedule and work commitments] Some staff perceived that the CM rewards schedule was complex and favored a harm reduction rather than abstinence-focus.  
 Despite  support for the visit schedule, overall, staff perceived that the intervention could be feasible outside of a research setting but stated that some changes would be needed to simplify the intervention. Notably on the CMBQ, staff on average rated “CM is difficult to implement” as having very little influence while rating “CM is worth the time and effort if it works” as having a strong influence. They recommended limiting the number of behaviors that could receive awards and more staff training and ongoing staff supervision while commenting on the benefit of having a team involved in the process.</t>
  </si>
  <si>
    <t>[Legalisation, funding   constraints and medicaid reimbursement caps] At the time of the writing of this paper, the Substance Abuse and Mental Health Services Agency (SAMHSA) capped the use of State and Tribal Opioid Response funding for CM reinforcers at $75 per person per year (Knopf, 2021). A key principle in the mechanism of positive reinforcement to induce behavior change is that the reinforcer provided must be desirable and in sufficient magnitude to the recipient.
Also funding for uring drug tests,the cost of urine testing could be a barrier to CM implementation as  Medicaid reimbursement for UDS may be limited by annual caps, and frequent urine screens used in CM can easily put patients over that cap. Funds for urine tests cap: Funders in Montana provided guidance to the sites based on site type--some could bill Medicaid and others invoiced grant funds. Washington State funders included the cost of UDS cups in the CM contracts with the sites
[Logistical fit and challenging schedule] Sites that do not incorporate outpatient treatment (such as jails, hospital inpatient or emergency departments, and the fire department) were largely unable to implement CM.    precluded implementation in more than 50% of the trained sites. Treatment settings that require weekly or less frequent attendance for buprenorphine refills were able to initiate the CM program, but some reported difficulty adhering to the twice weekly protocol, noting difficulty encouraging patients to come in that frequently. [Systemic and logistic barriers to PoC drug screen testing procedures- la-testing mandates]  Sites encountered barriers related to point- of-care urine drug screening. Some providers reported a) concerns about drug screen accuracy  b) internal policies that required the exclusive use of laboratory urine drug testing, and  c) difficulty obtaining point-of-care screens that have received a certificate of waiver from the Clinical Laboratory Improvement Amendments of 1988 (known as CLIA; “Waived Tests | CDC,” 2021), often required when seeking Medicaid reimbursement.
 In some cases, laboratory testing was used if not cost prohibitive and the turnaround time for results was within 24 hours.   While this protocol modification is considered an acceptable alternative, any urine testing scenarios that delay the provision of CM reinforcers could negatively impact the efficacy of the intervention. 
.[Incentives methods incongureent with swttings]Treatment settings integrated into court-involved SUD treatment requirements often included the expectation for abstinence from an entire urine drug screen panel, rather than the single-drug-class abstinence specified in the CM protocol.  This posed the challenge of balancing flexibility (allowing site-specific protocol modification to integrate with existing services), with fidelity to the model .
SP: [ Remote administration challenges and resource limitations ] One site serving a rural area in washignton after attempting to administer the programme remotely had challenges with oral samples (saliva testing instead of urine). Balancing unique patient population and site needs with fidelity to the key efficacy features of CM was callenghing e.g.  Saliva testing vs urine testing, Prize-closet vs gift cards, Lab urine testing vs point of care urine testing</t>
  </si>
  <si>
    <t xml:space="preserve"> [ Physical Cumbersome testing requirements and early disengagement] Additionally, difficulities in testing resulted in low cmpletion rate to verify quit status.  (QUAL)  Substance tests were difficult to perform , it was required to have the larger and cumbersome test kits and supplies at hand all times to respond to the random testing alert which also was required to be done by inconcivent testing windows.  Also needing to have the large,cumbersome test kits and supplies on hand at all times. 
[Engagement challenges due to complex intervention components]   Participants struggles with intevention that seemed with less flexibile to accommodate needs.  Inconsistency of timing of councelling sessions and the length, number and the complexitiy of the educational modules made it difficult to comprehend and hence engage ( was not accomodatble to various schedules, learning styles and levels of comprehension) as well as inconvinent testing windows were reported as barriers by patients. 
[System barriers to mhealth preperadness for uptake] Reported by clinicians including:   Organizational capacity/workflow issues,  Perspectives on sustainability and  cost effectiveness,  For-profit corporation administering psychosocial treatment, Technological challenges for patient or clinician. Other perccieved limitation from patients side included: • Disconnect between mHealth CM and SUD clinical visits • Lengthy onboarding process
</t>
  </si>
  <si>
    <t xml:space="preserve">
Because you could even still go into, ’do you have a phone? Do you need access to a phone? Do you have space for yourself in your own environment where you can focus on doing a couple things for your recovery, even if it's the app or your own mindfulness meditation on your phone?’ All of that wrap together where you can talk about creating space for that. What does the space look like? Daily reminders, organizational skills, all of that...”</t>
  </si>
  <si>
    <t>[Funding limitations/poor management of funds] Most of the VA facilities that had been allocated funds to implement CM went through the funds relatively quickly, and no further funds were initially available from the VA.   This put the program in jeopardy, as very few facilities had discretionary funds that were available to sustain the program.   
[Burdensome Frequent procedures, organisational processes and staffing challenges]  Frequent testing to verify abstience status, staffing and time constraints for protocol implementation posed as challenges for staff and patients.  For instance, in the smoking cessation programme, the daily breath sampling was feasible within the residential setting but was burdensome for both staff and patients. The alternative, cotinine, was not used as that would have prohibited patients from using NRT.
Additionally,  challenges related to staffing and time constraints needed to successfully implement the protocol 7 days per week
.[Uneven infrastructure prepardness] While most large VA facilities have Veterans Canteen Service stores, the smaller VA satellite clinics (community-based outpatient clinics) that provide services in suburbs and more rural areas usually do not. 
S: To address this problem, the CESATE has started a pilot program in which
small prize cabinets with low-medium cost items are set up in community-based outpatient programs, with the cooperation of Veterans Canteen Service. 
[lack of approved Testing facilities and technical testing limitations] Not all VA facility laboratories have approved point-of-care testing within their facilities.  Without such approval, facilities must use lab-administered urine testing procedures, which can delay the availability of results by several hours.
Also,  that the use of non-combustible tobacco products (i.e., smokeless tobacco or e-cigarettes) could not be detected by breath sampling.
 [Sustainability and funding allocations] Another challenge, which was faced after the first few years of the program, was sustainability.  Initially, as noted earlier, VA allocated seed funding to commence CM implementation with the expectation that facilities would support sustainability with their local budgets [ Un expected external events: Covid-19 pandemic, participation decline and pilot end]  There was a sharp decrease in participation in all CM programs during the Covid-19 pandemic, as in-person attendance at VA SUD programs plummeted. The clinical pilot ended for all sites in early 2020 due to the Covid-19 pandemic.</t>
  </si>
  <si>
    <t>[Unexpected extrernal events]  When deciding to implement this protocol, a major decision-point for the program was the need for efficiency.
 The clinic often stacked injection appointments to specific days and times of the week, and a decrease in nursing staff availability created an increase in wait times, so HTCM was implemented to decrease frequency and duration of in-person contact during the COVID-19 restrictions, and maintain CM treatment, trust in services, and proper customer service</t>
  </si>
  <si>
    <t>[ Structural/contextal referral gaps and recruitment challngesl] In contrast, lack of opportunity (patient referrals) was more frequently experienced than anticipated. In fact, this barrier was not anticipated by any study participants, though it was noted in the SUD field in general (Blevins et al., 2018) as well as in other Indiana EBP training programs.
[Unexpected Organizational readiness and capacity issues, Staff turnover, buy in]   Nevertheless, sites still encountered unexpected readiness and capacity issues, including one site withdrawing midprogram due to significant staff turnover issues and varying degrees of engagement and buy-in from leadership across sitesnd 
[ Choice of incentive vendor and Regulatory/legal challenges on confidentiality and infromation handlings] Another administrative barrier emerged as sites prepared to implement CM using online gift card vendors for CM reinforcer payments. Namely, some agencies' legal counsel raised questions about patient privacy and confidentiality protections with these vendors, who would have access to protected health information (e.g., name, email address) to process the CM reinforcer transaction.  Yet, using an external gift card vendor minimizes several administrative tasks around tracking and auditing client CM payments compared to agency staff purchasing physical gifts cards, managing and tracking the gift card inventory, and distributing the gift cards to clients as needed.
 [Values- implemntation/evidence misalignment: Non-adoption of abstinence-based CM (due to cultural/logistical/value conflicts) despite evidecne] It is notable that not a single site elected to reinforce drug abstinence despite strong empirical evidence of its efficacy and encouragement during the CM training and TA calls. 
A multitude of reasons existed as to why sites selected a different target behavior.  Two agencies already engaged in monitoring drug abstinence with other contingencies in place (i.e., SUD treatment agency connected to the criminal-legal system).  Other sites reported concerns about increasing patient burden with the twice per week testing schedule required to monitor drug abstinence (e.g., rural setting with long travel times to the clinic, sites only requiring one office visit per week). Post COVID, other agencies expressed a strong desire to re-engage clients in in-person treatment rather than drug abstinence and given the longstanding high dropoutrates from SUD treatment (Lappan et al., 2020). And finally, some agencies had a strong harm reduction approach to treatment and did not want to reinforce drug abstinence. Thus, the use of CM to reinforce drug abstinence needs to resolve many perceived barriers if it is to be implemented in community-based SUD treatment settings.
[Delay in implementation plans due to unanticipated contextual challneges] despite our best efforts several agencies were unable to implement CM within 6- months of completing the CM training workshop, even when provided ongoing TA assistance.  Based upon this experience and consistent with Becker et al. (2023), future CM dissemination and implementation efforts should (a) come to “expect the unexpected,” (b) utilize an enhanced multi-pronged assessment of inner settings - including expanding existing readiness measures (e.g., ORIC) with feedback and discussion of the quantitative data between the those leading the dissemination and implementation initiative (e.g., Indiana CM team) and site staff, and (c) create explicit staff turnover plans
.[Regulatory caps on incentive magnitude opposing to effective evidence-based amount] current regulations imposed by SAMHSA that are contrary to evidenced-based practice (EBP; i.e., outer setting). One such regulation caps the magnitude of any CM intervention to $15 per incentive and no more than $75 over a calendar year, which is well below an efficacious dose and a challenge that CM implementation
funded by SOR monies should address[
Economic barriers: due to subaward delays]  costs (e.g., reinforcers) and indirect costs (e.g., staff time, resources) must be considered. Here, the program provided initial startup funding up to $50,000 to address this organizational barrier. Moreover, theIndiana CM program also provided CE credits for eligible CM workshop and TA session participants. While initial funding was sufficient for program initiation, economic barriers were reported by about a quarter of participants at 6-months post-workshop. Significant delays in awarding the subaward contract dollars occurred, due to both agency and Indiana CM program administrative hurdles (e.g., multiple roundsof revision to the subcontract award language, gaining necessary administrative approvals for the subaward contract).  These delays were exacerbated in Year 2, resulting in an average increase of 40 days to first payment post-workshop compared to Year 1. Participant feedback explicitly suggested expediting and streamlining the subaward process, and these delays may account for why some individuals continued to identify economic barriers at 6-months.</t>
  </si>
  <si>
    <t>[Values- implemntation/evidence misalignment: Non-adoption of abstinence-based CM (due to cultural/logistical/value conflicts) despite evidecne] It is notable that not a single site elected to reinforce drug abstinence despite strong empirical evidence of its efficacy and encouragement during the CM training and TA calls. 
A multitude of reasons existed as to why sites selected a different target behavior.
 Two agencies already engaged in monitoring drug abstinence with other contingencies in place (i.e., SUD treatment agency connected to the criminal-legal system). 
Other sites reported concerns about increasing patient burden with the twice per week testing schedule required to monitor drug abstinence (e.g., rural setting with long travel times to the clinic, sites only requiring one office visit per week). Post COVID, other agencies expressed a strong desire to re-engage clients in in-person treatment
rather than drug abstinence and given the longstanding high dropoutrates from SUD treatment (Lappan et al., 2020).
 And finally, some agencies had a strong harm reduction approach to treatment and did not want to reinforce drug abstinence. Thus, the use of CM to reinforce drug
abstinence needs to resolve many perceived barriers if it is to be implemented in community-based SUD treatment settings.</t>
  </si>
  <si>
    <t xml:space="preserve">[Logistic and eligibility barriers for programme enrollemnet] ; some MIPCD programs included barriers that delayed  participants in joining the programs when they wanted i.e. paperwork  and eligibility. Enrollment paperwork for some programs required considerable time and effort to complete; yet, these participants also  shared that the effort was worth it because of the positive impact the program had on their health.  Some participants also said that their health initially excluded them from the diabetes prevention program because they were obese but not prediabetic.
[Structure of intervention and lack of in-person support] Furthermore, they said that meeting once a month during the post–core program period was too infrequent and that they needed more ongoing support to continue their behavior change.   Similarly, many participants in smoking cessation programs said that the program was too short and their time in the program ended before they achieved their cessation goals
[high staff turnover &amp; workload] staffing turnover and scheduling challenges affected their ability to access the programme.  Among diabetes and weight management participants, staffing turnover and scheduling  challenges affected their ability to have adequate access totheir coaches and trainers.  They felt that staff had large workloads and could not fully accommodate their needs. Also, smoking cessation, diabetes management, and personal goal–driven program participants described high staff turnover as a problem.
[ scheduling conflicts and time constraints to fit population needs ] that did not fit with participants schedule or competing priorities, particularly the young. Participants in these programs said that they would have liked to have been offered additional times to participate, including earlier in the day, after work, or over the weekend.  In the one program that involved youth, participants’ parents felt that the program should have allowed more time between the end of the school day and the program start time for their children.  Some parents also suggested offering the program on the weekends or during the school day instead.
[Accessibility challenges]  particulrlay for inperson group programmes in contrast to others. Many participants who enrolled in in-person group programs, regardless of program type, had to take multiple forms of public transit or pay a considerable amount for gas or a cab to attend class. Some participants did not have a car or access to public transit, so they relied on friends or family to obtain rides to attend the programs. 
[Remote-based intervention and inconvience] participants expressed various challenges owing to the nature of some interventions being delivered remotely.  Challenges included having limited cellphone minutes for conversations with program staff, being contacted at inconvenient times, feeling rushed during the telephone conversations, or feeling overwhelmed by the number of text messages and phone calls they received
</t>
  </si>
  <si>
    <t>[Percieved unfairness and perversity  of FI strucute ] patients, nurses, and shop personnel were concerned that only certain patients (those with pulmonary TB) were eligible to receive the voucher. They felt that this was unfair, given the depth of deprivation experienced by some patients. Managers of Tb Programme percieved it as problem dute to fear of acting as perverse incentive.</t>
  </si>
  <si>
    <t xml:space="preserve">I do hear them saying that the voucher is given tothose with PTB [pulmonary TB] only … They arecomplaining - you know people they also want to get the voucher, they are not happy that some people arereceiving it while others don’t’ 
‘If you could also try and help the others not just the TB patients. We also have people sick besides (those)diagnosed with TB’ 
‘If you target for example the TB patients, then people see that TB patients have better or get things for just being TB patients. So now everyone will want to have TB to get those things especially if they are in need,like food and all those things’
‘… you know that you can only get the voucher while you are on treatment. The minute you are out, it’s back to square one, and those needs that were catered for by those vouchers are now left hanging and the patient might be tempted to default treatment so that to continue getting these vouchers’ </t>
  </si>
  <si>
    <t xml:space="preserve">[Non adherence to protocol: Rationning of incentive distribution/receipt against  protocol  eligibility criteria driven by perceptions of equity and social justice]  Nurses’ tendency to ‘ration’ the vouchers, only giving them to the most needy. Many patients and nurses believed that vouchers should not be given to patients who were relatively better off financially. 
As a consequence of such,  nurses limited the number of vouchers received by eligible patients because they felt that some patients did not need vouchers at all and some needed them only intermittently. The effect that this had on the fidelity to the intervention protocol may have undermined the impact of the voucher and contributed to the non-significant findings of the trial. 
The patients themselves felt that this was fair - if they were doing well financially that month, it was better that someone else received the voucher that they might have taken. </t>
  </si>
  <si>
    <t>[Delay in incentives as a barrier to achieveing project goals] During focus group discussions, the delay between incentivized behaviour and cash transfers was noted as a barrier to achieving project conditions due to the lack of a tangible “reward” and accompanying positive reinforcement loop.  
 For example, when a household attended a participatory community meeting, it could be 1 to 2 weeks before they received the corresponding cash transfer</t>
  </si>
  <si>
    <t>[Reluctance to facilitate enrollment- not a priority]  Further, due to their busy work schedule and/or lack of motivation, some doctors were not inclined to facilitate the enrolment process for the patient .  This led to incomplete or no details being collected from the patient to enable their enrolment into the scheme.</t>
  </si>
  <si>
    <t>[Unwillingness to share private information- Stigma and mistrust]     Providers felt that patients’ unwillingness to share their details including bank account and aadhaar (unique 12-digit iID) was a major challenge in the private sector. A.. B)  Due to the stigma associated with TB, patients also feared breach of confidentiality.</t>
  </si>
  <si>
    <t>…in private sector, some patients are financially well, so they do not require cash incentive and because of that, they are not giving details." 
"…In private sector, the patients are high profile, so they have stigma related to TB and because of that, they are not giving their information to us."</t>
  </si>
  <si>
    <t xml:space="preserve">[Inadequate amount]  One patient felt that this is an inadequate amount.
</t>
  </si>
  <si>
    <t>[Financally stable patients donot value the incentive and confidentiality breech concerns]  The majority of patients receiving care in the private sector are financially stable, thus they do not see the value in DBT. Additionally, they worry about being scammed as a result of sharing confidential financial information.
[Distrust in the initative] One of the interviewees did not believe the fact that she would be getting incentives despite the doctor explained it to her.
[Mixed perceptions on scheme effort vs adequacy incentive amount]  Participants did appreciate the efforts provided by the government but at the same time were unhappy about the amount that was give stating it was not sufficient.</t>
  </si>
  <si>
    <t xml:space="preserve">[Lack of mainstreaming and Role isolation] The field workers observed that the health system currently conceived TB-related work as almost an exclusive responsibility of the NTEP staff despite efforts to mainstream the program work with public health work at primary health care level.
</t>
  </si>
  <si>
    <t>[Percieived fixed benefit amount fail differential reinforcement] The stakeholders also highlighted that while the current benefit amount was helpful for few beneficiaries, it was barely adequate for several others. Thus, the utility of the benefit also depended on the socio-economic circumstances of the beneficiaries and households.</t>
  </si>
  <si>
    <t>Social exclusion and scheme blind spot to people most in need] Vulnerable populations like people experiencing home lessness or migrants may not have documents that prove their identity proof to initiate bank accounts. Thus, the neediest people, such as the homeless, destitute and the cognitively challenged, were not included in the scheme due to difficulties in opening bank accounts.</t>
  </si>
  <si>
    <t>[Amount percieved as inadeuate relative to costs incurred as a TB patient] The majority of patients emphasized that the amount received is insufficient to purchase nutritious food items.</t>
  </si>
  <si>
    <t>[Organizational culture misalignment with programme goal] Employees and LHCs described aspects of their organizational culture that may have influenced intervention impact.</t>
  </si>
  <si>
    <t>[Hesitancy about intervention efficacy] Doubts that financial incentives alone could help smokers successfully quit and noted that smokers should be internally motivated with quitting as the primary reward.</t>
  </si>
  <si>
    <t>[Limited motivation] lack of motivation; To them, smoking was essential to helping them manage their stress at work.</t>
  </si>
  <si>
    <t>[ Increased feeling of guilt and FI ]  Participants reported a number of reasons for disengagement: The enhanced feeling of guilt, made worse with knowledge of the financial gain and subsequent relapse, led to non-attendance at weekly monitoring sessions. .. For some, this relationship manifested itself in a sense of obligation to the service providers, manifest most clearly when they had “failed to deliver”
Although ,  this change in relationship was largely reported as “felt” rather than “experienced” there was some evidence to suggest that the act of providing the incentive may sometimes risk shifting staff attitudes from the client-professional status to one of greater dominance and professional as service purchase.</t>
  </si>
  <si>
    <t xml:space="preserve">[Concerns of poor use of service and Stigma] There was concern of reprimand for poor use of the service, embarrassment of confessing their failure and the perceived stigma
[Effort not proportional to incentive  ] The value of the incenitve is not worth the palaver to get it. Differenct views on its "role as a motivaton. FI weren't easily accessibile.   Administration was frequently cited as an issue impacting on participants’ use of Quit4u. On icnentive amount ;  perceptions about the incentive differed. Some deemed the payment as an incentive to change Others recognized it as a bonus but not a factor which was going to sustain motivation on a weekly basis. </t>
  </si>
  <si>
    <t>[Contractual relationship- Felt change in relationship] Resons for disengagement hinted at a  felt change in clients’ relationship with service providers, with the incentive introducing a quasi-contractual relationship.  This placed the patient in the role of “providing the service” (smoking cessation) and the health care professional as the “buyer”. For some, this relationship manifested itself in a sense of obligation to the service providers, manifest most clearly when they had “failed to deliver”
Although ,  this change in relationship was largely reported as “felt” rather than “experienced” there was some evidence to suggest that the act of providing the incentive may sometimes risk shifting staff attitudes from the client-professional status to one of greater dominance and professional as service purchase.</t>
  </si>
  <si>
    <t xml:space="preserve">  This was cited as a reason preventing some from advancing in  programme: “She [the pharmacist] was very patronising. . .. . .for somebody to sit there and patronise you, it was just not helpful. I cannae quote her but it was like, “right, we’re trying to help you, you are just throwing it back in our face.”</t>
  </si>
  <si>
    <t>[Dual role of research nurse and smoking advisor: non sustainabile- Role overload, and conflict]  The role of research nurse was built in to the study from the start. It was initially felt that the role should be combined with that of smoking advisor. RNs  had to have training in cessation in pregnancy issues as well in the study requirements. This was relatively easier for the full time worker as she already had experience in behavioural change interventions, but did mean a process of gaining experience in two aspects of work for both, recalled as feeling “stretched”. As the study progressed, the numbers of contacts increased resulting in a lot of “fevered activity” as described by one participant. RNs role expanded and became more demanding as the allocated tasks accumulated in parallel with the increase in participant numbers. One argument for the RN to have a dual role was to increase their knowledge and understanding of cessation in pregnancy issues. In discussion, respondents felt this could be gained through shadowing the work of current advisor.  As the study developed the advisor element for one of the research nurses) was reduced to one day and finally eliminated, and one had her two days of advisor work reduced in favour of study tasks.
[ Initial resistance/reluctance to refer clients to the service- Role conflict and personal bias]  Respondents reported some resistance to referring to the NSPS in some areas around the time the study started, although this perhaps reflected misperceptions about the developing service as much as the study. Observed reluctance to refer by some midwives was variously ascribed to: concerns about... or maybe even because some midwives were smokers themselves.</t>
  </si>
  <si>
    <t>[Initial resistence - Making lives harder and low risk ]  Respondents reported some resistance to referring to the NSPS in some areas around the time the study started, although this perhaps reflected misperceptions about the developing service as much as the study. Observed reluctance to refer by some midwives was variously ascribed to: concerns about making women’s lives more difficult by encouraging them to quit; relying on the knowledge that previous pregnancies appeared unaffected</t>
  </si>
  <si>
    <t>[ Ethical concerns and potentially exploiting economic desperation.]  
Because the incentive was very important financially to some women termed ‘breadline survivors’, this group sometimes had arguments over results when they returned a positive result and were ineligible for payment. Apparently, there were no false negative results.. 
Given that smoking is itself a marker for socioeconomic disadvantage and inequality is a root cause of smoking, the tension between addressing smoking itself rather than the underlying inequality may be problematic when using incentives as a lever for behaviour change. Concerns were also expressed about the issue of excluding some by targeting incentives at pregnant women</t>
  </si>
  <si>
    <t>[ Testing for quit validation]  The Smokerlyzer was not always used at the first visit as intended, because there were some concerns that it was a “serious piece of equipment”.</t>
  </si>
  <si>
    <t>[lack of confidence to administer the intervetnion] Peer Motivators also expressed their insecurity when groups sometimes got “out of control.”</t>
  </si>
  <si>
    <t>[Challenges to clients referrals and recruitment ]  Talking about Smoking cessation communication to patients was challenging,  Referral to the study and  and midwives fear them leaving their clinic when discussing smoking cessation too often. 
[ Mixed feelings about incentive impact/effectivness]  Both participants and healtchcare providers reported mixed feelings about the impact and  motivational effect  of the incentives,</t>
  </si>
  <si>
    <t xml:space="preserve">[Role conflict due to gift card logistivs vs clinical judgement ] Disturbance of work flow to align with the intervention and built up resentment. Some staff and investigators reported that they, or the providers they worked with, felt obligated to schedule visits or lab work around the requirements for gift card eligibility rather than clinic availability, space, or patient needs, and some resented this. 
[ Philosophical conflicts on aim and who to target]: with the study design which required giving incentives to patients who may already be suppressed. These individuals felt that, for adherent patients, the financial incentive becomes a reward rather than an incentive, or that because resources for financial incentives may be difficult to sustain they should, therefore, be targeted to patients struggling to achieve and/or maintain their medication adherence.  Several investigators and staff also described this philosophical conflict whereby they reported enjoying the intervention and thought it had some benefits, but similarly felt that patients should be self-motivated to stay healthy without the need for financial incentives. </t>
  </si>
  <si>
    <t xml:space="preserve">“The study calls for its own needs in terms of CD4 and viral load draws. And meanwhile clinical care has sometimes different demands. . . .meaning that providers might not always see the need to send the CD4 and viral load on a given date. But the patient feels that if they don’t have CD4 and viral load done on those dates, they don’t get their incentives card. So there’s some times it led to conflicts between the study and the clinical care."
“I think part of the problem was that in offering incentives to everybody, it wasn’t really incentives, it was [a] reward for many patients who [were] already suppressed
“I think it was helpful because even if people take their medicine everyday it’s still a positive thing to get the money...Some type of reward even though, you know, you shouldn’t get a reward for doing what you’re supposed to do.” </t>
  </si>
  <si>
    <t xml:space="preserve">[Negative Patient Reactions to Incentive Offers]Some site investigators and staff indicated that a small number of patients reacted negatively when the intervention was first described to them. </t>
  </si>
  <si>
    <t xml:space="preserve"> [Contractural relationship and transctional expectations- change in provider-client relationship due to incentives] : intervention created expectations among patients about being paid to obtain health care, and a sense of entitlement. Several site investigators discussed initial concern that patients might demand gift cards and develop expectations, but did not see this materialize.
</t>
  </si>
  <si>
    <t xml:space="preserve">[Misalignemtn of icnentive amount with population needs]   A diverse group of respondents also reported that funds had been inadequate to pay beneficiaries,. 
</t>
  </si>
  <si>
    <t xml:space="preserve"> [Top-down drcusuin making excluding local input] There was frustration that the central level did not consult with the district level in the development of plans, even when the district had taken the initiative to plan how to spend the budget.</t>
  </si>
  <si>
    <t>[ Incentive amount inadequate to costs incurred due to "hidden" costs]  Some women conveyed conflicting emotions when talking about the costs associated with a facility-based delivery and receiving the benefit. They questioned the appropriateness of having to pay for some of the delivery services, but felt the program provided cash to pay for these elements thus avoiding additional OOP expenditures and accruing debt.  
Hence, there was trouble retaining the entire benefit due to having to pay rewards to hospital staff and the ASHA, pay for medicines, fees to open the bank account and transportation related expenses. All JSY participants reported at least some out-of-pocket (OOP) expenditure. The incentive was generally large enough to cover the OOP (largely informal payments to staff ), however most women reported having a small sum remaining after paying for the expenses mentioned above. 
[Social pressure and "fear" from Staff and negative attitude] some women described ‘pressure’ from the ASHA to deliver in a facility. This perception was particularly strong among the group of women who unintentionally delivered at home. . They frequently expressed a ‘fear of being scolded’ by the ASHA for not following her advice and instead delivering at home.</t>
  </si>
  <si>
    <t xml:space="preserve">[ negative perceptions towards quality of care at public facilities ] Around half of the women were content to deliver in the public sector if they felt healthy and thought the delivery would be ‘normal’. Otherwise they would prefer to seek care from a facility offering what they perceived to be a higher quality of care in the private sector. This ‘common sense’ norm was expressed among JSY participants and both groups of non-participants (i.e. women who delivered at home or in a private institution). 
Since JSY programme rolled out in public hospitals. Mothers who have 'complicated' births feel more comfortable receiving private care. </t>
  </si>
  <si>
    <t>[ Limited providers incentivisation]   insufficent cash incentive to provide to pay for service.  The conditional cash incentive given to providers against the task was much lower than the expenditure they incurred while helping pregnant women to access facility-based care</t>
  </si>
  <si>
    <t>[ FI insufficent motivation to change] Many respondents regarded the cash incentive as insufficient motivation with some indicating this as a deterring factor against continuing with the programme. Cash may not be a sufficient incentive for some non-beneficiaries.</t>
  </si>
  <si>
    <t xml:space="preserve">[ Fear of mistreatment by providers as a barrier of engagment to incentive scheme]  There were also concerns about the quality of care received at the facilities and fears of poor treatment by health workers. </t>
  </si>
  <si>
    <t xml:space="preserve">[No intention to join the shceme due to lack of trust in the government initatives] Negative perception of government was an important deterrent. One participant (non-beneficiary) had no reason for not registering for the CCT. She felt no need of going to the hospital as her previous children had all been born at home without complications. </t>
  </si>
  <si>
    <t>[Gamming of the system- "Fudgig data"]  We noted that not all deliveries that were recorded as ‘institutional delivery’ were necessarily conducted in a public health facility. Several women who actually delivered at home were later taken to the health facility and recorded as institutional deliveries so that they could avail of the JSY incentive.F</t>
  </si>
  <si>
    <t>[Preocupation with achieving targets and coercion]  
There was a preoccupation with ensuring “coverage” of services for every single pregnant woman, outreach workers also used coercive tactics to achieve this. In order to get women to come to the VHND, the ANMs and AWWs at the local level instituted their own conditionalities.
[Exclusion of traditional service providers] 
Community members consult a range of traditional healers and informal (untrained) providers for various health issues, including during pregnancy.Silence around the informal providers could be attributed to a circular from the district collector (a powerful local government administrator) forbidding informal providers from providing any services to pregnant women. While this circular may have been issued to avert harm, it appears that the practice has merely gone underground. The frontline providers considered traditional providers to be negative influencers of women’s health. They recounted incidents where villagers had refused to accept formal health services on the advice of the traditional provider. However, despite the apparently important roles that informal and traditional providers have, the formal health system had no way of engaging them.</t>
  </si>
  <si>
    <t xml:space="preserve">[Lack of trust due to adverse experiences and accountability failures] A significant factor that affected women’s decision whether to choose institutional care was that of others’ or their own adverse experiences
.[ A death incident]  What is worse; it has causes; An instance was mentioned when doctors had attempted to a broker deal with the family of a deceased woman, in order to avoid blame. In one case of maternal death in a seemingly uncomplicated pregnancy, which was reported in the local media, health officials requested the family to tell the media that they were not at fault. </t>
  </si>
  <si>
    <t>According to the ASHA, “they promised to get the family the JSY benefits and the doctor who was in charge offered to pay the family 20,000 rupees for raising the children. The family accepted his offer. However after a few months, the doctor disappeared, and was not heard from again.” The woman’s husband felt cheated.
He said:  Why should we go to hospitals when they do not care for us? If my wife had delivered at home she may have still died, but she would at least have received some food or water to drink. At the hospital she got nothing. If she had died at home, we would regret it, but at least she would be around us and we could have done something. We would not have to spend money to take her deadbody back to village. What is the benefit for us in taking our women to hospital for delivery? (Interview with
woman’s husband).</t>
  </si>
  <si>
    <t>[ Non-adherance to FI protocol by providers due to cease of  incentivsation] The remaining 74% of payments required involvement of the field implementation partner to manuallyrecord a visit and trigger a transfer. For this to happen, a participant or nurse needed to place a phone call to the field implementation partner and report a visit.  Compared with 27% of visits in 2018, only 3% of visits were captured in the Afya portal in 2019 for the intervention arm, indicating a large decrease in adherence to the intervention towards the end of 2018 . This also corresponded to the period after enrolment was completed, and healthcare staff no longer received incentives until the end of the trial.
[Inadequate incentive to provider the service]  The monetary incentive (Ksh400) for each enrolled participant was reported as too small by some nurses compared with the additional work that was required, and that incentives should have continued throughout.
[ Bypassing/Gaming the system ] Some nurses believed that occasionally participants wanted to secure a spot in the Afya CCT intervention, trying to enrol even before their pregnancy could be confirmed, indicating possible unintended consequences.
 In addition, nurses reported that a few participants had travelled to an intervention arm facility, even if they were inside the catchment area of another facility or switched from a control to an intervention arm facility.</t>
  </si>
  <si>
    <t xml:space="preserve">[Target behaviour is not a priority: Norms and competing priorities]  Some responders also reported that healthy eating was not a priority for everyone. e.g. there may be other competing priorities based on social factors that are viewed as more important or there may be basic challenges such as the inability to shop for groceries.  This was particularly thought to be the case for people with little money, those who did not live at one fixed address (living between multiple houses), those relying on meals provided by family (such as the frail elderly) and even people who struggled with addictions such as alcohol, drugs or gambling.   It was also noted that community members have increasing dependency on takeaway foods rather than preparing homemade meals. </t>
  </si>
  <si>
    <t xml:space="preserve"> [Delayed reimbursment time] Many respondents also commented on the time it took for reimbursement.  A couple of vendors said their biggest challenges were “Payment"</t>
  </si>
  <si>
    <t>[Students embarassement of rewards]  of the other difficulties relating to the process of claiming rewards: 2) embarassing if small prizes recived in front of other peers</t>
  </si>
  <si>
    <t xml:space="preserve">[Far-fetched FI  targets] Pupils reported that criteria to receive the rewards seemed far fetched. Some of the rewards (particularly those with the highest monetary value) seemed unattainable during the time frame of the scheme </t>
  </si>
  <si>
    <t>[Roles ambiguity challenges between SPS coaches and study coordinators] The role of the PUSH trial coaches was to engage eligible participants in SPS and help them implement solutions for fluid consumption.
 To avoid bias in outcome ascertainment between the intervention arm and control arm, the coaches’ role did not include asking about stones or evaluating the clinical information. The coaches’ role did not encompass support of the smart water bottles or delivery of the financial incentives.
Keeping these responsibilities separate was challenging at times for coaches. Because the smart water bottles sometimes were lost or malfunctioned (e.g., due to dead batteries or sensor problems), participants often wanted these problems addressed by their coaches. Indeed, it was necessary for coaches to ascertain whether a referral for SPS was due to a valid problem of insufficient fluid
consumption or to erroneous data on fluid consumption related to lack of a functioning bottle. In these situations, the coaches asked the assigned study to resolve issues
about payment for study activities.
 • Participants often wanted coaches to help with solving technological problems
related to wireless water bottles or financial incentives
• Participants might report their potential kidney stone events to coaches, which might
create ascertainment bias since control arm participants did not interact as often with
study staff</t>
  </si>
  <si>
    <t xml:space="preserve">[Coersion to join the scheme]  Percived feelings of being forced to join. program indicate that the program’s effect came at a cost of ill-will from some individuals who felt coerced to participate. (31%) </t>
  </si>
  <si>
    <t xml:space="preserve">[Intervention incongurrent with beliefs- limited incentive significance ] consensus from interviews indicated that improving health and wellbeing for its own sake, rather than for external reward, was the major determinant of change. The monetary value of the incentive (which was not significant by driver standards) may also have played a role in this dynamic. 
Consistent with these viewpoints, descriptive data for the financial incentives aspect of the program indicated that the majority of drivers (n = 13; 68%) only accumulated between 50 and 99 lifestyle points
and progressed no further than Gear Shift 2 ($50 reward). Two drivers (11%) achieved Gear Shifts 3&amp;4 respectively (100–199 points; $80–120 reward), while four drivers (21%) surpassed the maximum threshold of 200 points and achieved Gear Shift 5 ($200 reward). </t>
  </si>
  <si>
    <t xml:space="preserve">“The biggest reward is getting the result we want at the end, and it is to be a healthy driver. To achieve that, we don’t need $100 or $200 here and there.” </t>
  </si>
  <si>
    <t>[ Conflicting viewpoints of parties involved on behaviour change responsibility] management comments on ‘moving forward’ suggested that choices to effect and sustain healthy changes were up to drivers, while driver viewpoints tended to contrast with management perspectives. 
This last quote reflects the consensus put forward by drivers that the industry needed to take more responsibility for the health of drivers. These responsibilities revolved around better management of shift time and the integrated provision of healthy lifestyle approaches into paid time.</t>
  </si>
  <si>
    <t>[ Implementation inconsistencey and demotivation due to  failed/ delayed/unreliable reward system]  Although the intervention protocol indicated that mentors would do this, this was not implemented at every school, with form teachers or GoActive contact teachers tasked with reward distribution. 
Although rewards were distributed to the GoActive schools at the start of the intervention, participants discussed disappointment with the time it took to receive the reward after logging points and claiming the prize.  Also, Lack of action on the reward distribution meant that students lacked the desire and care to log points and use the GoActive intervention website</t>
  </si>
  <si>
    <t>" I’m disappointed with that to be honest . . . I logged all my points to get my stuff ages ago and they
haven’t come yet."
 S3: At the end no one [Year 9 students] really cared because like, you know how you could win things like jumpers? At the very beginning I won a jumper and I asked for it, and they were like, ‘Yeah, I’ll get it for you’.
 Researcher: Who?
S3: Our mentors . . . S
 S4: We were never given ours . . .".</t>
  </si>
  <si>
    <t xml:space="preserve">[Fear of utilising the service due to antisocial behaviout] Anti-social behaviour on bus, so clients feel the need to pick certain times to catch a bus. </t>
  </si>
  <si>
    <t>[lClinicans resistance to rapid urine testing used by the scheme]  A major barrier to integrating the intervention into clinic processes at 1 facility was that the clinicians did not want to rely on the rapid urine test cups for clinical testing of substance use.  Instead, they preferred to send samples directly to the laboratory.  This created a great inconvenience for patients who were often asked to submit two urine samples (one for research and one for clinical purposes) within a very short time frame. During the course of the intervention, several instances arose where clinical staff required immediate knowledge regarding whether a patient was under the influence of substances and sought out research staff to request access to a rapid test cup, which the research staff readily provided.</t>
  </si>
  <si>
    <t xml:space="preserve">[Resistance and Hesitancy due to anticipated administrative burden]  initally,  providers resisted  adding CM procedures to busy clinical interactions early in treatment. The administrative burden of adding CM procedures to busy clinical interactions  early in treatment,  the added time required of CM procedures,  was noted and   another identified additional staffing resources needed to support internal evaluation
[Sustainability challenges due ot staffing costs and  supply of gift cards] Concenrns about its sustainment due to shortage in staffing and flow of gift cards . </t>
  </si>
  <si>
    <t>“Well, as for challenges that [the CM intervention] presents…it is an extra component added to an already loaded initial treatment burden that counselors have with folks coming into treatment. So, that is an extra burden. But it seems to be
worth it to staff, I hear good things from them
about how rapport with new patients is better
now”.
 “Admittedly, I went into this with trepidation.
Asking my already-stressed counselors to add tasks to their early treatment interactions….for the organization to go in a new direction that may or may not bear fruit, what would it do to morale? It was a leap of faith…..but one that improved
our services for these patients. So, I have confidence about [the CM intervention] going forward”.
“To implement this long-term, we’ll need someone to track the data—to see how we’re doing. We hired a person who can do that for us here, but it does reflect an additional [staffing] cost”.
“So…I would say that our biggest challenges have been tracking, and getting ample supply of the gift cards out to the counselors in advance. Our system has been good, but I think it could still be improved in terms of its efficiency”.</t>
  </si>
  <si>
    <t>[Roles conflict: Juggling between "hats"]There were also complexities related to accommodating multiple insurers.  MBHP is one of many payers for detoxification services in the Commonwealth. Study RSNs were often required to wear both the hat of a community support worker for non-study clients and the RSN hat for study-eligible clients.  The added burden of juggling a mixed caseload, coupled with the study paperwork burden (e.g., RSN log) may have negatively impacted the implementation of the incentives component of the study</t>
  </si>
  <si>
    <t xml:space="preserve">[Percieved lack of demand  as a barrier to adoption]  staff attitudes were cited as issues to adoption including  perceived demand including lack of admin .Analyses of provider-reported barriers confirmed the hypothesis that the SSL would be less effective among providers that perceived more patient-level barriers, perhaps due to the SSL’s explicit focus on provider- and organization-levels.issions and  insufficient patient willingness. </t>
  </si>
  <si>
    <t>[ Unpersonalised tokens that are easy to lose and mean less] Different participants reported  that the tokens had little symbolic value to them.   They asserted that the tokens were not personalized which made them cumbersome and easy to lose.</t>
  </si>
  <si>
    <t>[One-sided partnership- limited active participation of co-investigators]   Furthermore, as the co-investigator conducted the drawing sessions and the purchase of gifts they felt that they hadn’t had an active participation in its implementation. That they could have further promoted the contingency management during the recruitment process if they had been more involved in the organisation, planning and conduct of it. At the end, they reported that they need to play a larger role in the planning and distribution of the prizes, as well as maintaining the approach over a longer period of time to feel competent in its use.</t>
  </si>
  <si>
    <t xml:space="preserve">[initial skepticism towards CM benefits and Ethical fit]  Health professionals’ perspective on the acceptability of the contingency management. During the first consultations with the health professionals of the COD program, they demonstrated openness to the possibility of implementing this approach with their clients but also expressed doubts about the real benefits of this approach. The health professionals were questioning the concept behind the approach of compensating a patient to seek a treatment. </t>
  </si>
  <si>
    <t>[High-risk popualtion and conflict of the intervention benefits vs safety]  
Notably, several respondents commented that their patients were especially vulnerable to COVID-19 due to a variety of risk factors includ- ing smoking, unstable housing, mental health issues, and substance use.. One OTP counselor shared her view that the program’s priority had to be limiting the patients’ exposure to COVID-19, especially given the uncertainties about spread in her region</t>
  </si>
  <si>
    <t>Initial hesitancy with reset mechanisms and enforcement of CM mechanisms ] Clinicians discussed initial hesitation with enforcing the reset contingency for non-adherence to the target behavior. After gaining experience doing so with an appropriate explanation to clients, they became more comfortable with resetting clients and reported seeing its importance.</t>
  </si>
  <si>
    <t>[Mixed staff views on CM; ethical concerns] Ethical concerns and seeking evidence as a driver  for non-adoption.  Concerns about who should deliver CM, potential impacts on the therapeutic relationship, ethical concerns.
 Did not deliver [Service fit, and its impact on thrapeutic relationship ] The majority of EIS staff were concerned about the possible negative impacts of urine-testing and payment in CM on therapeutic relationships and trust and the dynamic of the service.   Several said that a reasonable method for integrating CM into EIS care would be for someone external to the core mental health team, such as assistant psychologists or placement staff, to deliver it to their clients, as largely occurred in the CIRCLE trial.</t>
  </si>
  <si>
    <t>[ Limited  evidence as a driver  for non-adoption] However, most participants who voiced concerns (and reasons for non-adoption) balanced this by suggesting this could be over-ridden by evidence of effectiveness.
 [Challenges to enforce abstinence target due to mixed-evidence and client education levels - fear of being percieved as not scientifcally motivated] Staff felt challenged and ill-equiped with evidence. Additionally, some staff noted that many of the young people they support are highly educated and present their own views of cannabis use
[Concerns over negative consequences]  Did not deliver but worked with the team who did: Some managers and staff  worried about seeming paternalistic or coercive, and expressed concerns about the erosion of trust that ‘policing’ cannabis use via urine testing might provoke.  Other ethical issues included discomfort with monetary incentives, which were perceived to compromise personal agency and function as ‘bribes’ for individuals to behave in particular ways.  
A second ethical issue that several staff raised was that some clients may use monetary rewards to buy harmful or illegal substances. As such, staff tended to perceive vouchers as less risky than cash incentives. 
Some staff members worried that CM could divert money away from individuals who do not use cannabis, or who have stopped. This was perceived as unfair and even as a potential risk to recovery for previous users.</t>
  </si>
  <si>
    <t xml:space="preserve">[Deflating Prize draws] Staff noted som patients were not engaged by the VCS coupons;  A slip of paper drawn from the prize bowl saying “good job” rather than a monetary reward and saw that this could be deflating.
</t>
  </si>
  <si>
    <t>[Negative perception of the intervention and objections toward the "cash" incentive"] Staff noted that some patients were not engaged by the VCS coupons; and one patient expressed concern about using cash as prizes. 
[Privacy concerns on integrating the intervention within HIV clinic]   Staff expressed privacy concerns about integrating alcohol treatment within the HIV clinic. One staff member shared concerns that patient participants might be reluctant to discuss their alcohol use if the intervention was linked with their other medical care.</t>
  </si>
  <si>
    <t>[Inadequate incentive magnitude misaligned with evidence]  At the time of the writing of this paper, the Substance Abuse and Mental Health Services Agency (SAMHSA) capped the use of State and Tribal Opioid Response funding for CM reinforcers at $75 per person per year (Knopf, 2021). A key principle in the mechanism of positive reinforcement to induce behavior change is that the reinforcer provided must be desirable and in sufficient magnitude to the recipient.
Research that has established the efficacy of CM for the treatment of SUD uses relatively high magnitude reinforcers (e.g., $997 of maximum possible earning over 12 weeks; (Higgins et al., 2019)) and some research has shown that reinforcers valued at less than $300 have not been effective in promoting stimulant abstinence (Petry et al., 2004).  
 [Preference mismatch - mode of deleivery]  one site and noted that in-person is perferred by the providers and patients for now.</t>
  </si>
  <si>
    <t>[Limited percieved accuracy of behaviour validation] Some providers reported a) concerns about drug screen accuracy</t>
  </si>
  <si>
    <t>“Some patients really struggled to get in and remain engaged in the program….It was really frustrating, and didn't allow us to strike while the iron was hot. For some people, there definitely were technological and logistical issues, in terms of using the app and getting the video right and all of that. Even utilizing some of the tox screen swabs initially [was challenging]. So sometimes that seemed to get in the way for a couple of patients.”</t>
  </si>
  <si>
    <t>[Barriers to mhealth preperadness for uptake] Reported by clinicians including:   Concerns about incentive structure,  Implications of repeat treatment  and  Perspectives on sustainability and  cost effectiveness. User reported barriers included:  percieved Delay in treatment effect and  Limited effectiveness for abstinence for some patients leading to low engagment</t>
  </si>
  <si>
    <t>[Revised targets and goal-setting misalignment] California initially planned to target its smoking cessation program to Medicaid beneficiaries that had diabetes and other chronic diseases. Within the first 6 months of implementation, California changed its program to include all Medicaid beneficiaries who smoked and not just those with chronic diseases. This change was driven by concerns that the program would not reach its enrollment goals and did not have staff available to recruit sufficient numbers of Medicaid beneficiaries with chronic diseases. 
Connecticut changed its target population a few months into its grant implementation. Initially, Connecticut planned to focus its smoking cessation initiative on pregnant women because Medicaid only reimbursed smoking cessation services for this population. However,3 months into the grant, the State changed its Medicaid coverage policy so that all Medicaid beneficiaries could receive smoking cessation services. As a result, Connecticut’s initiative expanded to include all Medicaid-enrolled individuals
[Unrealistic intial plans and misalignment with real-workd constraints]  States such as New York originally planned to implement their multiple program arms simultaneously, but implementation delays made this impossible. Instead, New York implemented each program arm separately.</t>
  </si>
  <si>
    <t xml:space="preserve">Physical capability </t>
  </si>
  <si>
    <t xml:space="preserve">Psychological capbability </t>
  </si>
  <si>
    <t xml:space="preserve">Social opportunity </t>
  </si>
  <si>
    <t>COM-B Code</t>
  </si>
  <si>
    <t>TDF -Code</t>
  </si>
  <si>
    <t xml:space="preserve">Knowledge </t>
  </si>
  <si>
    <t>Memory, Attention and decision processes</t>
  </si>
  <si>
    <t xml:space="preserve">Behavioural regulation </t>
  </si>
  <si>
    <t xml:space="preserve">Environmental context and resources </t>
  </si>
  <si>
    <t xml:space="preserve">Social influences </t>
  </si>
  <si>
    <t xml:space="preserve">Role and identitiy </t>
  </si>
  <si>
    <t xml:space="preserve">Optimisim </t>
  </si>
  <si>
    <t>Memory, attention and decision processes</t>
  </si>
  <si>
    <t>Topic area</t>
  </si>
  <si>
    <t>Facilitator</t>
  </si>
  <si>
    <t xml:space="preserve">Facilitator Summary </t>
  </si>
  <si>
    <t xml:space="preserve">TDF </t>
  </si>
  <si>
    <t xml:space="preserve">Intervention Functions </t>
  </si>
  <si>
    <t xml:space="preserve">Policy Categories </t>
  </si>
  <si>
    <r>
      <rPr>
        <b/>
        <sz val="12"/>
        <color rgb="FFFF0000"/>
        <rFont val="Arial"/>
        <family val="2"/>
      </rPr>
      <t>[Educational component of the intervention</t>
    </r>
    <r>
      <rPr>
        <sz val="12"/>
        <color theme="1"/>
        <rFont val="Arial"/>
        <family val="2"/>
      </rPr>
      <t>] In addition to TB prevention and control messages, an educational component was an important element of the participatory community meetings, in which participants were involved in educational activities concerning: managing a household budget;  spending and saving responsibly; and meeting the conditions for cash transfers. This TB-related and financial education was highly rated by participants and perceived as an ethically sound accompaniment to cash transfers by CRESIPT project staff and TB-affected households:</t>
    </r>
  </si>
  <si>
    <t xml:space="preserve">A TB-related and financial education component which included learnings on meeting the conditions for cash transfers of the intervention which was highly valued as an ethically sound accompaniment to cash transfers. </t>
  </si>
  <si>
    <t xml:space="preserve">“I understood and learnt more, and saw that I was not alone” </t>
  </si>
  <si>
    <r>
      <rPr>
        <b/>
        <i/>
        <sz val="12"/>
        <color rgb="FFFF0000"/>
        <rFont val="Arial"/>
        <family val="2"/>
      </rPr>
      <t xml:space="preserve">[Reminders and layout of the monitors enhancing motivation and self-regulaion] </t>
    </r>
    <r>
      <rPr>
        <sz val="12"/>
        <rFont val="Arial"/>
        <family val="2"/>
      </rPr>
      <t xml:space="preserve"> SMS text messages and electronic pillbox alarms reminded participants to take their medication on time comabted forgetfulness and busy participants due to other comepting priorities which was repoted regularly. 
</t>
    </r>
  </si>
  <si>
    <t>Text reminders and electronic pillbxc alarms  reminded participants to take their medication on time comabted forgetfulness and busy participants due to other comepting priorities.</t>
  </si>
  <si>
    <t xml:space="preserve">Behavioral Regulation  </t>
  </si>
  <si>
    <t>Service provision</t>
  </si>
  <si>
    <t>"Whenever I would receive a message about my adherence percentage, and it’s below, it would motivate me to be serious so that next time I don’t miss out again. [Male patient, aged 39 years]"</t>
  </si>
  <si>
    <r>
      <rPr>
        <b/>
        <sz val="12"/>
        <color rgb="FFFF0000"/>
        <rFont val="Arial"/>
        <family val="2"/>
      </rPr>
      <t xml:space="preserve">[High knowledge and awarness of the scheme] </t>
    </r>
    <r>
      <rPr>
        <sz val="12"/>
        <color theme="1"/>
        <rFont val="Arial"/>
        <family val="2"/>
      </rPr>
      <t xml:space="preserve"> Regarding awareness of the Nikshay Poshan Yojana, 84.8% (n = 213) of patients were aware of the scheme, while only 6.1% (n = 13) correctly identified its name. Among the aware participants, 61.9% had knowledge of the amount and purpose of the program, with 68% (n = 145) citing the Directly Observed Treatment, Short-course (DOTS) provider as their source of information.
The majority of patients were aware of the scheme, and the treatment provider at the DOTS center was the main source of information for most of the patients. Almost two-thirds of the patients had knowledge of the amount and the purpose of the Nikshay Poshan Yojana. This was one of the first studies to provide a quantitative estimate of knowledge of the Nikshay Poshan Yojana among patients with TB.</t>
    </r>
  </si>
  <si>
    <t>High awareness of the scheme the amount and the purpose of the scheme, and the treatment provider at select centers was the main source of information for most of the patients.</t>
  </si>
  <si>
    <t>Strong</t>
  </si>
  <si>
    <r>
      <rPr>
        <b/>
        <sz val="12"/>
        <color rgb="FFFF0000"/>
        <rFont val="Arial"/>
        <family val="2"/>
      </rPr>
      <t xml:space="preserve">[Clear guidance and training on scheme for advisors and HCP] </t>
    </r>
    <r>
      <rPr>
        <sz val="12"/>
        <color theme="1"/>
        <rFont val="Arial"/>
        <family val="2"/>
      </rPr>
      <t xml:space="preserve">
All staff engaged in the scheme need clear guidance and training. This could be through written reminders or aids for staff. </t>
    </r>
    <r>
      <rPr>
        <b/>
        <sz val="12"/>
        <color theme="1"/>
        <rFont val="Arial"/>
        <family val="2"/>
      </rPr>
      <t>Guidance must be provided to healthcare professionals promoting and delivering the scheme on:</t>
    </r>
    <r>
      <rPr>
        <sz val="12"/>
        <color theme="1"/>
        <rFont val="Arial"/>
        <family val="2"/>
      </rPr>
      <t xml:space="preserve">
»» Why an incentive scheme is being implemented and the evidence base, »» What the scheme is and what support women will get if they engage, »» What the expectations are on women who do engage (e.g. weekly CO monitoring and attending appointments), »» What the expectations are on healthcare professionals (e.g. CO monitoring of women), »» Who can access the scheme (e.g. is it available to all pregnant women or those with a certain CO reading, or with certain characteristics, such as age, postcode, etc), »» Distribution and management of vouchers, »» Protocols for managing participant relapse, »» Whether it includes a SoS, »» Whether it includes post-natal support.</t>
    </r>
  </si>
  <si>
    <t xml:space="preserve">Clear guidance and training to healthcare providers promoting and delivering the scheme on relevent evidence base, the aim and structure of the scheme, expectations of clients/staff who do engage with the service, eligbility criteria, distribution and management of couvhers and protocols for managing relapse. </t>
  </si>
  <si>
    <t>Guidelines, Communication/marketing, Service provision</t>
  </si>
  <si>
    <r>
      <rPr>
        <b/>
        <sz val="12"/>
        <color rgb="FFFF0000"/>
        <rFont val="Arial"/>
        <family val="2"/>
      </rPr>
      <t>[Prior experience and infrastructure with evidence/intervention]</t>
    </r>
    <r>
      <rPr>
        <sz val="12"/>
        <color theme="1"/>
        <rFont val="Arial"/>
        <family val="2"/>
      </rPr>
      <t xml:space="preserve"> Most PrEP navigators had prior experience engaging in or facilitating
research activities in their capacity as community-site staff. One even had previous experience in contingency management. Similarly, site leaders had a mix of research and clinical trial experience, with some having extensive experience partnering with, integrating, and supervising research and others having limited experience. One site leader described her long experien ce participating in clinical trials. In contrast, other site leaders had limited experience participating in research. Research coordinators, though community-site integrated, were primarily affiliated with the research setting and had much previous experience conducting and supporting research. However, some of this research experience had not been in the behavioral intervention context:
</t>
    </r>
  </si>
  <si>
    <t xml:space="preserve">Staff with prior knowledge and experience in facilitating similar initatives, evidence base or  partnering with, integrating, and supervising similar programms. </t>
  </si>
  <si>
    <t xml:space="preserve"> “I’ve been doing research for the last 20 years, and we’ve been a part of four or five multi-site clinical trials.”
 Another site leader highlighted the presence of their site’s dedicated research department and its impact on implementing research programs like CoMPASS: “I feel really lucky sitting here thinking about it, we have the research department. It’s developed a name and has an identity… Research is there and it’s important. We’re trying to find people that are going to match up with the studies and approach them ourselves, not just waiting for people to send them to us.” 
“I worked at a hospital, so I had an oncology and oncology studies. Nothing in opioid use, but definitely a lot in terms of breast cancer, lung cancer, prostate cancer, and then heart studies, COVID studies and things of that nature. This is my first time doing like an opioid use study.”</t>
  </si>
  <si>
    <r>
      <rPr>
        <b/>
        <sz val="12"/>
        <color rgb="FFFF0000"/>
        <rFont val="Arial"/>
        <family val="2"/>
      </rPr>
      <t xml:space="preserve">[The app as a tool to structure, monitor and reinforce behaviour: High percieved usefulenss and immediate improvement in outcomes] </t>
    </r>
    <r>
      <rPr>
        <sz val="12"/>
        <color theme="1"/>
        <rFont val="Arial"/>
        <family val="2"/>
      </rPr>
      <t xml:space="preserve">Most YWH reported improvements in adherence after participating in the intervention and expressed interest in continuing
to use it (even without CEIs) after the study. Some reasons behind this included that they thought the intervention was effective at raising their awareness of their medication schedule. 
</t>
    </r>
  </si>
  <si>
    <t>Application with constant reminders  as a tool to systematically remind and aid self-monitoring to reinforce medication adherance was highly percieved as usel; improved issues around motivation, giving them a sense of responsibility for taking their medication regularly and a sense of security of not missing a dose due to other competing priorities/forgetfullness.</t>
  </si>
  <si>
    <t>“It [aDOT app] really helped because it made me be a little bit more in tune and aware with having to take the medication and I think a lot of the times I think of my medication as very, just so systematic to where I don’t even think about it. Because I had the constant reminders… it just made me be a little bit more aware of what I am doing. I am taking medications and this is important. It took it out from being such a mundane task to making it feel a little more special” (High Adherence YWH, 29 years old, Latinx, California).
Other YWH found it useful for improving issues around motivation, giving them a sense of responsibility for taking their medication regularly:
“It got me thinking, you know that it may be that
[aDOT app] is all it took for me to just… stay on track of my medication. You know maybe it was just an app to actually just be there and remind me every day to take it at the same time… It kind of gave me a sense of responsibility and security, you know, to actually pull through with the medication and not skip a day because I forgot or because, you know, I didn’t want to take it or was too lazy” (High Adherence YWH, 29
years old, White/Hispanic or Latinx, California).</t>
  </si>
  <si>
    <r>
      <rPr>
        <b/>
        <sz val="12"/>
        <color rgb="FFFF0000"/>
        <rFont val="Arial"/>
        <family val="2"/>
      </rPr>
      <t xml:space="preserve"> [ High awareness and knowledge of the scheme among eligible women and workers]</t>
    </r>
    <r>
      <rPr>
        <b/>
        <sz val="12"/>
        <color theme="1"/>
        <rFont val="Arial"/>
        <family val="2"/>
      </rPr>
      <t xml:space="preserve">
</t>
    </r>
    <r>
      <rPr>
        <sz val="12"/>
        <color theme="1"/>
        <rFont val="Arial"/>
        <family val="2"/>
      </rPr>
      <t xml:space="preserve"> Awareness of the scheme among eligible women was found to be high. Even though only 57.5% beneficiaries and 53.8% non-beneficiaries could recognize the scheme by name, almost all were aware about PMMVY
when probed about the incentive for services available under the scheme (97.8% beneficiary women and 94.2% non beneficeries] 
Interviews with beneficiaries reflected concerns The utilization can be attributed to raising awareness by frontline functionaries in addition to other modalities of dissemination by the Government ; However, only 45.3% beneficiary women and 39.5% non-beneficiary women
(p = 0.03) reported that they had come across information related to the scheme in television advertisements and posters. Despite this, knowledge about PMMVY was good, which highlights ASHA’s contribution in generating
awareness regarding the scheme in the community.</t>
    </r>
  </si>
  <si>
    <t xml:space="preserve">High  awareness and understanding of the PMMVY scheme, the amount and the services available under the scheme relying heavly on frontline workers for dissementation Vs. traditional media </t>
  </si>
  <si>
    <r>
      <rPr>
        <b/>
        <sz val="12"/>
        <color rgb="FFFF0000"/>
        <rFont val="Arial"/>
        <family val="2"/>
      </rPr>
      <t>[Limited general knowledge about how to best use tokens]</t>
    </r>
    <r>
      <rPr>
        <sz val="12"/>
        <color theme="1"/>
        <rFont val="Arial"/>
        <family val="2"/>
      </rPr>
      <t xml:space="preserve">  Food education emerged from the data, and it was only mentioned by 3 individuals. Participants experessed that learning how to store/prepare would make it easier to use DUFB.
</t>
    </r>
    <r>
      <rPr>
        <b/>
        <sz val="12"/>
        <color rgb="FFFF0000"/>
        <rFont val="Arial"/>
        <family val="2"/>
      </rPr>
      <t>[Information on the scheme and its dissemenation]</t>
    </r>
    <r>
      <rPr>
        <sz val="12"/>
        <color theme="1"/>
        <rFont val="Arial"/>
        <family val="2"/>
      </rPr>
      <t xml:space="preserve"> The most common program-level facilitators related to providing information on DUF....</t>
    </r>
    <r>
      <rPr>
        <sz val="12"/>
        <color rgb="FF00B0F0"/>
        <rFont val="Arial"/>
        <family val="2"/>
      </rPr>
      <t xml:space="preserve"> </t>
    </r>
    <r>
      <rPr>
        <sz val="12"/>
        <color theme="1"/>
        <rFont val="Arial"/>
        <family val="2"/>
      </rPr>
      <t xml:space="preserve">The participants wanted more information on where they could earn and redeem DUFB.
</t>
    </r>
  </si>
  <si>
    <t>A healthy-food realted l education component and information dissemenation on the scheme, how it could be earned and where  to  redeem.</t>
  </si>
  <si>
    <t>I learned how make hot sauce because I was able to get a bunch of peppers and it was just cool because I was like, “Oh, I had so much extra. It makes me want to learn how to cook other stuff and how can I prepare this and preserve it.”</t>
  </si>
  <si>
    <r>
      <rPr>
        <b/>
        <sz val="12"/>
        <color rgb="FFFF0000"/>
        <rFont val="Arial"/>
        <family val="2"/>
      </rPr>
      <t xml:space="preserve"> [Outreach Educational activities]</t>
    </r>
    <r>
      <rPr>
        <sz val="12"/>
        <color theme="1"/>
        <rFont val="Arial"/>
        <family val="2"/>
      </rPr>
      <t xml:space="preserve">  participants expressed that such component of the programme helped increase awarness to target population and participation of of Hispanic/Latino and Marshallese shoppers</t>
    </r>
  </si>
  <si>
    <t>Outreach educational activities helpef increas awarness/participation of the target population.</t>
  </si>
  <si>
    <r>
      <rPr>
        <b/>
        <sz val="12"/>
        <color rgb="FFFF0000"/>
        <rFont val="Arial"/>
        <family val="2"/>
      </rPr>
      <t xml:space="preserve">[Adaptability in approach] </t>
    </r>
    <r>
      <rPr>
        <sz val="12"/>
        <color theme="1"/>
        <rFont val="Arial"/>
        <family val="2"/>
      </rPr>
      <t xml:space="preserve">and also flexible in scheduling SPS, while recognizing that for some participants, further attempts were not worth the potential cost of being perceived as a nuisance. 
</t>
    </r>
  </si>
  <si>
    <t>Staff self-monitoring and adjustment of behaviour (e.g., adapting scheduling, knowing when to stop follow-ups) and strategic decision-making to balance engagement with respect for participants' boundaries.</t>
  </si>
  <si>
    <t xml:space="preserve">Guidelines, Service provision, Regulation </t>
  </si>
  <si>
    <t xml:space="preserve">[Iterative imporvements and adaptive planning] </t>
  </si>
  <si>
    <t xml:space="preserve">Iterative improvements based on constant stratgizing and adaptive planning to improve the scheme to be  more meaningful to the community and overall better  </t>
  </si>
  <si>
    <t xml:space="preserve">
“We’re constantly strategizing how we can improve the product, how we can make it more meaningful to the community, and what we can do overall to make it a better product” </t>
  </si>
  <si>
    <r>
      <rPr>
        <b/>
        <sz val="12"/>
        <color rgb="FFFF0000"/>
        <rFont val="Arial"/>
        <family val="2"/>
      </rPr>
      <t>[The power of monitoring a ]</t>
    </r>
    <r>
      <rPr>
        <sz val="12"/>
        <color theme="1"/>
        <rFont val="Arial"/>
        <family val="2"/>
      </rPr>
      <t xml:space="preserve"> Activity tracker and smartphone application were seen as effective facilitator components of the intervention. Support by drivers via social media, and the ability to self-monitor and regulate healthy choices were viewed by drivers as valuable facilitators of change. 
</t>
    </r>
  </si>
  <si>
    <t xml:space="preserve">Electroninc activity tracker  as effective facilitors to support clients self-monitoring and regulating health-eating habits by looking at the data. </t>
  </si>
  <si>
    <t>“As we get older, it’s hard to keep your fitness levels up, so by wearing the band and looking at the data, I could see what I was doing and I knew what to try and improve.” Local delivery driver (Participant 16)</t>
  </si>
  <si>
    <r>
      <rPr>
        <b/>
        <sz val="12"/>
        <color rgb="FFFF0000"/>
        <rFont val="Arial"/>
        <family val="2"/>
      </rPr>
      <t xml:space="preserve"> [Percieved importance of the  intervention &amp; its role to promote awarness of the need for healthy changes and increase staff productivity] </t>
    </r>
    <r>
      <rPr>
        <sz val="12"/>
        <color rgb="FFFF0000"/>
        <rFont val="Arial"/>
        <family val="2"/>
      </rPr>
      <t xml:space="preserve">
</t>
    </r>
    <r>
      <rPr>
        <sz val="12"/>
        <rFont val="Arial"/>
        <family val="2"/>
      </rPr>
      <t xml:space="preserve"> Drivers highlighted the value of Shifting Gears as an effective means of promoting awareness of the need for healthy changes,  and The flow-on effects this may have for benefiting productivity.</t>
    </r>
  </si>
  <si>
    <t xml:space="preserve">Promoting awarness in the organisation of the need of the target behaviour [ healthy changes] and the impact of this on their productivity and taking less time off. </t>
  </si>
  <si>
    <t xml:space="preserve">“If your workers are more healthy, there is a good chance they’ll work for you and that increases productivity, and they (drivers) will take less time off. I never thought about it until you came to tell us.”
Local delivery driver (Participant 11)
</t>
  </si>
  <si>
    <r>
      <rPr>
        <b/>
        <sz val="12"/>
        <color rgb="FFFF0000"/>
        <rFont val="Arial"/>
        <family val="2"/>
      </rPr>
      <t xml:space="preserve"> [The points system:  tracking feature via  the website] </t>
    </r>
    <r>
      <rPr>
        <sz val="12"/>
        <color theme="1"/>
        <rFont val="Arial"/>
        <family val="2"/>
      </rPr>
      <t xml:space="preserve">Qualitative data suggested that all participants enjoyed </t>
    </r>
    <r>
      <rPr>
        <sz val="12"/>
        <rFont val="Arial"/>
        <family val="2"/>
      </rPr>
      <t xml:space="preserve">keeping track of their physical activity and acknowledged the potential </t>
    </r>
    <r>
      <rPr>
        <sz val="12"/>
        <color theme="1"/>
        <rFont val="Arial"/>
        <family val="2"/>
      </rPr>
      <t xml:space="preserve">for it to act as a motivator for behaviour change: </t>
    </r>
  </si>
  <si>
    <t xml:space="preserve">Website activity tracker  (point system)  as a  facilitor to self-monitor physical activity  and motivate behaviour change. </t>
  </si>
  <si>
    <t>"Yeah, I think it did, sometimes if I thought, like, ‘Should I go and do something or should I not?’ well, actually, if I go and do it then I can go and log a point on."School E, focus group, S5 
"I can like keep track of, I can see myself like how active I’ve been and it’d probably encourage me to do more activity."School D, individual interview, I1</t>
  </si>
  <si>
    <r>
      <rPr>
        <b/>
        <sz val="12"/>
        <color rgb="FFFF0000"/>
        <rFont val="Arial"/>
        <family val="2"/>
      </rPr>
      <t xml:space="preserve"> [ Weekly Email  notifications] </t>
    </r>
    <r>
      <rPr>
        <sz val="12"/>
        <color theme="1"/>
        <rFont val="Arial"/>
        <family val="2"/>
      </rPr>
      <t>Participants in the intervention group also received weekly emails about their weekly bus trip target as part of administration of the intervention, with 59% of intervention participants strongly agreeing/agreeing that the weekly emails were helpful. Interviews revealed that the timing of these emails may have impacted their utility..</t>
    </r>
    <r>
      <rPr>
        <i/>
        <sz val="12"/>
        <color theme="1"/>
        <rFont val="Arial"/>
        <family val="2"/>
      </rPr>
      <t xml:space="preserve">
</t>
    </r>
  </si>
  <si>
    <t xml:space="preserve">Reminder prompts ( i.e weekly email notifications) about bheaviour targets  </t>
  </si>
  <si>
    <t xml:space="preserve">" I mean ideally it would be good, say on a Sunday night, to get a notification, “This week you haveto catch the bus five times to reach your incentive,” because there are times when I thought, how many times am I needing to catch the bus? [P69].
</t>
  </si>
  <si>
    <r>
      <rPr>
        <b/>
        <sz val="12"/>
        <color rgb="FFFF0000"/>
        <rFont val="Arial"/>
        <family val="2"/>
      </rPr>
      <t xml:space="preserve">[support and empircally supported interventions] </t>
    </r>
    <r>
      <rPr>
        <b/>
        <sz val="12"/>
        <rFont val="Arial"/>
        <family val="2"/>
      </rPr>
      <t xml:space="preserve">  </t>
    </r>
    <r>
      <rPr>
        <sz val="12"/>
        <color theme="1"/>
        <rFont val="Arial"/>
        <family val="2"/>
      </rPr>
      <t xml:space="preserve">When asked what types of assistance would be most beneficial to support implementation, suggestions included </t>
    </r>
    <r>
      <rPr>
        <b/>
        <sz val="12"/>
        <color theme="1"/>
        <rFont val="Arial"/>
        <family val="2"/>
      </rPr>
      <t>educating staff and facility leadership</t>
    </r>
    <r>
      <rPr>
        <sz val="12"/>
        <color theme="1"/>
        <rFont val="Arial"/>
        <family val="2"/>
      </rPr>
      <t xml:space="preserve"> regarding the evidence for incentive intervention</t>
    </r>
  </si>
  <si>
    <t xml:space="preserve">Education of staff and facility leadership on evidence for incentive intervention. </t>
  </si>
  <si>
    <t>Hartzler 2016</t>
  </si>
  <si>
    <r>
      <rPr>
        <b/>
        <sz val="12"/>
        <color rgb="FFFF0000"/>
        <rFont val="Arial"/>
        <family val="2"/>
      </rPr>
      <t xml:space="preserve">[Serial training outcome assessments hightened confided in post-trial sustainment] </t>
    </r>
    <r>
      <rPr>
        <sz val="12"/>
        <color theme="1"/>
        <rFont val="Arial"/>
        <family val="2"/>
      </rPr>
      <t>To what extent did serial training outcome assessments contribute to sustainment of CM? We believe scientific
and clinical needs were effectively balanced, modeling suggested features of pragmatic trial measurement [59]:sufficient data collection, low setting burden, local clinical applicability, and opportunity to show sensitivity to change. ..Resulting opportunity to train interested OTP staff as an intact group—a</t>
    </r>
    <r>
      <rPr>
        <b/>
        <sz val="12"/>
        <color theme="1"/>
        <rFont val="Arial"/>
        <family val="2"/>
      </rPr>
      <t>nd assess individual and collective training impacts on CM delivery skill,</t>
    </r>
    <r>
      <rPr>
        <sz val="12"/>
        <color theme="1"/>
        <rFont val="Arial"/>
        <family val="2"/>
      </rPr>
      <t xml:space="preserve"> knowledge, and adoption readiness—was critica</t>
    </r>
    <r>
      <rPr>
        <b/>
        <sz val="12"/>
        <color theme="1"/>
        <rFont val="Arial"/>
        <family val="2"/>
      </rPr>
      <t>l to assure adequate staff preparation for implementation...</t>
    </r>
    <r>
      <rPr>
        <sz val="12"/>
        <color theme="1"/>
        <rFont val="Arial"/>
        <family val="2"/>
      </rPr>
      <t xml:space="preserve">. Absence of unresolved problems in provisional implementation, paired with trial documentation of durable training gains over 90 days, heightened setting confidence for prospects of post-trial sustainment. 
</t>
    </r>
  </si>
  <si>
    <t xml:space="preserve">Serial training outcome assessments to sutain the CM intervention while balancing scientific and clinic needs ideally through sufficient data collection, low setting burden, local clinical applicability, and opportunity to show sensitivity to change was critical to assure adequate staff preparation for implementation. </t>
  </si>
  <si>
    <t>Training, Enablement</t>
  </si>
  <si>
    <r>
      <rPr>
        <b/>
        <sz val="12"/>
        <color rgb="FFFF0000"/>
        <rFont val="Arial"/>
        <family val="2"/>
      </rPr>
      <t xml:space="preserve"> [Adaptations to prize draw mechanisms to fit the new context] i</t>
    </r>
    <r>
      <rPr>
        <sz val="12"/>
        <color theme="1"/>
        <rFont val="Arial"/>
        <family val="2"/>
      </rPr>
      <t>nnovative workflow adaptations included changes to the traditional prize draw process. One leader indicated that their program would have counselors conduct the draws with gloves on behind a window.</t>
    </r>
  </si>
  <si>
    <t xml:space="preserve">Staff adaptability and innovative workflow changes to the incentive administration processes in the face of contextual changes i.e COVID-19 balancing safety.  </t>
  </si>
  <si>
    <t xml:space="preserve"> So we pick it like in front of them, with a barrier, they’re far away, with their mask- and just say okay, one. I think that will be the best because they are going to have to come in —they’re coming in to get their medication no matter what. So I think if they come in, there will be the counselors with gloves and standing —yup. That’s how we’re going to do it.</t>
  </si>
  <si>
    <r>
      <rPr>
        <b/>
        <sz val="12"/>
        <color rgb="FFFF0000"/>
        <rFont val="Arial"/>
        <family val="2"/>
      </rPr>
      <t>[ initial implementation -ongoing training and technical support]</t>
    </r>
    <r>
      <rPr>
        <sz val="12"/>
        <color theme="1"/>
        <rFont val="Arial"/>
        <family val="2"/>
      </rPr>
      <t xml:space="preserve">  </t>
    </r>
    <r>
      <rPr>
        <sz val="12"/>
        <rFont val="Arial"/>
        <family val="2"/>
      </rPr>
      <t xml:space="preserve">the ongoing TTA structure </t>
    </r>
    <r>
      <rPr>
        <sz val="12"/>
        <color theme="1"/>
        <rFont val="Arial"/>
        <family val="2"/>
      </rPr>
      <t xml:space="preserve">allowed for them to learn from fellow sites in monthly check-in calls. Site staff reported how these </t>
    </r>
    <r>
      <rPr>
        <sz val="12"/>
        <rFont val="Arial"/>
        <family val="2"/>
      </rPr>
      <t xml:space="preserve">calls allowed them to reflect on the emerging nature of their program among their peers, with input from experts. The learning community model supported sites in moving to full implementation and participants viewed it as an essential element of the training program.
</t>
    </r>
  </si>
  <si>
    <t xml:space="preserve">Comminity training model included ongoing  training programme and learnings from fellow sites in monthly check-in calls with inputs from experts to supportsites moveing to full implementation. </t>
  </si>
  <si>
    <t>"There wasn’t really any formal training before. It was kind of a hodgepodge of CBT, motivational interviewing, things that have some empirical support"</t>
  </si>
  <si>
    <r>
      <rPr>
        <b/>
        <sz val="12"/>
        <color rgb="FFFF0000"/>
        <rFont val="Arial"/>
        <family val="2"/>
      </rPr>
      <t>[ Objective results, monitoring and importance of frequent visits]</t>
    </r>
    <r>
      <rPr>
        <sz val="12"/>
        <color theme="1"/>
        <rFont val="Arial"/>
        <family val="2"/>
      </rPr>
      <t xml:space="preserve"> patient participants reported that seeing the objective results about their alcohol use promoted their motivation to change their drinking.  
Among patients who completed the Participant Satisfaction Survey, 87% felt that this monitoring helped their treatment. 
also,  patient participants and staff considered the visit frequency of every three weeks to be helpful but indicated that more frequent visits would improve impact. </t>
    </r>
  </si>
  <si>
    <t>Clients access to their objective results allowed self-monitoring and  ( alcohol use) promted behaviour change.  Frequent visits also helped  procrosiantors and clients to keep track of  their efforts and regulate habits.</t>
  </si>
  <si>
    <t>RC “When you ask and you go through the assessment like how many times have you been in other programs like SARP [Substance Abuse Recovery Program] and some of my patients would tell me like 10, you know. And then going through the contingency management they were like this is the first like program that’s actually helped me realize what I’ve been doing as far as taking in my drinking and stuff.”
“I felt that some of the participants felt, they were sort of like me, procrastinators. So I’ll do it, I’ll do it, I’ll do it, and then by the time they get ready to do it you know they gotta come and see me. So I think that if they had less time they would’ve been on top of it a little more.”</t>
  </si>
  <si>
    <r>
      <rPr>
        <b/>
        <sz val="12"/>
        <color rgb="FFFF0000"/>
        <rFont val="Arial"/>
        <family val="2"/>
      </rPr>
      <t xml:space="preserve">Random testing and readily available results to verify Quit Status and a sense of "accountability") 
</t>
    </r>
    <r>
      <rPr>
        <b/>
        <sz val="12"/>
        <rFont val="Arial"/>
        <family val="2"/>
      </rPr>
      <t>The Random testing</t>
    </r>
    <r>
      <rPr>
        <sz val="12"/>
        <rFont val="Arial"/>
        <family val="2"/>
      </rPr>
      <t xml:space="preserve"> </t>
    </r>
    <r>
      <rPr>
        <b/>
        <sz val="12"/>
        <rFont val="Arial"/>
        <family val="2"/>
      </rPr>
      <t>provided a sense of accountability which encourgaged patients to stay clean, also t were t</t>
    </r>
    <r>
      <rPr>
        <sz val="12"/>
        <rFont val="Arial"/>
        <family val="2"/>
      </rPr>
      <t xml:space="preserve">est result obtained in real time and  test kits was also used to identify contaminants
</t>
    </r>
  </si>
  <si>
    <t xml:space="preserve"> Random testing to prove quit status provided a sense of accountability which encourgaged patients to stay clean. </t>
  </si>
  <si>
    <r>
      <rPr>
        <b/>
        <sz val="12"/>
        <color rgb="FFFF0000"/>
        <rFont val="Arial"/>
        <family val="2"/>
      </rPr>
      <t>[Training and enhancing CM knoweledge and expert-guidance in design</t>
    </r>
    <r>
      <rPr>
        <sz val="12"/>
        <color theme="1"/>
        <rFont val="Arial"/>
        <family val="2"/>
      </rPr>
      <t xml:space="preserve">] The primary objectives of the training were to ensure an understanding of principles underlying CM, provide evidence of the efficacy of CM, assist participants in implementing a CM protocol that would be acceptable and feasible in their setting, and practice delivery of CM. This training significantly increased CM-related knowledge in attendees, reduced perceived barriers to CM implementation, and increased positive impressions of CM. A recognized expert in CM, Dr. Petry, helped design a practical CM protocol that could be implemented in VA facilities.
</t>
    </r>
    <r>
      <rPr>
        <b/>
        <sz val="12"/>
        <color rgb="FFFF0000"/>
        <rFont val="Arial"/>
        <family val="2"/>
      </rPr>
      <t>[ Availability of CM Evidence and consequent  VA leadership support]</t>
    </r>
    <r>
      <rPr>
        <sz val="12"/>
        <color theme="1"/>
        <rFont val="Arial"/>
        <family val="2"/>
      </rPr>
      <t xml:space="preserve"> The efficacy of CM for stimulant use disorder was highlighted in the VA/DoD Substance Use Disorder Clinical Practice Guidelines. This finding was taken seriously by leadership in VA, who appropriately resourced and directed VA SUD programs to implement CM for stimulant and other drug use disorders in intensive outpatient programs.
 </t>
    </r>
    <r>
      <rPr>
        <sz val="12"/>
        <color rgb="FF00B0F0"/>
        <rFont val="Arial"/>
        <family val="2"/>
      </rPr>
      <t xml:space="preserve">   Availability of incentives (VCS coupons)
    Ongoing support and consultation from the CESATE
    Use of a cost-effective CM protocol (prize-based)</t>
    </r>
  </si>
  <si>
    <t xml:space="preserve">Staff training  to ensure an understanding of principles underlying CM, provide evidence of CM efficacy, assist participants in implementing an acceptable/feasible  in their setting, and practice delivery of CM which significantly increased CM-related knowledge, reduced perceived barriers to CM implementation, and increased positive impressions of CM.
Expert guidance to design the incentive protcol.
Clinical practice guidelines providing evidence on CM efficacy for target behaviour i.e. stimulant use disorder which was taken seriously by leadership , who appropriately resourced and directed sites to implement CM.
</t>
  </si>
  <si>
    <t>Significant</t>
  </si>
  <si>
    <r>
      <rPr>
        <b/>
        <sz val="12"/>
        <color rgb="FFFF0000"/>
        <rFont val="Arial"/>
        <family val="2"/>
      </rPr>
      <t>[ structured planning, ongoing monitoring, and coaching]</t>
    </r>
    <r>
      <rPr>
        <sz val="12"/>
        <color theme="1"/>
        <rFont val="Arial"/>
        <family val="2"/>
      </rPr>
      <t xml:space="preserve">  Following the in-person training, staff who were going to be implementing CM participated in pre-implementation planning calls provided for 12 months. CM. Once programs started enrolling Veterans in CM, a series of post-implementation coaching calls were conducted, with four in the first six months following enrollment of the firs CM patient and once every six months thereafter.</t>
    </r>
  </si>
  <si>
    <t>Post-implementation coaching calls as  mechanisms to support, guide, and adjust implementation process over time.</t>
  </si>
  <si>
    <r>
      <rPr>
        <b/>
        <sz val="12"/>
        <color rgb="FFFF0000"/>
        <rFont val="Arial"/>
        <family val="2"/>
      </rPr>
      <t xml:space="preserve">[Use of a framework to giude implementation faciliatation] 
</t>
    </r>
    <r>
      <rPr>
        <sz val="12"/>
        <rFont val="Arial"/>
        <family val="2"/>
      </rPr>
      <t>Use of the IFASIS to guide facilitation sessions enabled a customized approach to selecting implementation strategies. For instance, Site 103 identified leadership commitment to the implementation, funding for the implementation, and organization-level policies as important barriers to implementing the digital CM platform. The facilitator guided the team in brainstorming several potential strategies to increase leadership commitment and support the development of organizationlevel policies, including several proposals for the state Department of Health funding the initiative: (a) providing higher levels of reimbursement for services offered by OTPs delivering CM; (b) providing incentives and recognition to OTP staff delivering CM; (c) requiring that leaders complete training in CM for an OTP to receive funding support; and (d) providing a state certificate or other form of recognition for that OTPs deliver CM</t>
    </r>
  </si>
  <si>
    <t>Use of implementation framework/theories (IFASIS)  to guide facilitation sessions enabled site- monitoring, regulation and a customized approach to selecting implementation strategies</t>
  </si>
  <si>
    <t>Education, Training</t>
  </si>
  <si>
    <r>
      <rPr>
        <b/>
        <sz val="12"/>
        <color rgb="FFFF0000"/>
        <rFont val="Arial"/>
        <family val="2"/>
      </rPr>
      <t>[Workshops to enhance knowledge</t>
    </r>
    <r>
      <rPr>
        <sz val="12"/>
        <color theme="1"/>
        <rFont val="Arial"/>
        <family val="2"/>
      </rPr>
      <t xml:space="preserve">] post-workshop responses from participating providers/staff indicated that it was well received, likely impacted beliefs (e.g., decreased CMBQ training-related barriers), and may have contributed to increased CM knowledge. Additionally, the one-day workshop was recorded and available for new hires, but requiring new hires to undergo the training (i.e., watching workshop recordings) varied across agencies.
As one-time trainings alone are insufficient (Becker et al., 2023), the study included ongoing TA sessions to develop evidence-based CM programs to the extent possible within SAMHSA's CM incentive limits. These sessions ensured that the CM programs developed were “consistent with the needs of the population of focus” (i.e., each site's client base; HHS, 2022). In addition, TA sessions likely contributed to the initial positive impact seen in participants' CM beliefs and knowledge (e. g., CMBQ, CM Knowledge) as well as participants' increased confidence in their ability to implement CM compared to before training. Yet, sustainment of CM knowledge increases might be aided by a brief CM booster training at 6-months </t>
    </r>
  </si>
  <si>
    <t>Staff workshops, resources and onoging training to undergoo training to build and sustain understanding of CM and influence potential prejudices .</t>
  </si>
  <si>
    <r>
      <rPr>
        <b/>
        <sz val="12"/>
        <color rgb="FFFF0000"/>
        <rFont val="Arial"/>
        <family val="2"/>
      </rPr>
      <t>[Intergating Provider-client experience in implementation</t>
    </r>
    <r>
      <rPr>
        <sz val="12"/>
        <color theme="1"/>
        <rFont val="Arial"/>
        <family val="2"/>
      </rPr>
      <t>]Lastly, the inclusion of client
perceptions of provider CM behavior was a novel and important facet of the implementation project. Other fidelity monitoring strategies such as review of session audio recordings are challenging and time intensive to collect and code, and some clients may have concerns around confidentiality.
The simple, quick approach used here provided a measure of the ultimate endpoint of CM implementation – the client experience – that was still useful in guiding quality improvement and technical assistance efforts, as it may allow staff to have a better understanding of
client perception of CM delivery and identify any potential gaps in client understanding</t>
    </r>
  </si>
  <si>
    <t>The  inclusion of client perceptions of provider CM behavior (client experience) as a fidelity monitoring strategy  to guide  quality improvement, technical assistance efforts, as it and identify any potential gaps in client understanding</t>
  </si>
  <si>
    <t>Regulation</t>
  </si>
  <si>
    <r>
      <rPr>
        <b/>
        <sz val="12"/>
        <color rgb="FFFF0000"/>
        <rFont val="Arial"/>
        <family val="2"/>
      </rPr>
      <t xml:space="preserve">[Flexibility, adaptability, partnership buy-in and integration ] </t>
    </r>
    <r>
      <rPr>
        <sz val="12"/>
        <color theme="1"/>
        <rFont val="Arial"/>
        <family val="2"/>
      </rPr>
      <t>States addressed i</t>
    </r>
    <r>
      <rPr>
        <b/>
        <sz val="12"/>
        <color theme="1"/>
        <rFont val="Arial"/>
        <family val="2"/>
      </rPr>
      <t>mplementation delays and program challenges with flexibility, by implementing numerous program changes, and by continuously evolving their programs.</t>
    </r>
    <r>
      <rPr>
        <sz val="12"/>
        <color theme="1"/>
        <rFont val="Arial"/>
        <family val="2"/>
      </rPr>
      <t xml:space="preserve"> </t>
    </r>
  </si>
  <si>
    <t>Flexibility and adaptability in the face of  delays and programme challenges by implementing numerous program changes, and by continuously evolving their programs.</t>
  </si>
  <si>
    <r>
      <rPr>
        <b/>
        <sz val="12"/>
        <color rgb="FFFF0000"/>
        <rFont val="Arial"/>
        <family val="2"/>
      </rPr>
      <t xml:space="preserve">[Hiring and Training Appropriate Staff] </t>
    </r>
    <r>
      <rPr>
        <sz val="12"/>
        <color theme="1"/>
        <rFont val="Arial"/>
        <family val="2"/>
      </rPr>
      <t xml:space="preserve">Having the </t>
    </r>
    <r>
      <rPr>
        <b/>
        <sz val="12"/>
        <color theme="1"/>
        <rFont val="Arial"/>
        <family val="2"/>
      </rPr>
      <t>right number of staff with the appropriate skill set was critical for MIPCD program implementation progress.</t>
    </r>
    <r>
      <rPr>
        <sz val="12"/>
        <color theme="1"/>
        <rFont val="Arial"/>
        <family val="2"/>
      </rPr>
      <t xml:space="preserve">  </t>
    </r>
    <r>
      <rPr>
        <b/>
        <sz val="12"/>
        <color theme="1"/>
        <rFont val="Arial"/>
        <family val="2"/>
      </rPr>
      <t>To adequately train staff, States used a wide range of training</t>
    </r>
    <r>
      <rPr>
        <sz val="12"/>
        <color theme="1"/>
        <rFont val="Arial"/>
        <family val="2"/>
      </rPr>
      <t xml:space="preserve"> techniques, such as job shadowing, multiday educational trainings, peer-to-peer learning by pairing staff together, and weekly training meetin</t>
    </r>
    <r>
      <rPr>
        <b/>
        <sz val="12"/>
        <color theme="1"/>
        <rFont val="Arial"/>
        <family val="2"/>
      </rPr>
      <t xml:space="preserve">gs.
</t>
    </r>
    <r>
      <rPr>
        <sz val="12"/>
        <color theme="1"/>
        <rFont val="Arial"/>
        <family val="2"/>
      </rPr>
      <t xml:space="preserve">
</t>
    </r>
  </si>
  <si>
    <t xml:space="preserve">Staff with the appropriate skill set  and those familiar with mas critical for implementation progress as  states used a wide range of training techniques, such as job shadowing, multiday educational trainings, peer-to-peer learning by pairing staff together, and weekly training meetings. </t>
  </si>
  <si>
    <t>Guidelines, Service provision,  Environmental/social planning</t>
  </si>
  <si>
    <t>Greene 2017</t>
  </si>
  <si>
    <t xml:space="preserve">Guidelines, Regulation,  Service provision </t>
  </si>
  <si>
    <t xml:space="preserve">“I think that we were very fortunate to have the young ladies that we had work on our study here. And they did a great job. And I think they learned verymuch how to work with the flow of the clinic, work with the providers, and work with the patients so that it really became much smoother over time.”
</t>
  </si>
  <si>
    <t>Regulation, Environmental/social planning</t>
  </si>
  <si>
    <t xml:space="preserve">Communication/marketing, Service provision </t>
  </si>
  <si>
    <t>Education, Training, Enablement</t>
  </si>
  <si>
    <t>[Strong multi-sectorial collaboration network] Strong multi-sectorial collaboration with Peruvian National TB Program and bank staff, allowing multiple, virtual cash transfers to be made and recorded, reducing fraud and security risks through regular steering meetings, focus group discussions and contact in the health posts. The conditional cash transfers were facilitated by multisectorial collaboration including with the bank’s social inclusion department. Multiple, regular, simultaneous, virtual cash transfers were achieved through online banking that generated a digital record, reducing the likelihood of fraud. Because field team staff were not directly carrying or giving cash or cash-equivalents (such as cash vouchers or cheques), cash transfers were a secure method of providing incentives.
[Shared goals and aligned values leading to stronger  collabration] Such ongoing collaboration and adaptation to  stakeholder and participant feedback helped the project to be more locally-appropriate, responsive and patient-centred.</t>
  </si>
  <si>
    <t>Environmental/Social planning, Service provision</t>
  </si>
  <si>
    <t xml:space="preserve">“The CRESIPT project and Peruvian National TB Program are complementary and should continue to support each other in a common goal.” </t>
  </si>
  <si>
    <t xml:space="preserve">[ Holisticity of the intervention, Economic element complimented by social and educational support ] The socioeconomic intervention was holistic and household-centred with the economic dimension of cash transfers being complemented by social support activities including household visits and participatory community meetings . 
</t>
  </si>
  <si>
    <t>Enviornmental/social planning, Service provision</t>
  </si>
  <si>
    <t>“The meetings generated good solidarity and camaraderie”</t>
  </si>
  <si>
    <t xml:space="preserve"> [ Direct transfer to the bank as the Form of Incentive delivery] Providers felt that compared with cash disbursement, direct transfer of the benefit to the beneficiary’s bank account improved the chances that the benefit is being used for nutritional support as against cash which was more likely to be spent casually for miscellaneous purposes.The bank transfers reduced chances of corrouption in handling cash.  [Updated Software, proper Infrastructure and adequate workforce] The providers felt that the updated nikshay software(December 2018) had helped them sail past the initial hiccups in implementation.Adequate work force and their established set-up with ample logistics.
[Roboust Funding]  Further, they felt that the smooth fund flow (timely and sufficient fund release) among others were major enablers for the implementation of the scheme</t>
  </si>
  <si>
    <t>Guidelines, Regulation, Environmental/Social planning, Service provision</t>
  </si>
  <si>
    <t>" …if wife has TB, in many cases her husband may be having addiction like smoking, drinking alcohol; so he might be using this money for drinking alcohol. Or else, if husband is having TB, he would drink alcohol if we give him cash."</t>
  </si>
  <si>
    <t xml:space="preserve">[Inital orientation to using the real-time monitor --&gt; Percieved Ease of use and Reliability regardless of illetracy level] All participants reported that the intervention was easy to use, including accessing and reading SMS text message, retreving the Wisepill app to retrieve their meds and withdraw the incentive. The intervention components worked as expected, with 97.4% of SMS messages sent as planned and 98.37% of adherence data transmitted successfully.
[Incentive amount and additional unconditional cash for transport] Participants reported that the mobile money transport incentives enabled them to meet the cost of transport to the clinic (eg, for pill refills) as well as the costs of meeting the basic tuberculosis treatment needs, such as food and drinks for taking their medication.
[Ease of Money withdrawal processes] they reported that it was easy to withdraw money from mobile money agents because the agents are readily available. 
[Roboust technological infratructure tailored for use within familiar systems] Majority of components of the intervention worked as intended, and data was transferred, no monitor malfunctioned. Few 2.6% messages and 1.63% data could not be sent due to technical issues; mainly poor connection.The applications for the SMS text message reminders and mobile money incentives were tailored from the existing mobile phone infrastructure, which likely facilitated use. 
[The design reduces risk of stigma and ensures medicine safety]  68% (27/40) preferred SMS text message reminders that are not easily related to tuberculosis (eg, “Hello today”) to avoid unwanted tuberculosis status disclosure.The monitor’s design.The absence of tuberculosis-related labels that could link them to the disease; and t he hard outer cover that kept their medicines safe and clean, all of which motivated them to use the monitor. </t>
  </si>
  <si>
    <t xml:space="preserve">Fiscal measures, Regulation, Environmental/Social planning,  Service provision </t>
  </si>
  <si>
    <t>"Before you started sending me mobile money, there were times when I would request people to borrow me money or help me with transport to the hospital, but sometimes they would also not be in a position to give me money, so I would miss picking my medication from the hospital...I stopped working when I got sick. I stay far from the hospital.This study helped a lot by sending me [money for] transport to the hospital so that I don’t miss taking my medication on time. [Male patient, aged 61 years]"</t>
  </si>
  <si>
    <t>[Perceived monitoring and emotional support a "sense of connectedness"]  Real-time adherence monitoring created a sense of "being watched,"  and being "cared for" which encouraged timely medication adherence  to demonstrate their commitment to the health care providers who they felt were concerned about their health and would not be happy with nonadherence. 
[Social Norms and treatment supporters] Participants reported that their treatment supporters approve of them using the intervention to support their medication adherence to get well.  In addition, participants stated that because of the financial incentives, their treatment supporters were relieved of the financial burden of having to take care of the financial needs of the participants</t>
  </si>
  <si>
    <t xml:space="preserve">"Whenever I felt like not taking the medication, I always got motivated me to take medication because I knew that you people cared for me so much to the extent that you gave me this monitor and kept texting me to remind me to take medication and even sent me money to go to the clinic. I felt encouraged because you were really interested in seeing my health condition improve. [Female patient, aged 26 years]"
There are so many mobile money agents around. It was easy for me to withdraw my money from them.
[Male patient, aged 35 years]  </t>
  </si>
  <si>
    <t>[Politcal and administration commitment] 
In one of the southern states, the federal government and the district administrations displayed a relatively higher political and administrative commitment to implementing the scheme. The recent initiative of the central government to upgrade the health sub-centres, the basic units of India’s primary health care network, to Health &amp; Wellness Centres (H&amp;WCs) had greatly reduced the workload of TB
health workers.
[Top-down commitmment: Multi-Level Review meetings,  monitoring and effective leadership]  Monitoring and supervision of the scheme implementation and extent of utilization were conducted through regular review meetings by the state’s Chief Secretary to the federal government. Regular review meetings were also followed at district and TU levels, enabling the officials to effectively implement the scheme, redress the grievances on time, and enable the state to work closely with the private sector facilities.
[Third party service provision: Integration of health sytems and sectors]  Patient-Provider Support Agency (PPSA) is a "model under which a state/district TB unit contracts a thirdparty agency/NGO to engage private-sector doctors and provide end-to-end services". PPSA is a key enabler in supporting the collection of bank account details of potential beneficiaries in private-sector health facilities and follow up with the credit of the benefits. Since the introduction of this initiative in 2021 there has been an increase in PwTB using the private sector receiving the NPY benefits.
[Effective public transportation in certain areas] In some study settings, effective public transportation facilities made it conducive for PwTB to travel to health
facilities to enrol in the scheme and to banks to open accounts or withdraw the benefit amount. Transportation and road connectivity were also major enablers for the health workers to contribute to the scheme implementation through regular home visits.
[Sub-national intitatives- Roboust digital  app]  One of the north-eastern states initiated a digital application to track real-time maternal and child health (MCH) data from all the health facilities. The application also tracks PwTB, enabling the program staff to promptly reach out to those seeking treatment in private health facilities, thus ensuring their enrolment in NPY benefits without delay.
[Sub-national intitatives- Grievance redressaj mechanism]  In one of the north Indian states, a grievance redressal mechanism was initiated by the state (sub-national) government to address the beneficiaries’ concerns regarding government schemes, including NPY. The beneficiaries can access grievance redressal through a toll-free phone number. The stakeholders reported this mechanism as more effective than the routine grievance redressal mechanism instituted through Ni-kshay
.[NGO-Collabrations: Sub-national initatives - Ease of processes for vulnerable populations] mechanism instituted through Ni-kshay. In one of the northern states, a non-governmental organization collaborated with the district government hospital to test and treat homeless people in shelter homes. If the PwTB had at least one identity proof, the organization assisted them in opening bank accounts to access NPY benefits. Since they did not have access to the amenities required for cooking, the organization provided them with food throughout treatment.</t>
  </si>
  <si>
    <t>Guidelines, Regulation, Fiscal measures, Environmental/Social planning, Service provision</t>
  </si>
  <si>
    <t>"Health and Wellness Centres have now started, and so now we have more people helping us with the field work at the village level."- District NTEP staff
"When we started the implementation, initially we had the Chief Secretary reviewing the program every
month. Also, we had district and state level officials reviewing this program almost on a 15 days basis. So, there was a lot of political and administrative commitment given and because of that we felt that
the processes were made more efficient."- District WHO Consultant
"PPSAs take care of the private patients, right from diagnosis to outcome, including all public health activities. So, because of them, from mid-2021, the gap in reaching the private sector patients has decreased in some parts of the state."- District NTEP staff
"This MCH app is like a step in between. All the patient information is already available from it. So, we will get the patient’s details from the app and enter into Ni-kshay."- District NTEP staff</t>
  </si>
  <si>
    <t>[Leadership Driven Campaign for incentive prerequistes] In another study setting from the northeast, the district head led a campaign to promote Aadhar Card (identity card with a unique identity number that can be obtained voluntarily by all residents of India) registration. In this state, where a large migrant population and people from tribal communities typically struggle or hesitate to register for identification documents, this proved to be beneficial. As identification documents are required to open bank accounts, this drive also helped NPY implementation.</t>
  </si>
  <si>
    <t xml:space="preserve">[Procedural Assistance with bank account creation] The senior treatment supervisor with 5 years of experience at the post, in an in-depth interview expressed that almost all the patients possessed a bank account. Those without bank account were either assisted in creating a new bank accountor one of the family member's accounts was used to facilitate the receipt of monetary benefit.
[Centralized scheme and monitoring] The district tuberculosis officer emphasized that the central monitoring system of the Nikshay Poshan Yojana scheme served as a facilitator, as it was not impacted by patient migration. This was possible due to the unique Nikshay IDs assigned to each patient, which were linked to their respectivebank details. Consequently, regardless of the patient's movement or change in location, their eligibility for and access to the monetary benefit remained intact, ensuring continuity and ease of implementation.
</t>
  </si>
  <si>
    <t>Guidelines, Environmental/Social planning, Service provision</t>
  </si>
  <si>
    <t xml:space="preserve">“Almost all patients possess a bank account, those who don't have one, we help them get it. Otherwise, we enter the bank details of their family member who has bank account” -Senior treatment supervisor, Tuberculosis unit. 
“Nikshay is a centralized scheme. Even if the patient is a migrant, the funds will be still transferred to him/her. We do have transfer-in and transfer-out of patients in our facility, the funds never get halted” -District Tuberculosis Officer </t>
  </si>
  <si>
    <t xml:space="preserve">[Dissemination: Marketing strategies and materials;  easy to implement ]  Among multiple channels, used to market the intv. e-mail, posters, television screens, newsletters/fliers, meetings, and medical staff. . Paycheck stuffers and word-of-mouth recruitment were cited as the most effective ways to disseminate information about the program, especially for hourly employees.
Marketing materials for intervention promotion, emphasing FI: Local health champions agreed that the marketing strategies were easy to implement, especially when marketing materials were ready-made. Local health champions suggested marketing during large events such as health fairs and by word-of-mouth for future programs and thought emphasizing the financial incentives would be key to eliciting interest.
 The intervention aligned with current promotions/ filled in gaps] 
LHCs stated that the FI fit well with other current health promotion programs or filled a gap at worksites without cessation programs.
</t>
  </si>
  <si>
    <t>"I put out the fliers and scoop, word of mouth, got the union body in. We have a safety council; we announced it there, word of mouth. You know who your key people are . . . if you can get two or three of them interested they bring the rest." - (LHC)
"[The hourly employees are] pretty much on the  assembly line, so they don’t have access to computers. Most of your salary employees have regular access to the e-mail and computers."- (LHC)
"Some people could [quit smoking] independently. Some people could do online. Some people need support groups. At least for a majority of my population that are lower to middle class people working production, they would need a group to attend. They don’t have access that much to e-mail or Internet, I think it takes a little bit more of a personal effort to keep up with all of the stuff that they need to do. (LHC)"</t>
  </si>
  <si>
    <t>[Relevent and trustworthy systems for target population] The partnership models used in the research projects that were presented generated reflection and discussion about the most appropriate models for the variety of contexts in Australia.  In response to the description of strategies used in the Scottish study, it was suggested that using Aboriginal community controlled health services (or their pharmacists) instead of private pharmacies would be more appropriate, as they are known to the community and there is already a level of trust.</t>
  </si>
  <si>
    <t xml:space="preserve"> [ Well-structured, Sufficent and appealing  Resources and the vouchers in themselves]  All the AMIHS teams viewed the program very positively, stating it was good to have a comprehensive program to offer. They considered the program well structured and that most women valued it.
 The resources were “at the right level” and useful as a prop for conversations. SU: Women: The visual aids (premie nappy, poster with cigarette contents, photos in brochures, Smokerlyzer) were commented on by several women as being motivating.
The staff liked having free NRT to offer because it was appreciated by women, some of whom tried it, although none used it for long.  
[ Admin and Reward system working smoothly] The staff found that the reward system and associated paperwork worked well..
</t>
  </si>
  <si>
    <t xml:space="preserve"> “The premie nappy made a huge impression, and the brochures that were for each stage … they were good resources, … I like using those with
women.”
“Just having the vouchers and
that to offer them, I think that did lead a lot of women to make that decision easier.”</t>
  </si>
  <si>
    <t>[Group sessions, family memebers enagagment   and sustained providers support] Those who attended groups enjoyed them and usually attended regularly. They valued the opportunity to share stories, the activities offered and the information on strategies.
...It was also good to offer [NRT] to family members, because this made it easier to broach the topic of quitting.</t>
  </si>
  <si>
    <t>Enviornmental/social planning, Service provision, Communication/marketing</t>
  </si>
  <si>
    <t xml:space="preserve"> “[Groups] relaxed you and took your mind off things that were really stressing you out … Just the little activities and meeting other people that were doing the same thing.
“I think the sustained visiting and phone calls. The fact that we were mentioning it all the time and how you’re going and trying to come up with things to help them cope.” </t>
  </si>
  <si>
    <t xml:space="preserve">[Having operational infrastructure,  guidelines and capacity in place to accommodate potential increases in service urilisation] Key to all incentive schemes is that they operate in addition to a whole systems approach including specialist support, in line with relevant NICE Guidance.
That vouchers are contingent upon CO validated quits is illustrative of the need for NICE Guidance to be in place prior to establishing an incentives scheme as CO monitors need to be available and staff trained to use them. This illustrates how successful incentive schemes will be facilitated by ensuring this infrastructure is already in place.
 the additional appointments for monitoring and voucher dispensing that form part of an incentive scheme, as important in providing women with extra support when they need it.Local stop smoking services must be able to support an increased uptake in pregnant women using the service, and/or additional appointments. This includes post-natal follow-up for some schemes.
[Multi-agency Partnership ; the "buy-in"]  To be effective these schemes need buy-in from local authority, NHS and broader health partners, to minimise organisational barriers and promote wide engagement with the scheme from pregnant women. e.g. such as Give it Up for Baby, a steering group was established bringing together all these partners to oversee the scheme. Stakeholder awareness of incentive schemes is important and can be promoted through targeted promotion and ‘smokefree champions’. Maternity and stop smoking services need good awareness of the scheme and to be able to promote it to women, the need to have partners across the maternal health system who can promote the scheme and engage women who they think would specifically benefit. 
[Roboust mechanism to manage inceidents or "gaming]  Management of incidents such as deception (individuals stating they are abstinent from smoking when in fact they aren’t) commonly known as ‘gaming’ can be measure by comparing the difference between self-reported abstinence and biochemically validated abstinence. Evaluation of schemes has found this practice to be rare, but it is important to have a clear process in place to give all partners confidence in the scheme.
To avoid gaming, all the incentive schemes referenced above used biological markers of abstinence to confirm women’s smoking status. The most common biological marker used was a CO reading. Using CO readings to confirm smoking status has additional advantages:
»» CO readings can provide an additional motivator for women to remain smokefree. In the SaSFPS scheme, clients were surveyed about their views on the scheme, with 70% reporting that CO monitoring was a very important factor in helping them quit and stay smokefree. »» NICE guidance requires that all women have a CO test at booking, meaning that monitors should be readily available and staff able to use them without additional training or expense.
 </t>
  </si>
  <si>
    <t>Restriction, Training, Environmental restructuring, Enablement</t>
  </si>
  <si>
    <t xml:space="preserve"> [Peer-led approach to support quitting] In the qualitative assessment, some participants attributed their success in quitting to peer support. Increase participation in the program, Outcomes were improved and there was increased acceptability with a peer led approach</t>
  </si>
  <si>
    <t>{incentives and other physical support tools/resources]the use of NRT, the inclusion of visual aids and attending informative counseling sessions. In addition to the benefits of peer support, some Peer Motivators reported that incentives (both monetary and non-monetary) were an important factor in motivating participants to quit.
[Structured cocreation: Stakeholder-informed  program optimisation: Feedback and engagement- CBPR] Input from various stakeholders and research partners, including particpants, the Peer Motivators and Site Coordinators in this study, helps to improve the quality and effectiveness of services and type of incentives to be included</t>
  </si>
  <si>
    <t>Guidelines, Fiscal measures, Environmental/Social planning, Service provision</t>
  </si>
  <si>
    <t xml:space="preserve"> Joyce 2021</t>
  </si>
  <si>
    <t xml:space="preserve"> [ Robust system and Infrastructure] SmokeBeat website  for providers,  Earned incentives were straightforward to calculate from the SmokeBeat dashboard and data sent by Somatix, and incentives were easily and immediately loaded
onto ClinCards. For users,  Participants had minimal issues using ClinCards for routine daily purchases, including groceries and gas.</t>
  </si>
  <si>
    <t xml:space="preserve">Regulation, Fiscal measures, Environmental/Social planning, Service provision </t>
  </si>
  <si>
    <t>[ The personalised experience and kind communications] personal conversations between healthcare providers and patients/clients were important (H).   personal, kind, positive, understanding, and non-judgmental contact with the researcher was very important for the participants to successfully support smoking cessation</t>
  </si>
  <si>
    <t xml:space="preserve"> [Easy refrral process, minimal communication needs and importance of collabration] Little explanation of the content of the study to patients/clients and easy referral to the researcher were important in the recruitment of participants (H)  Healthcare providers felt that easy referral was important for success and moderators of the group sessions would prefer more collaboration between all moderators to improve success of the group sessions.</t>
  </si>
  <si>
    <t>Guidelines, regulation, Environmental/Social planning</t>
  </si>
  <si>
    <t xml:space="preserve">[ Local autonomy  and Flexibility around FI administration]  to gift card distribution procedures across sites.
(It was noted that logistical challenges were reported to have largely occurred during the initial phases of the study) 
Sites were given flexibility to develop their own processes for gift card distribution, and many described a learning curve as procedures, clinic flow, and gift card a patient tracking were improved. 
</t>
  </si>
  <si>
    <t xml:space="preserve">Regulation, Environmental/Social planning, Service provision </t>
  </si>
  <si>
    <t xml:space="preserve">“By the end of it, it was just going off seamlessly” (Investigator). </t>
  </si>
  <si>
    <t>It really wasn't a whole lot of work or difficulty organizing it. It didn't disrupt the natural flow, in other words, and was just kind of easily synced into what we were doing anyway. . . [Investigator]</t>
  </si>
  <si>
    <t xml:space="preserve">[ The right people at the right time in the right place] Timing of the introduction to the intervention was crucial, as was its introduction by someone with whom the patient was familiar, and being careful to avoid suggesting that the patient would not link to care if they were not offered the incentive .
</t>
  </si>
  <si>
    <t>Enviornmental/social planning, Guidelines, Service provision</t>
  </si>
  <si>
    <t>I wouldn’t say. . .that we had as much as an issue, with negative reactions to it. But again, that was a side effect of the fact that by the time we got a patient, they [had] probably already spoken with the ID [infectious diseases] social worker, or an ID provider, who sort of cushioned that. . .initial reaction; Because going into it we were extremely sensitive to the order in which information was being presented to a patient, and really wanted to err on the side of all of the medical issues and all of the, you know-emotional issues being dealt with before it got to the point of like ‘Oh and by the way! Here’s some money!’ [Staff member]</t>
  </si>
  <si>
    <t>[Material affordability of prizes] ...In relation to initial concerns about the financial sustainability of CM interventions, one site leader discussed the affordability of CM prizes…
[Adapting Outreach activities to real-world settings for better target population engagement]  the population, that’s part of our job, like meeting them where they are.” Engaging PWID off-site was perceived by PrEP navigators to lead to more on-site service opportunities... Another PrEP navigator proposed integrating CoMPASS activities into outreach efforts to further increase reach:
[Consistent research team presence] to continue to engage front-line providers due to consistent staff turnover leading to discontinuous knowledge about the intervention.</t>
  </si>
  <si>
    <t xml:space="preserve"> “Most of these contingency management prizes that people are so excited about are, like, toothbrushes and body lotion. It’s not like we’re giving away bling, or perfume, or even lipstick. We’re not doing big stuff. It’s like candy.” 
 “It’s a lot easier to be able to go out and, you know, be relatable out in the street and then to come back afterwards and have them come and meet you in the office because now they know both settings outside and in.”
 “I always thought it would be easier if it was like one outreach worker, one nurse, and like a researcher and have them [CoMPASS study participants] give a list of five places they feel safe, and I’ll be there between 1:00 PM and 2:00 PM.”
“It is something very simple to help with adherence, and I could see most of our providers very excited about an app like this” (Provider, 62 years old, White,
California)</t>
  </si>
  <si>
    <t xml:space="preserve">[Straightforward intervention and Ease of use] YWH found the intervention straightforward and easy to
use, with a quick set-up, streamlined feel, and useful daily
reminders. Facial recognition felt unintrusive for most, similar to unlocking their mobile phones. Most YWH found
the intervention discreet, and transitioning to the app was easy since they previously used phone reminders. Most
providers agreed it would be very acceptable to YWH and showed enthusiasm in incorporating it into their practice:
</t>
  </si>
  <si>
    <t xml:space="preserve">Environmental/Social planning, Service provision </t>
  </si>
  <si>
    <t xml:space="preserve">[District level autonomy and coping actions driven by pressure to meet local needs] , the actions of district level actors may be seen as coping strategies to overcome (or avoid) the problems imposed on them from above and, in turn, they may explain the reasons for the variation in uptake of the programme between districts. Those who attempted to deal with challenges were often driven by pressure to meet local needs. Inaction, however, was equally common and it is important to understand the motivations that influenced the two sets of actors.
The most important coping strategy, given the bureaucratic delays at the central level, may have been the decision by some district managers to direct funds from other budget lines for the purposes of the SDIP. This practice presumably allowed implementation earlier than would otherwise have been possible, but its impact on the financing of other district health programmes is, from the data, unclear.
</t>
  </si>
  <si>
    <t>Environmental/Social planning</t>
  </si>
  <si>
    <t xml:space="preserve">"If we spend money from the regular budget head funded by foreign donors we are questioned. If we spend even after receiving an authorisation letter we are questioned: 'why did we spend without receiving the letter of release?' Even those taking risks are trapped sometimes." (District health office, Plains, Key informant interview)
</t>
  </si>
  <si>
    <t xml:space="preserve"> [Social  influences from family and helpful staff to navigate the incentive programme] 
JSY participants often described the role of the accredited social health activist (ASHA) as instrumental in ensuring they delivered in a facility that participated in the JSY program.
Whether the assistance was given during the decision
making process or while arranging the practical
logistics close to birth, the ASHA’s input constituted clear social pressure for facility use, contributing to the social norm in that direction. Interviewees generally viewed the ASHA as a resource to practically navigate the actual health care system. More specifically, the women found the ASHA ‘helpful’ in arranging their transport, accompanying them to the facility, facilitating their admission into the delivery ward and interacting with the facility staff on their behalf. 
all women agreed that the main  decision-makers in their family supported institutional delivery in the context of strong social norms. 
[ Shifting Social norms,  growing positive perceptions towards safer deliveries and risks of home deliveries] The majority of interviewees’ accounts in the study, both JSY participants and non-participants, demonstrated a strong social norm towards facility-based deliveries and a shift away from a previous norm of home-based deliveries.
Women particularly stressed a shift towards a commonly held perception of the risks of home delivery if complications occur... Shaped by the surrounding social norms, the vast majority of women voiced the necessity of delivering in a health facility to ensure ‘proper’ care was received during and after childbirth. </t>
  </si>
  <si>
    <t>Only one woman in our study sample preferred to deliver “I had decided to go to the hospital from the beginning [of my 4th pregnancy]. For the first three babies, I delivered at home. [For this one] I didn’t want to deliver at home. Nobody delivers at home now. All women go to the hospital…” – District 1 JSY Participant, Age 30
“Everyone in our village goes to the [public] hospital,
that’s why I also went there.” – District 1 JSYParticipant, Age 20
 “Women have started changing their decision to
deliver at home. Earlier women never thought like this. … People have started thinking that we should go to
the hospital for better facilities and</t>
  </si>
  <si>
    <t xml:space="preserve"> [Social influences: community support for the intervention]  Positive spousal and community leaders (Local community and religious leaders who were aware of the benefits of the programme encouraged the women to register for the programme.) support for the CCT programme was a significant factor that further persuaded beneficiaries to register. All participants indicated strong husband influence in the decision to register or not register for the scheme. Two of the non-beneficiaries cited spousal disapproval as a reason for not registering for the scheme.
</t>
  </si>
  <si>
    <t>“My husband doesn’t like the place (hospital), anyway he doesn’t even like me to go to my friends’ place, he said he will continue to pay for (Traditional Birth Attendant) to come home, after all, this one (points to child) was born without any problem at home” [P10].
“… so when I told my husband about it, he asked our pastor who said he has heard about it and his wife had also goneand registered, he said he will also tell other women…so we went with my husband…” [P4].</t>
  </si>
  <si>
    <t xml:space="preserve">[ Free access to healthcare and the incentive:  medications,  delivery and strong outreach services] Free maternal health services are provided at the PHCs under the SURE-P MCH scheme (free basic ANC services including drugs and delivery). This may have been an underlying factor encouraging uptake of the CCT. There are 4 midwives at each PHC facility employed by the SURE-P MCH program to provide maternal health services for the target community.
Community health extension workers are also employed at the PHC but mainly conduct outreach services within the communities. </t>
  </si>
  <si>
    <t xml:space="preserve"> [Transfers instead of cash : convient and trustworthy] High acceptability of cash transfers in the form of mobile transfers for participants.  Participants were satisfied with receiving the payment in the M-Pesa format as they found it more convenient than having to come at a particular time to pick-up cash. </t>
  </si>
  <si>
    <t xml:space="preserve"> [ tight network and partnerships] Implementation of the project was strengthened by the existing rapport of project staff with community and regular presence in the community; strong partnerships with industry and the research sector; and support from community, local Council and the Store Group to implement the project and to facilitate funding </t>
  </si>
  <si>
    <t>Enviornmental/social planning, Guidelines, Regulation, Service provision</t>
  </si>
  <si>
    <t>Some discussed amazing vendors (Utah) and how “you get to talk to the farmers more, [who] explain the different herbs they have and what they can be used for” (New York)..</t>
  </si>
  <si>
    <t>Guidelines, Regulation, Legislation, Fiscal measures, Environmental/Social planning, Service provision</t>
  </si>
  <si>
    <t>Evans 2022</t>
  </si>
  <si>
    <t xml:space="preserve">[Federal funding and diversifying sources; philanthropic support as well as integration with existing similar intiatives]  Buy in of the government based on existing evidence. 
Although Food on the Move reduced overhead and recognized operational efficienci, 80% of  programme are funded through the  Food Insecurity Nutrition Incentive grant program, integration with existing mobile market program . To ensure sustanability, it diversified and depended on other sources of funds including local and national foundation, philanthropic support 
 [Enhancing Effecencies through  appropriate resourcing, evaluation and tailored resources allocation]
Appropraite storage items for stock and advanced point of sale software Market set-up  caused time teduction to 20 min. instead of 1 hour which allowed more efficient staffing patterns and reduced programme costs as well as better inventory tracking capabity and evaluation tool which helped identify successful sites to keep on operation based on sales/ transaction with SNAP benefits 
 [Responding to system ineficiences: Incentive structure change based on feedback and evaluation of previous pilot initiatives] Matching gift cards were initally distributed to participants but 13% was never redeemed so the full value of the incentive was not achieved. A second incentive structure in the form of a discount that is made immediately at the point of purchase elimanted the time and financial costs associated with issuing cards ($1 each) and slowed down check-out times and the need for return trips by customers. In this model, SNAP customers received the incentive immediately at the point of sale and it was well received. 
 [maximising effectivness through structral adaption :   data evaluation and scaling  the programme to target population and more frequent schedule] Given the nature of the stock "F/V", initally  34 sites including high-income site  was served with 1 mobile market which was not feasible, hence later changed to more regular hosting weekly market and to only low-income workites </t>
  </si>
  <si>
    <t xml:space="preserve">Fiscal measures, Environmental/Social Planning, Service Provision </t>
  </si>
  <si>
    <t>"the biggest factor in this success was the retailer’s permission to recruit shoppers in the store lobby. "</t>
  </si>
  <si>
    <t>It was good, well laid out. If you had any queries like, you just go and it will tell you’ 
‘It means what it says’ (M, FG1).</t>
  </si>
  <si>
    <t>Guidelines, Regulation, Environmental/Social planning</t>
  </si>
  <si>
    <t xml:space="preserve">
“We did do some external benchmarking. We’re kind of in the forefront of the healthy products suites … we were the first in the market with the Healthy Blue Living product in the country and so we try to continue to work in cutting edge, but we did do some external benchmarking … We didn’t find any health plans that offered (a program like this) as a specific option or requirement”
“We have a very formal project implementation process. We use project management methodology. We have established work groups when we do an implementation … regular status reporting. So we adhere very strictly to (project management) methodology and that structure, and having … a dedicated project manager to sort of be the general contractor of the whole thing. I think it is key because (the others have day jobs). You need somebody who is kind of standing on the roof, having eyes and ears for all of it … (an) objective participant … (whose) stake is to collect the success of the initiative. Besides the hardcore methodology side, there’s the softer side of managing people, personalities, and it’s real helpful because there are some strong personalities in every group” </t>
  </si>
  <si>
    <t xml:space="preserve">“I think the fact that the relationship between IT and the business is one of collaboration and partnership … made this go much faster and much better than it might in other organizations"
“Overall the entire launch and implementation was very positive. I think that everybody involved was very proactive and very willing to do what needed to be
done to make it happen. I think that our vendor was delighted to accommodate our every need and worked hard to do so, which is really very nice. They never lost sight of the fact that we were the customer, which is also very nice”
</t>
  </si>
  <si>
    <t xml:space="preserve">Enviornmental/social planning,  Service provision, Communication/marketing </t>
  </si>
  <si>
    <t>“It kept me accountable to exercise, to food, what I eat and drink”. Local delivery driver (Participant 16)
“It was nice that when you see (via the smartphone application) one of your mates eating something wrong, you say ‘hey, what are you doing?’ It’s nice in that sense that you kind of look after one another.” Local delivery driver (Participant 7</t>
  </si>
  <si>
    <t xml:space="preserve"> [Environmental restructuring in face of challenges and discontinuation of website] New methods to tally points were adoptes as other form groups’ point tally accumulated through the GoActive website and intraform group competition using the school graphs.
[Flexibility and administration of the intervention during form time] The GoActive sessions were designed to allow for diversity in a range of co-participants, and for variability in timing and locations for activity. Flexibility was also present as a choice as to when to run a session in a school day. All schools, except one, used morning form time to run the GoActive  intervention . Qualitative data indicated that students preferred engaging in a session, having something to do rather than traditional form time activities (e.g. sitting and talking, reading or personal reflection activities):
 based on observations, Enablers of the implementation of the GoActive intervention included school support, embedding a routine, and mentor and tutor support.</t>
  </si>
  <si>
    <t xml:space="preserve">Environmental restructuring </t>
  </si>
  <si>
    <t>Guidelines, Regulation, Enviornmental/Social planning</t>
  </si>
  <si>
    <t>I like trying new things and I find it [the intervention] really fun and it’s just fun, and it’s better than just sitting there and doing nothing, because that’s what we always do in form. School A, focus group 1, S3</t>
  </si>
  <si>
    <t xml:space="preserve">[Peer influence and collective participation] The top three reasons for mentors joining the programme reported (3) because a teacher encouraged them.  In the focus group discussions, mentors suggested that their continued involvement was linked to ‘fun’ and enjoyment, or the social aspect of spending time with their peers. </t>
  </si>
  <si>
    <t>"I’d logged my points like after every week. [ . . . ] And then my class, everyone, like most people in my class logged them because we were like trying to like win the competition to have the most points in a form. I think everyone, like, most people did that. It was like a good way of recording it." School D, focus group 2, S1</t>
  </si>
  <si>
    <t xml:space="preserve">[Effective partnerships and feasible intervention for diverse groups]  All four public transport provider staff were positive about trips4health and viewed the  partnership as beneficial. Also,  how socioeconomic norms shape incentive effectiveness.
[Sense of community ] The sense of community and adequate bus availability  enabled bus use.
</t>
  </si>
  <si>
    <t>Enviornmental/social planning,  Service provision</t>
  </si>
  <si>
    <t>“…it’s really brilliant, usable, effective research, that’s done by a third party that people trust, that lends weight and credibility and credence to whatever the outcomes are.”
"..    definitely low SES [socioeconomic status] and maybe that sort of band just above that where not everyone thinks catching the bus is that cheap. I mean, lots of people might get concessions or discounted [P113]."
Starting to feel like part of a new community when  recognising familiar faces on rides. [PS179</t>
  </si>
  <si>
    <t>Enviornmental/Social planning, Service provision</t>
  </si>
  <si>
    <t xml:space="preserve"> I used to catch the bus to work quite regularly, but then since my [child] came along I haven’t been. So I went from zero to quite regular bus use. … Like take my [child] to school. At the time it was childcare, so it was a bus trip away, and going shopping. Just stuff that I would literally never, ever have gotten on a bus before. [P247]
I worked with [company] and I had to [work] in and around Tasmania, I could use the bus to actually go to different places rather than wait for someone to take or to bring the car. That’s something that was really enjoyable. … And on the other side, basically I got to know all the stations because sometimes when you take a car, you don’t really know where you’re going, but when you’re taking your own buses, you know which stop to take. You have to walk a little bit, like look at the surroundings and that gives you a bit of exercise as well. I think the overall effect was quite positive. [P178]</t>
  </si>
  <si>
    <t xml:space="preserve"> [Generally positive attitudes] of patients, staff, and administrators toward the intervention. When asked whether the intervention had any impact on clinic functioning or atmosphere, the most common theme, mentioned by five respondents, was that the intervention provided an additional opportunity to support patients’ recovery.</t>
  </si>
  <si>
    <t xml:space="preserve">Fiscal measures, Service provision </t>
  </si>
  <si>
    <t xml:space="preserve"> “I really appreciate how the study keeps the patients coming back to the clinic. It helps keep them connected to aftercare after they complete their intensive program. It gives them another long term
connection and support.”
“The intervention added to the overall goal of working together as a team to help the patients. I think the patients got the sense that, as a clinic, we were committed to helping them to get and stay sober. The incentive study helped with that.”</t>
  </si>
  <si>
    <t xml:space="preserve">[ Little impact on staff time required for implemmtation andan intervention that aligns with staff/service goals]
6 out of 9 respondants individual respondents’ workloads,  stated that there was no impact.
[Expert guidance]  ... and expert consultation in designing an incentive intervention that would fit into the current practices of the clinic.
</t>
  </si>
  <si>
    <t>[  intervention compatibility with fiscal, logistical, or philosophical aspects of the setting]  The prominent theme was that the resulting intervention was a strong fit within the existing clinic infrastructure. Individual sentiments varied somewhat with respect to the emphasis placed on intervention compatibility with fiscal, logistical, or philosophical aspects of the setting.
[ User-Friendly intervention]: In interview discussion of the CM intervention’s complexity, a prominent theme was how simplicity in its design had promoted more consistent, clinically-useful implementation by staff.  Further, this simplicity was suggested to have facilitated effective navigation of what challenges arose.
[Communication resources and inter-staff support/coordination, limited turnover]  
 This site had 1)  greater staff-perceived computer/e-com munication resources and support of inter-staff channels for communication. 2)  the tenure of staff employment, which was lengthier at this OTP than in many community addiction settings.  The relative absence of staff turnover at this OTP, and consequent challenges that would otherwise have been posed in perpetual training of new staff certainly may have facilitated multi-year sustainment of the focal CM intervention.
The 2nd local implementation leader coordinated administrative procedures, for which the OTP emerged from provisional implementation absent unresolved issues. These collective actions contributed to setting impressions of intervention affordability and compatibility</t>
  </si>
  <si>
    <t>Regulation, Environmental/Social planning, Service provision</t>
  </si>
  <si>
    <t>they seek these folks every week
anyway, and deliver [the CM intervention] in the context of a session we already pay staff time for. So….. there’s no added cost there, and the administration time is fairly trivial
“What made [the CM intervention] manageable was it was circumscribed in scope, and we had two point-people that all questions could be directed to. That was critical”.
 “We’ve got an electronic record system where staff can grab patient information quickly, so that made a big difference in terms of accessing what they needed, and for documentation”.</t>
  </si>
  <si>
    <t>[ Patient feedback levaraging social interactions for improvement] as well as the utility of eliciting patient feedback about ways the setting might further enhance its appeal.
 [Social influence and identity; Strong interest and enthusiasm]: Other sentiments noted an enthusiasm for the CM intervention that had been observed among CM-exposed patients</t>
  </si>
  <si>
    <t>“Another good thing we got was [patient] feedback to include other incentives, like lock-boxes for take-home medication doses. That was a great patient suggestion, and we can offer things like that as additional incentives”.</t>
  </si>
  <si>
    <t xml:space="preserve">[Collaborative intervention design with setting leadership to ensure fit with local resources and needs] - Significant.
To what extent did the intervention design process contribute to sustainment of CM? A great deal, we believe. The purveyor could have instead simply advocated that the OTP replicate procedures of Higgins et al.’s [44] escalating voucher or Petry’s [45] prize-based ‘fishbowl’ methods that demonstrated prior efficacy. However, the OTP director regarded both methods a mismatch for the setting’s limited fiscal resources, large patient census, and idiographic structure of patient services. A common treatment community sentiment is that new practices are adopted only if “they don’t conflict with treatments already in place” [46]. In addition to matching its fiscal resources, the collaborative design process produced
an intervention that was logistically compatibility with existing services—as staff monitored the target behavior, tracked points, and delivered earned reinforcers amidst usual care in weekly counseling visits. Finally, OTP director specification of malleable intervention features
begot a sense of ownership that otherwise may not have developed, prompting emergence of intervention proprietorship among setting staff that then guided generally positive provisional implementation experiences.
Thereafter, the OTP director recreated the spirit of the collaborative design process by inviting staff feedback about potential amendments to malleable intervention features, which amplified enthusiasm and commitment among setting staff, prior to its formal inclusion in the setting’s treatment manual.
 [Broad ly inclusive patient eligbility]  In CM
trials in addiction settings, this often restricts recruitment
to those with diagnosis or recent evidence of a
single substance of abuse and absent medical or psychiatric comorbidity. Contraty to Explanatory trials use inclusion/exclusion criteria to select persons from a larger patient population for whom a focal therapy is thought particularly relevant. What impact did broad application of the intervention among OTP enrollees have on CM sustainment? During the 90-day period of immediate implementation on a provisional basis, broad patient eligibility facilitated timely accrual of a sufficient sample of CM-exposed patients to establish site-specific clinical effectiveness and 100 % penetration among CM-trained staff.
Thus, qualitative impressions of its affordability and compatibility formally voiced by managerial staff at trial conclusion reflected direct experiences of most staff.
With respect to the eventual sustainment of CM implementation at the OPT, broad application of the intervention among OTP enrollees was thought to strengthen perceived relevance of supporting evidence for setting-specific clinical effectiveness. An additional factor cementing the post-trial setting decision for CM sustainment was the vocal positive feedback about the intervention that staff reported receiving from their CM-exposed patients [29]. Broad patient eligibility enabled a greater proportion of new OTP enrollees to serve as sources of this informal feedback.
</t>
  </si>
  <si>
    <t xml:space="preserve">[Voluntary local staff participation, fostering buy-in and advocacy]- Signifcant The stance in this trial—that setting staff voluntarily participate in therapy training
and implementation—is consistent with published interdisciplinary perspectives that pragmatic trials be designed to offer professional development opportunities for staff to hone therapeutic skills via direct participation in quality improvement efforts. To what extent did voluntary staff participation in therapy training and implementation contribute to eventual CM sustainment? In our eyes, the contribution was substantive.
Community treatment programs must rely on existing staff members, who are likely to vary greatly in interest and capability to adopt new therapies—and among whom mandated training may provoke negative reactance. Accordingly, trial recruitment of staff was governed by optional innovation decisions [53], with individual OTP staff entrusted to self-determine a participation level.
Coupled with strong managerial support for the intervention, provisional implementation experiences among CM-trained staff prompted many to advocate that nonparticipating staff later undergo training so that the CM intervention would have broader reach within the OTP patient census.  </t>
  </si>
  <si>
    <t>Environmnetal restructuring, Enablement</t>
  </si>
  <si>
    <t>Environmental/social planning, Guidelines, Regulation, Service provision</t>
  </si>
  <si>
    <t xml:space="preserve"> [ Managable workload with the addition of the intervention] After having experienced the intervention, HCPs reported being surprised by the little effort it took to implement the new modality. Health professionals predominantly relied on the fact that the implementation of the tokens and the attendance list in their therapeutic group were not grueling tasks.
 [Collaborative approach levaraging clinicians’ professional judgment and experience  towards a context-adapted intervention] Initial feedback from healthcare provided on acceptability about percieved barriers, enabled the design of a tailored intervention taken key takeholders and researchers feedback experimentation. What’s more, a collaborative approach was used from the beginning of the implementation to involve clinicians and take into account their clinical judgement and experience in the conceptualization of the intervention.
</t>
  </si>
  <si>
    <t xml:space="preserve"> Environmental/Social planning, Service provision</t>
  </si>
  <si>
    <t>In terms of management it didn’t take me a lot of my time during the sessions, time to make an X on my sheet and that’s it. (HP01)</t>
  </si>
  <si>
    <t>t “because we’re not running groups, they’ve taken on in- dividual, more individual client sessions to make up for that. Some of our clients may be in weekly group but only monthly counseling, but now we’re seeing them for individual counseling more frequently. ”</t>
  </si>
  <si>
    <t xml:space="preserve"> [Ease of use  and motivating nature of intervention components and a good fit with the service ]  CM participants were positive about using self-login, the text messages, and debit card.participants were positive about the telephone system. Participants welcomed the praise messages (one message per day) and found them encouraging, helpful, constructive, and supportive.
 Participants found the tablet device easy and straightforward to use and noted that it encouraged greater and more positive interaction with their pharmacist.
</t>
  </si>
  <si>
    <t xml:space="preserve">it became part of a routine, and did not impact on the pharmacy.   </t>
  </si>
  <si>
    <t xml:space="preserve"> [  Relevvant educational and promotional resources and inforgraphics- feeling "validated, included and understood" ]:
Initial reception of the one-pagers has been encouraging, with feedback from community members ranging from... to reports of feeling “validated” that state-sponsored ming was disseminating educational information about stimulant-related harm reduction. The team received positive feedback specific to the crack cocaine resource, which resonated with marginalized populations and was perceived as an effort to better understand and address their unique struggles with addiction.</t>
  </si>
  <si>
    <t xml:space="preserve"> “I wish I had known this information while I was actively using”</t>
  </si>
  <si>
    <t>[Training and technical assistance from experts, peer support and learning. 
Interview participants had generally positive views of the training program and appreciated how the ongoing TTA structure allowed for them to learn from fellow sites in monthly check-in calls. Site staff reported how these calls allowed them to reflect on the emerging nature of their program among their peers, with input from experts. The learning community model supported sites in moving to full implementation and participants viewed it as an essential element of the training program.  Trainings were the most appreciated among those who have less experience as treatment ptoviders or were support staff in a ttt programme.
[Funding- Sustainability] Multi-modal funding mechanicsims in place. State agency staff expanded the incentive cap which was restricting the funding for the pilot. 
However,  they innovated and honed in on state alchol excise tax funding which allowed for greater tangible amount and funding was increased in their medicaid waiver application.  Sites expected to continue to provide the service with continued fundingeither through grants or reimbursement mechanisms.</t>
  </si>
  <si>
    <t xml:space="preserve">"The chance to get everybody trained and up to speed on really the best practices for treating a difficult class of conditions was my primary motivator. I want to make sure we’re doing the best we can for our patients with stimulant use disorders."
</t>
  </si>
  <si>
    <t xml:space="preserve"> [ Integrating the intervention with the HIV clinic and Stigma]  other staff and participants generally perceived that the location of the intervention was important for promoting engagement and behavior change success. 
Many noted the benefits of it being located within their primary clinics including convenience  already established familiarity and trust, and avoidance of stigma associated with visiting a clinic specializing in treating substance use disorders.
 [Face-toFace training] One SW addressed overall feasibility by stating: “I think the face-to-face training was very effective if we could all be, if the sites can be identified, the assigned clinicians committed, and you know time set aside in their work life for this to be a priority. And to be able to meet in a meaningful way for training and then ongoing relationships … it does take buy-in from our institutions.</t>
  </si>
  <si>
    <t xml:space="preserve"> Patient participant 9 stated:
“Familiar surroundings it doesn’t draw any additional attention to you. Whereas going to another part of the VA, oh I saw [name] over here, oh pardon I did mention my name, but I don’t really care. So, what were you doing over there?”
Another participant emphasized the quality of care he received at his primary clinic:
“So, had it been another group or somewhere else in the hospital, would I have gotten the same amount of care, treatment, communication, and overall aspect of pushing the program? Probably not.”</t>
  </si>
  <si>
    <t xml:space="preserve"> Site staff reported how these calls allowed them to reflect on the emerging nature of their program among their peers, with input from experts.Trainings were the most appreciated among those who have less experience as treatment ptoviders or were support staff in a ttt programme.</t>
  </si>
  <si>
    <t>Enablement, Modelling</t>
  </si>
  <si>
    <t xml:space="preserve">Service provision, Communication/marketing </t>
  </si>
  <si>
    <t xml:space="preserve"> " I think for me, just learning from the experts themselves. It’s not like a secondhand local person, but these are the people who are actually doing the research and have been doing it for decades. So being able to hear firsthand about what works best has been the most powerful for me."</t>
  </si>
  <si>
    <t xml:space="preserve">[Nonjudgmental and supportive staff- safe and enabling environemnt] Participants frequently identified the nonjudgmental and supportive approach of staff as one of the most significant benefits of the study and that it promoted successful engagement in and success of the intervention. 
Staff also identified this supportive approach as a CM facilitator. Some used the additional time and access to a SW to encourage participation in the intervention.
</t>
  </si>
  <si>
    <t>“Because they were open to answer questions that I asked. And I didn’t feel like I was being judged when I spoke. I didn’t feel like I was going through, I didn’t feel like I had to say the right things. I just had to be honest.”
“if I could give them the opportunity to meet with her consistently, a lot of patients really liked that. Because there are so many times, I mean my office is right in front of, right behind the check-in desk and I hear people come to the desk, is the social worker here? Can I talk with the social worker? Oh no, she’s with another patient. She’s not here right now. So, I used that as one of my biggest advantages to the study.”</t>
  </si>
  <si>
    <t xml:space="preserve"> [Braided funding- multi-source to achieve meaningful magnitudes and adaptability of the intervention to fit site type / operation processess]    Montana and Washington had the foresight to provide centralized funding of reinforcers, thereby alleviating the need for sites to fund reinforcers, a commonly cited barrier to CM adoptiont srategies. tailoring details of the intervention to fit the site aided in implementation where they sought Point-of-care urine drug screens (UDS) covered by Medicaid billing or grant funding
i.e. Funders in Montana provided guidance to the sites based on site type--some could bill Medicaid and others invoiced grant funds. Washington State funders included the cost of UDS cups in the CM contracts with the sites.
[flexibility and readniness in responding to site unique  needs] one FQHC serving a large rural area in Washington indicated that their patients would benefit from accessing CM via telehealth. We worked individually with this site to help them pilot a program that embodied CM principles (e.g., frequent objective measurement) by using virtual visits to monitor saliva testing instead of urine testing, and still offer immediate tangible reinforcement (via electronic gift cards). </t>
  </si>
  <si>
    <t>Regulation, Fiscal measures, Environmental/Social planning, Service provision</t>
  </si>
  <si>
    <t xml:space="preserve">[Open dialogue and peer learning for problem solving] we also found that 1) open dialogue allowed staff to express concerns, and 2) a focus on the shared goal of helping patients, including the opportunity to hear about successful CM implementation from other providers, facilitated implementation.
</t>
  </si>
  <si>
    <t>Environmental/social planning, Service provision, Communication/marketing</t>
  </si>
  <si>
    <t xml:space="preserve">SP: [Strong Perceived benefit of mhealth CM for patients with MUD and the "window of opportunity" granted through the intervention ] and that is because: Availability of technological/troubleshooting support • Self sufficient program that did not rely on clinicians
• Opportunity to build therapeutic alliance/discuss goals
• Patient reported ease-of-use
SP: [Process efficency] Ease of referral process and • Receiving regular updates from program  </t>
  </si>
  <si>
    <t>“In the context of our regular clinical engagement where you could have just another opportunity to think together about recent use, revisit a patient's goals, look at risk reduction. A lot of the stuff you'd normally hope to have the opportunity to have a conversation about. And it's sort of a concrete thing, almost a boundary object that you could work around together in a clinical encounter.”</t>
  </si>
  <si>
    <t>Environmental/social planning, Guidelines, Regulation,  Service provision,  Communication/marketing</t>
  </si>
  <si>
    <t xml:space="preserve">[Preserving fidelity and effecient  key components of the original CM model]. The clinic often stacked injection appointments to specific days and times of the week, and a decrease in nursing staff availability created an increase in wait times, so HTCM was implemented to decrease frequency and duration of in-person contact during the COVID-19 restrictions, and maintain CM treatment, trust in services, and proper customer service.
SP: [Streamlined incentive administration process and dedicated HTCM staff] Separating the prize drawing and injection also resulted in a time-reduction in implementation.
 A dedicated non-nurse HTCM provider focused on the administrative aspects of CM increased efficiency and streamlined the process, which resulted in several benefits including 
(a) increased flexibility and convenience,
 (b) decreasing burden on staff providing the injections,  
(c) having the capacity to enroll a higher volume of veterans in HTCM.
</t>
  </si>
  <si>
    <t xml:space="preserve">[Roles and social support] pairing the same HTCM provider with a specific veteran each month was regarded as a means of building rapport. repetitive communication about the purpose and process of HTCM to both staff and veterans in care. Priming psychiatrists, nursing staff and other healthcare staff to discuss HTCM with veterans in care when introducing OUD treatment may have increased the likelihood of participation.
</t>
  </si>
  <si>
    <t xml:space="preserve">Environmental restructuring, Enablement </t>
  </si>
  <si>
    <t>Environmental/social planning, Guidelines, Regulation,  Service provision</t>
  </si>
  <si>
    <t xml:space="preserve"> [Social and professional influences on enrollment a "sense of care" and easier system navigation] Overall, participants described these processes as easy. Others were motivated to enroll in diabetes prevention programs after a family member or friend began participating in the program. Some participants in nearly all programs were motivated to enroll because their doctor or insurance provider suggested the program; these participants said that they felt that someone was concerned about their health and wanted to help.     Some program staff helped participants navigate the health system or advocated for participants in their communications with their physician. Participants described staff as helpful, caring , motivating, and informative. In many cases, staff members’ attitude, behavior toward participants, and communication style were key motivators or influencers for participants’ behavior change.
[ in-person component and staff coutesy] Participants in all programs with an in-person component appreciated the social support provided to them by these programs and the interactions with peers, who could provide support and motivation without judgment.  </t>
  </si>
  <si>
    <t>Environmental/social planning, Guidelines, regulations, Service provision</t>
  </si>
  <si>
    <t xml:space="preserve">“…especially for female patients, who are not normally the financial decision-makers of the households in these communities” </t>
  </si>
  <si>
    <t xml:space="preserve">[ External enablers: Favourable perception of the scheme and its benefits]  NPY was perceived as a very helpful initiative by the providers and beneficiaries. It was considered especially beneficial for the poor and socially marginalized sections, including the elderly, tribes, and those residing in remote and difficult terrains.  Many providers observed that the scheme enhanced the notification of TB cases and improved the tracking of cases. They also suggested that the direct transfer of money to the beneficiary accounts enhanced transparency and reduced the chances of corruption. </t>
  </si>
  <si>
    <t>Modelling</t>
  </si>
  <si>
    <t>"This DBT scheme (NPY) is very good. The government provides nutrition to the patients because most of them are malnourished, and they are affected by
TB mainly because they are malnourished. More and more patients are joining for treatment."- Districtlevel NTEP official.
“The scheme was very helpful. Because of the scheme I was able to take fruits and vegetables and care for my health while I was taking treatment. I got the full amount after treatment. There was some delay, but I got it fully.”- NPY beneficiary who completed the treatment.</t>
  </si>
  <si>
    <t>Receiving the mobile money incentives and SMS text message or alarm reminders and being monitored via the real-time adherence monitor</t>
  </si>
  <si>
    <t>Incentivisation, Environmental restructuring</t>
  </si>
  <si>
    <t>Communication/marketing, Fiscal measures</t>
  </si>
  <si>
    <t>The [motivator was] financial gain . . . along with the fact that they wanted to quit. Some of them that were on the fence— [the financial incentive is] what did it. (LHC)</t>
  </si>
  <si>
    <t>(Professional motivation: positive attitudes towards the FI and  viewingsuch as a rewarding experience as a the driver behind implementation)  helping smokers quit and the financial return for participants as factors motivating them to implement the program at their worksite.</t>
  </si>
  <si>
    <t xml:space="preserve"> [ Linking failute to external events] Perception of falure and inability to quit,  not going to be blamed for relapse; Where failure was attributed to unanticipated and unavoidable life events, such as bereavement or divorce, there was a sense in which responsibility for failure and associated shame or guilt was diverted. In these circumstances there appeared a greater likelihood for future re-engagement:</t>
  </si>
  <si>
    <t>“I went back to smoking, we had a horrible family emergency which kind of threw me back into smoking and what not again. Yeah, I’ve tried very hard, very, very hard but unfortunately it didn’t work. I’m a bit disappointed in myself but I’ll try again.” (female, 36, unemployed,
group 2)</t>
  </si>
  <si>
    <t xml:space="preserve">[ Providers positive experience and their identity as competent facilitator] : Only one site ran the group program. This team enjoyed running the groups because the women seemed to find interacting with each other and discussing their experiences to be helpful. The manual and resources were helpful and made running the group sessions easy.
</t>
  </si>
  <si>
    <t>Communication/Marketing</t>
  </si>
  <si>
    <t>“they show you all the stuff that’s in a cigarette and it really makes you want to stop” and “[The Smokerlyzer was] something to look forward to each week … knowing how low I was, was really motivating”.</t>
  </si>
  <si>
    <t>[Rewards' empowerment, source of Pride and sustained contact]
The rewards for quitting were well received and the staff considered them empowering.  Women: None of the participants spontaneously mentioned the rewards but, when asked, indicated that they were motivating and helpful, with no negative comments. Several women discussed the purchases they had made, or what they had planned to buy if they had succeeded. SP: The combination of rewards and support was considered critical to quit success.  The rewards motivated women to try, and the support helped them to keep trying and achieve success .</t>
  </si>
  <si>
    <t>Communication/marketing, Fiscal measures, Service provision</t>
  </si>
  <si>
    <t xml:space="preserve">“I think the biggest word is proud. They were just so proud that they got enough vouchers to get a hair straightener or – one got a fridge.”
</t>
  </si>
  <si>
    <t xml:space="preserve">[ highly valued service delivery and supportive staff interactions] we learned that the ongoing support from staff, accountability of regular cotinine testing, and gift cards for baby supplies were highly valued, contributing to success. Participants also noted the program informed them about the risks of smoking during pregnancy.
 </t>
  </si>
  <si>
    <t xml:space="preserve">Incentivisation, Environmental restructing </t>
  </si>
  <si>
    <t>[High acceptability of the intervention] Regarding acceptability, four of the five PWS rated the family-based incentives program as “very helpful” in quitting smoking, rated having their family member in the program with them as “very helpful”, and “definitely would” recommend the program to other Alaska Native people interested in quitting. Four PWS reported that it was helpful to have family members “encourage them to keep going” and “celebrate their successes”. When asked to identify positive aspects of the program, all five PWS selected “Financial rewards” from a list of options.  Other positive aspects selected included: biochemical monitoring, family support, smoking cessation treatment resources, and encouraging text messages.</t>
  </si>
  <si>
    <t xml:space="preserve">Fiscal measures, Service provision, Environmental/social planning </t>
  </si>
  <si>
    <t xml:space="preserve"> “I’ve tried to quit a lot of times over the years. The monetary incentives helped me.” 
 “It helped me quit in 6 months’ time!!”
</t>
  </si>
  <si>
    <t xml:space="preserve">SU: [high acceptability and positive experience of the FI]: High acceptability of intervention and positive experiences with the financial incentive  and strategies  facilitated implementation.  Positive Perceived emtional, health and  financial benefits  as well as feeling rewarded or cared for was a main value perceived by patients; this was closely tied to the financial benefit for some. 
</t>
  </si>
  <si>
    <t>“I think it's a good amount. I think, at that level, it's a very positive incentive. I think if it was less, if it was like $25 or so, people who may not generally keep their appointments probably wouldn't do it for $25, unless they were motivated in terms of their health. But I thought $70 was verygenerous.” (Patient, non-Hispanic black male, 66 years old)</t>
  </si>
  <si>
    <t xml:space="preserve"> [Percieved value of the intervention] Positive Perceived emtional, health and  financial benefits  as well as feeling rewarded or cared for was a main value perceived by patients; this was closely tied to the financial benefit for some. Perceived effectiveness and health-related benefits also contributed to acceptability.</t>
  </si>
  <si>
    <t>Education,Persuasio, Modelling</t>
  </si>
  <si>
    <t>SP: [Positive opinioins of FII on SU] Investigators and staff described overall positive opinions of the financial incentive intervention, largely attributed to emotional benefits, such as positive interactions with patients during the gift card exchange, improved morale among clinic staff and providers, and feeling good about being able to provide positive reinforcement or do something to help someone in need</t>
  </si>
  <si>
    <t xml:space="preserve">
“What I liked about the study was that, when you have patients that don’t have any money to buy food or toilet paper and they would come to you with a smile on their face because they have $70to spend on something they were not going to be able to buy, something that they needed–it’s not even things that they just wanted, it’s needed–[handing out gift cards] made mefeel good.” (Staff member)
</t>
  </si>
  <si>
    <t>[Feeling empowered in their professional roles].. improved morale among clinic staff and providers, and feeling good about being able to provide positive reinforcement or do something to help someone in need.Some investigators indicated that they appreciated these positive benefits so much that they would gladly implement a financial incentive intervention again in the future, whether or not financial incentives could improve viral suppression.</t>
  </si>
  <si>
    <t xml:space="preserve">. I think we felt empowered to do something for our [patients], beyond what we do already. We do know how many of them strugglef financially. We heard many positive comments.” (Investigator) </t>
  </si>
  <si>
    <t>[ almost appropriate amount and  positive perception of the intervention "someone cared"] 
Addionally = seen as beneficial, believing it could encourage linkage to care after an HIV diagnosis, and that gift cards for two visits would be sufficient to encourage patients to become more informed about HIV, begin getting care at a clinic, and then remain in care.
 participants felt that the amount of the FI ($125) was appropriate, but some would have appreciated more. Among patients interviewed, there was agreement that the incentive was useful, whether it allowed them to pay for food or other necessities, transportation to and from the clinic, or prescription and clinic visit co-pays, and many expressed their appreciation of it.</t>
  </si>
  <si>
    <t>It's not so much, but it's enough for you to know that you're being at least thought of. And that should be enough anyway. . . if nobody else in your life cares that you're positive, whomever is behind the funding of that. . . they care just enough. Just somewhat, so you know that. . . you're not entirely alone. [Patient, non-Hispanic black female, 24 years old]
Honestly it’s a good program, it really is. And it does work, it really does. Cause if you, if you sit there and you’re already, the staff is already super nice and super cool and then you do this, go beyond, like having different research going on. You know you offer this and that. It’s like wow, they really want you to stay here. [Patient, Hispanic female, 37 years old]
Financial compensation is helping someone, because living with HIV, not being on a clinical trial per se, you still have to pay for medications and doctors' visits and to be honest with you. . . I may have used it for transportation here through cab or metro or even to pay for a copay. [Patient, non-Hispanic black male, 24 years old].</t>
  </si>
  <si>
    <t>[Shift in attitudes due to belief about hte intervention positive outcomes  positive attitudes of the intervention with engagment following intital skeptism] However, as staff further engaged with the intervention implementation, they described their perceptions of CM as evolved. The same PrEP navigator who likened CM to gambling later recognized its value in validating participant behaviors to protect themselves from HIV</t>
  </si>
  <si>
    <t xml:space="preserve"> “We do see the study benefiting them [CoMPASS study participants], definitely because they are engaging more often., showing up to appointments they wouldn’t have before, so there is definitely a plus on that side."
“Now I explain that the goal is not so much the chance at prizes. That’s sort of a bonus. The end goal is just making sure you are safe… Validation releases just as much dopamine as a prize does.” </t>
  </si>
  <si>
    <t xml:space="preserve">Establishing a new health behavior (PrEP use) use requires more time ( fi.e. frequcne and duration of intervention)  to support patients in their journey  as providers identified limited  percieved feasibility of rapid behavior change of their clients especially for individuals starting with low awareness. </t>
  </si>
  <si>
    <t xml:space="preserve"> “I think in order to establish like a health habit like PrEP, I feel more sessions are needed just getting in that routine over a long period of time.”
 “You’re taking people through the stage of change. They’re not even aware of PrEP. And so, asking them to move through all of the stages within 12 weeks to meeting the goal of being on PrEP. … I think asking for this much change in this population in three months is a lot.”</t>
  </si>
  <si>
    <t>[Other benefits of intervention as a motivator] Beyond building daily routines, YWH reported that the intervention helped reduce stress associated with remembering medications and maintaining health ...Several YWH described how the intervention helped them come to terms with their HIV diagnosis and transition into a new phase of life where they had to take regular medications for their diagnosis.</t>
  </si>
  <si>
    <t xml:space="preserve">“It’s getting better here and that’s with a lot of other personal things… coming out and being not like happy to say but like being accepting of like ‘I have this [HIV] and this is it.’ At face value, it is getting easier. The app is a helpful transition for me to be, like, more accepting of it… It’s just how you get comfortable with it, like the app is helping me actually in more ways than one” (Moderate Adherence YWH, 24 years old, Black or African American &amp; Native American/Hispanic or Latinx, California).
</t>
  </si>
  <si>
    <t xml:space="preserve">Environmental/Social planning, Regulation, Service provision </t>
  </si>
  <si>
    <t xml:space="preserve">It’s [aDOT app] a great way to more so hold myself accountable… it’s like a daily goal. Of course, health is wealth. I definitely like to use the app as a… reminder of the fact that I am doing something that is more so for the betterment of my health and the longevity of obviously my life. I definitely appreciate the overall scope of the app and the positioning behind it. I feel like it definitely adds to the growth of where medicine is going in the future… It definitely helps when it comes to like a reminder to do like something better for yourself” (High Adherence YWH, 28 years old, Black or African American/not Hispanic or Latinx,California).
</t>
  </si>
  <si>
    <t xml:space="preserve">[High acceptability of using incentives for initatial achievement of  target behaviour] Regarding CEIs, the majority of YWH reported that it was a great idea to improve adherence behavior through
CEIs, and it was a positive experience. YWH desired higher payment levels initially to motivate consistent adherence, noting that incentives of at least one dollar daily would better maintain their adherence. However, it was also reported that once their adherence habits were established and consistent, it was less important to maintain CEIs and they would have liked to continue using the app regardless:
</t>
  </si>
  <si>
    <t>“I was struggling at the time taking my medication daily, every single day. There are other apps out there; however, none of them had like incentivized me to want to use them, so therefore, I was unappealed… The [AiCure] app itself was very helpful and I think that has made me maintain a routine that I would not have normally had. It’s become a force of habit to take it [medications]. It was better because I was taking it [medications] every day habitually because I wanted to receive the incentive that was offered. After that I’ve noticed that now that it’s over that, I’m still taking my medication even without the incentive” (Moderate Adherence YWH, 27 years old, White/not Hispanic or Latinx, California).</t>
  </si>
  <si>
    <t xml:space="preserve">Most YWH also noted improvements to overall health, as
well as having more routine/structure. </t>
  </si>
  <si>
    <t xml:space="preserve">Education,  Persuasion, Modelling </t>
  </si>
  <si>
    <t xml:space="preserve"> “The more I was taking my meds and getting closer to being undetectable and everything, it just really calmed a lot of my stress, depression, and anxiety a little bit. Like okay, things are getting normal… that little step every day really helped in the long run how I viewed taking medications” (Moderate Adherence YWH, 28 years old, White/Hispanic or Latinx,Florida).</t>
  </si>
  <si>
    <t>[Intervention alignment with professional goals and performance effectivness]Nurses percieved  increased effectivness and Improvements in attaining facility targets for  visits especially ANC and immunisations, because of the Afya CCT intervention.  Increased attendance for ANC resulted in hitting targets set by the county government as one nurse described.. These targets included percentage of clients attending their fourth ANC visit, which was rarely attained prior to the Afya intervention. As this plays a role in the nurses’ performance reviews, with potential for greater funding and staff, and better relationships with county government, many nurses recommended scaling-up the programme.</t>
  </si>
  <si>
    <t>Communication/Marketing, Service Provision</t>
  </si>
  <si>
    <t xml:space="preserve">‘My targets are good and at least we are shining.’ </t>
  </si>
  <si>
    <t xml:space="preserve">[ Preference for direct bank transfer due to percived trust and reliability] Beneficiary women preferred direct bank transfer to cash payment as there is no pilferage and the full amount is transferred to their account. 
[ Community acceptance and perceived benefit for maternal and child Health]  Almost all beneficiaries and ASHAs felt that PMMVY can improve maternal and child health provided the incentives are received on time. </t>
  </si>
  <si>
    <t xml:space="preserve"> “Direct transfer is better as the money is safe in this way” (07/2/1).</t>
  </si>
  <si>
    <t xml:space="preserve"> [High perceived value of the  intervention by the community]  especially for women with children,  All respondents reported they would like the offer to continue and 61% of respondents indicated that HCR encouraged their family to consume more fruit and vegetables. All store staff interviewed following the completion of the project (n = 6) reported they wanted the offer to occur again.    Healthy eating was viewed as important for participants and HCR was seen as a valuable program as it promoted healthy food choices, as one grandmother said.. Healthy eating was seen as especially important for women with children or young families,  ..</t>
  </si>
  <si>
    <t xml:space="preserve"> “It’s important, it is very important. Kids need to eat healthy. We don’t want to see our kids wither away, we want them to have a healthy choice”
“Being healthy is especially important for kids to grow strong, good clean blood for [to prevent] anaemia . . . [it is] good for people with plenty of children, good for their health”.</t>
  </si>
  <si>
    <t>SP: [ General percieved strenghts positive experience of the HFI and its the potential for “a trifecta of benefits.”]
Interviewees emphasized the overwhelmingly positive impacts of FINI, typically describing the FINI programin terms of the potential for “a trifecta of benefits.”Perceived strengths of FINI programs cut across three umbrella areas 
1. Farmers experienced increased sales of FVs and expansion of their customer base. Money generated by FINI programs was often channeled back into the local economy, enhancing vitality of many communities.
2. Consumers utilizing FINI incentives reported improvements in diet, food security, and perceived health. FINI allowed SNAP participants to stretch food dollars to include more FVs. Increased FV intake may have been spurred by FINI through exposure to new food outlets and trying new FVs. Many interviewees reported changes to recipients’ diets, ability to afford FVs, and subsequent health outcomes, such as reducing chronic disease. The experience of shopping at farmers markets was also reported to have positive social impact: ..
3. Retailers also saw boosted FV sales and were able to expand their offering of locally sourced FVs. This was important to store owners as was supporting local food systems and members in their communities.</t>
  </si>
  <si>
    <t>“They’re planting more rows of crops. They’re increasing what they’re bringing to market.”
“The sense of community they feel, interacting with neighbors and talking to growers about how the food is grown.”</t>
  </si>
  <si>
    <t>[ Positive perceptions towards the reward system and behaviours as well as appropriate rewards for the pupils] Pupils were receptive to the concept of receiving rewards for eating healthily; ..
 Teachers also noted that there was a high degree of acceptability for the (type/ range/variety) rewards offered to pupils in E4T.</t>
  </si>
  <si>
    <t xml:space="preserve">Incentivisation, Environemental structure </t>
  </si>
  <si>
    <t xml:space="preserve"> it was motivational and fun and introduced a sense of competition. "‘Me and him were like having a competition for the most points!’"
 ‘The wee prizes aren’t extortionate but you know for what they are, the kids love it’ (Teacher 1).</t>
  </si>
  <si>
    <t xml:space="preserve"> [High acceptance and adherance  rate]  The incentivized Internet-based walking program was well-received by a majority of participants. In an optional Web-based survey (response rate 12 %), over half of the respondents (51 %) stated that they appreciated the value of the program for decreasing their health care costs and  improving their health outcomes..An  additional 17% were initially unhappy with the program and joined because of the financial incentive but after  being in the program they converted to appreciating the program benefits: </t>
  </si>
  <si>
    <t xml:space="preserve">“This is really my first month here, and already I have seen some weight loss. This program has inspired me to actually do something about losing weight, insteadof just thinking about it. I now look forward to cutting the grass just for the steps.”
“When I first started this I wasn't sure, and kind of thought it would be annoying especially since I was being forced to do it. But after a while I find myself trying to beat my other days’ worth of numbers. It's kind of fun.” </t>
  </si>
  <si>
    <t xml:space="preserve">Education, Persuasion </t>
  </si>
  <si>
    <t>“The need of the enrollee is to maintain a healthy lifestyle, and that is definitely consistent with our goal. Now, it may not be a cognitive—it may not actually realize that’s one of their goals, but all of us want to be healthy. And I think that recognizing that in a sort of generic global way, that all of us want to be healthy, we did recognize and identify directly with the member. The second piece, which everybody recognizes, especially in a dull economy, is the need to reduce healthcare costs. And I think cost of healthcare generally is identified by the member in terms of the cost of insurance. And so, with this program … there is the possibility with the enhanced program with lowering your premium. So I think that the member was absolutely central to the decision”
“We really want to improve the overall health status of our members. If we are able to accomplish that, then the reality is in the long term, healthcare costs will either stabilize or be less … Particularly dealing with obesity, if you can change the patient’s behavior as it reflects to obesity or lack of exercise, you can actually
preclude certain conditions from arising and, therefore, increase health status and lower the overall cost of healthcare. So I think the first thing was health status; the second thing is lowering overall cost of healthcare; the third thing was member retention in our program. And member retention is important because of the cost of marketing for new membership. And the reason that this was a good member retention program (is because of reduced fees if you meet goals)”
“It was brought in from the top and the big belief that it was needed and nobody was
against it”</t>
  </si>
  <si>
    <t>“The biggest reward is getting the result we want at the end, and it is to be a healthy driver. To achieve that, we don’t need $100 or $200 here and there.” Long haul driver (Participant 2)
“This type of program is what we need for truck drivers. All trucking companies should take a look at their drivers and try to enhance their health and fitness to give a better performance.” Local delivery driver (Participant 4)</t>
  </si>
  <si>
    <t>It was a good motivator seeing the other driver’s points and comparing them with yours. Local delivery driver (Participant 6)</t>
  </si>
  <si>
    <t xml:space="preserve"> [Recruitment- Procedures to attract and maintain participant involvement and various appealing elements of the intervention to pariticpant's goals] 38.3% of Year 9 students reported liking rewards. Additional ‘thank you’ gifts were provided after each measurement session. These included pens, earphones, mints and stationery, which may have facilitated sustained involvement. In turn, 87% of Year 9 students were retained at mid-intervention,
80% were retained post intervention and 76% were retained at 10 months post intervention. The top three reasons for mentors joining the programme reported : (1) for the incentives/prizes (i.e. £20 vouchers and a hoodie), (</t>
  </si>
  <si>
    <t>Fiscal measures, Service provision</t>
  </si>
  <si>
    <t>The top three reasons for mentors joining the programme reported 2) to be more active themselves and (3) because a teacher encouraged them.  In the focus group discussions,  Others stated that they believed in the aims of the GoActive intervention for Year 9 students and that their involvement was linked to the perceptions that the GoActive intervention was ‘good for their [Year 9 students’] health’.</t>
  </si>
  <si>
    <t xml:space="preserve"> [adequate  amount of the incentives  relative to the cost of the services as motivation to move</t>
  </si>
  <si>
    <t>"The incentive of having my trip paid for kind of got me over the high price of it. Because public transport isn’t always pleasant … But you just - you know, you see the benefit of the extra exercise, and then that incentive of having your trips paid for. Yeah, it definitely pushed me through the hard bits [P69].</t>
  </si>
  <si>
    <t xml:space="preserve">[Positive attitudes towards intervention] Positive comments included appreciating being able to see their urine test cup results immediately and that the intervention gave them a documented record of urine screens that their clinicians could access.  Patients also expressed satisfaction with the wide selection of items available at the VHA gift shop that could be purchased with their vouchers. </t>
  </si>
  <si>
    <t>That reward was so worth not having a drink over the weekend!”</t>
  </si>
  <si>
    <t xml:space="preserve">[Excess documentation but information access supports better care/decisionmaking)  Regarding staff who reported increased workload, reported co-signing incentive intervention appointment notes and having more contact with patients during the aftercare phase of treatment. All three agreed that this increased interaction improved treatment for the patients.
</t>
  </si>
  <si>
    <t xml:space="preserve">“There were a lot of notes to cosign, although it was always optional. I like to have the information about who was showing up for intervention appointments and who was testing positive and negative.”
</t>
  </si>
  <si>
    <t xml:space="preserve"> [ Role alignment with leadership goals: Positive outcomes and clinic functioning secondary to the intervention] All of the leaders indicated that there were significant incentives for pursing implementation. The leaders in the substance use disorder treatment clinics noted that the intervention appeared to improve treatment retention and that this improved their clinics’ functioning on a VHA substance use disorders treatment continuity of care performance measure that was monitored by national leadership. Also. The leader of the dual diagnosis clinic noted that incentive interventions are an empirically supported treatment and that empirically supported treatments generally, and incentive interventions specifically, were strongly supported by national leadership.
[ Need of organisational alignment and support] When asked what would make it easier to adopt the intervention as part of standard clinical treatment, themes reported by three or more respondents were dedicated staff and soliciting buy-in from all staff in the clinic prior to implementation to decrease resistance.</t>
  </si>
  <si>
    <t>Communication/Marketing, Regulation, Service provision</t>
  </si>
  <si>
    <t>“For me, the continuity of care is a big incentive. It (the intervention) keeps the patients engaged in treatment and coming in for appointments.”
“Everybody needs to be on the same team. There needs to be staff buy-in from everyone involved. Another thing is that it should not be considered a secondary part of treatment. It should be an integral part.”</t>
  </si>
  <si>
    <t>Communication/Marketing, Guidelines, Service provision</t>
  </si>
  <si>
    <t>for the organization to go in a new direction that may or may not bear fruit, what would it do to morale? It was a leap of faith…..but one that improved our services for these patients. So, I have confidence about [the CM intervention] going forward”.</t>
  </si>
  <si>
    <t>[Use of local staff as implementation leaders formalised supervisory role embeded CM into routine practice] 
Did designation of two OTP staff as local implementation
leaders spur CM sustainment? One local implementation
leader oversaw staff via supervision-as-usual
practices at the OTP for which (commensurate with
resources available in many clinical settings) time-intensive use of observational fidelity systems is impractical. This was sufficient to prevent the deterioration of initial training gains often observed after therapy training The 2nd local implementation leader coordinated administrative procedures, for which the OTP emerged from provisional implementation absent unresolved issues. These collective actions contributed to setting impressions of intervention affordability and compatibility.
[Staff developed expertise and took on a professional identity related to CM ]
An eventual product of this voluntary staff involvement in CM activities was the development of internal CM expertise in the setting, on which later decisions favoring sustainment of the therapy would rest. This is consistent with evidence from prior research wherein provisional experience with direct CM delivery predicted supportive attitudes toward eventual community-based implementation [54, 55]</t>
  </si>
  <si>
    <t>Education, Persuasion , Modelling</t>
  </si>
  <si>
    <t>Guidelines, Communication/Marketing, Regulation, Service provision</t>
  </si>
  <si>
    <t>[ Symbolic value- of tokens]  Some of them still appreciated the tokens because it made them realize they were doing the right thing and allowed them to concretely see the results of their efforts.
Participant’s perspective in group B. Some of the participants said that rewarding and quantifying their presence to the groups with the tokens was properly integrated with the therapeutic setting, and it made them more optimistic to have a material representation of their progress.
Although the tokens had no value to be exchangeable with a gift, HCP construed that the participants viewed them like a representation of success for having started a recovery process. ... VS   in group A, some of the participants didn’t want to receive the tokens. In fact, they didn’t associate the tokens with a symbol like those in group B and preferred the amount of tokens to be entered on the attendance list instead.</t>
  </si>
  <si>
    <t>I was glad to receive the chips. I kept them in my room where I had giventhem a special place in my wardrobe. (P02)
Receiving the chips at the beginning of each session made me realize that I was in the right place and doing the right thing. (P12)
I physically see the token that I have and it makes me happy. (P12)
For my part, the rewards were alright and they fitted perfectly with the frame. (P09)
At the 6th session, when I asked them [the participants] to give me back the tokens they didn’t want to. I think the tokens had some symbolic meaning for the participants, an evidence for them to have started something positive, their recovery process. (HP04)</t>
  </si>
  <si>
    <t xml:space="preserve">[Confidentiality, respect and security despite a "childish" approach] </t>
  </si>
  <si>
    <t>Persuasion, Enablement, Modelling</t>
  </si>
  <si>
    <t>I found the approach a bit childish, but not to the point of being insulted, because it was done in a context of confidentiality, respect, and security,in a therapeutic setting, which I appreciated. (P03)</t>
  </si>
  <si>
    <t xml:space="preserve">  [Incentives that align with treatment goals] On the patients' side, they did not see how an external reinforcer could increase their motivation, but reported that it makes sense for their rehabilitation process when the reinforcer is in line with their recovery object</t>
  </si>
  <si>
    <t>Environmental/social planning, Service Provision</t>
  </si>
  <si>
    <t xml:space="preserve"> [Additional staff to adminiter the CM draws]     Expansion of training to non-counseling staff .
In response to staffing shortages was involving a broader array of staffing  in the administration of CM draws than the clinical counselors. An OTP leader shared her perspec tive that it was essential to involve the full staff at the OTP including nurses, front desk staff, and security guards, so that everyone at the pro- gram can “feel that it’s something that all staffshould do, not just designated staff. ”This OTP had a front desk staf fmember conduct the prize draws. 
[ Enthusiam in outrach, patient engagement strategies and adaptability to needs] workflow adaptations related to using technology and active learning strategies to maintain patient engagement.  One OTP shared a workflow modification that involved using a designated staff member to conduct the CM draws, who joined tele-health sessions via 3-way calling. This program noted that the draws were done on speaker phone and that both the staffmember and the counselor made a “big deal ”about cheering loudly when each slip was read out loud.. A counselor at the OTP that successfully sustained CM across all three time-intervals noted that it was essential to be enthusiastic when reaching out to pa tients to conduct remote CM draws to maintain their engagement. This counselor also noted that patients at her OTP had decorated the prize cabinet and left it near the dosing window as a way of providing a visual reminder of the CM program. T
his counselor noted that engagement had actually increased among her patients once they had “gotten used to the phone system. ”</t>
  </si>
  <si>
    <t xml:space="preserve"> so that everyone at the pro- gram can “feel that it’s something that all staffshould do, not just designated staff. ”</t>
  </si>
  <si>
    <t xml:space="preserve"> [Reasonable target behaviour  and consequent collborative rapport with clients] Clinical staf reported favorable responses to establishing attendance and behavioral metrics as reinforcers rather than abstinence, as the former were more reasonable
targets and assisted with building collaborative rather than punitive rapport with clients
    </t>
  </si>
  <si>
    <t xml:space="preserve">[The Desire to respond to the need] among their patients for treatment for stimUD, lack of effective treatment models for stimUD.2  One provider at an FQHC demonstrated a common attitude among interviewees. They tended to be motivated by perceived need and lack of effective treatment models for stimUD:
</t>
  </si>
  <si>
    <t xml:space="preserve">" A lot of our patients use methamphetamines, and it was an opportunity to be able to treat our patients, to have some education and awareness, then offer a new treatment method" </t>
  </si>
  <si>
    <t xml:space="preserve">SP: [Evidence to support its implementation] Managers, individuals who delivered CM, and EIS staff in the focus groups tended toward a pragmatic view of CM best summarised as: if it works, use it. Evidence was viewed as the best means of persuading any doubting staff to support it. so there is general willingness among staff  to see if CM can help their clients reduce or stop their cannabis use. </t>
  </si>
  <si>
    <t xml:space="preserve"> [A sense of shared partnerships and enhanced thraputic relationship] Those who had delivered CM were generally more positive about impacts on therapeutic relationships than those who had not.   They described CM as collaborative, feeling pleased to be able to offer something tangible to service users who made an effort to engage.
</t>
  </si>
  <si>
    <t>Communication/Marketing,  Service provision</t>
  </si>
  <si>
    <t>“. . . it can be collaborative, it can be interesting, it can be a shared project, it can be a shared learning experience. . . looking at the different results, what do they mean? You know, it can involve. . . praise, encouragement, and support, it can involve,. . . thinking about how when something doesn’t go the way you wanted it to. . . how do you pick up from that. . . I think there’s a lot of stuff you can do. . . around those aspects.“ (Individual who Delivered CM 1 interview)</t>
  </si>
  <si>
    <t xml:space="preserve">Incentivisation, Environmental restructuring </t>
  </si>
  <si>
    <t xml:space="preserve">[Skepticism to affective engagement - enjoyment and intrinsically rewarding experience] </t>
  </si>
  <si>
    <t>“I thought it seemed a little crazy at first but then it, but I really, really liked it by the end. So I had a lot of fun working on the study… and I would love to do it again in the future if I could carve out the time.”</t>
  </si>
  <si>
    <t xml:space="preserve">“CM is good for patients because they get excited about their treatment and progress” and “CM will help get patients in the door” (e.g., motivate them to come to clinic) as having a strong influence on their perspective of adopting CM. 
</t>
  </si>
  <si>
    <t xml:space="preserve"> [High statisfaction and percieved positive and beneficial components of intervention/relationships] The educational component was regarded as beneficial by participants. Also The Postiive and menanigdul interactions with the recovery coach and other staff were reported. despite being remote. 
Also ,satification with the amoiunt of time it took to enage with the intervention on a day to day basis / whole duration of intervention as rated by 70% of the participants (11/15).  Ease of use, Satisfaction and usefulness   : 80% of participants (12/15) rated  mid intervention moderate to strong agreement)  : statements expressing the ease of use and satisfaction and  statements reflecting their comfort AND   confidence in using the program to communicate with their CM guide.
</t>
  </si>
  <si>
    <t>Guidelines, Communication/marketing, Fiscal measures, Service provision</t>
  </si>
  <si>
    <t xml:space="preserve">SP (Clinicians):[Strong drive and enthusaim to offer mHealth CM as it aligns with identity and treatment goals and anticipation of study results to advocate for change]   These reasons include: Reasons for providers to offer mHealth CM to patients
• Desire to address MUD treatment need
• Understanding of treatment value and effectiveness
• Clinician sense of despair regarding MUD
• Hope and excitement for CM as a treatment option
</t>
  </si>
  <si>
    <t>“I was excited about contingency management. I did not have concerns about it. I thought that it would be a good way within the Community Mental Health Center for people to have incentives or increased engagement with their case managers related to other health concerns or socioeconomic concerns kind of view. I think we underestimate the difficulty or the barriers of accessing care or the challenges for clients accessing care. So I don't think it's a harm to have that level of incentivization, especially if it helps with their substance use, which can help with their other health conditions.”
“I think the case managers or the individuals on my team would be, and probably everyone, but certainly the people on my team would be interested in knowing the results of the study, even if it doesn't lead to a wider implementation in the clinic, I think that would be useful. I think people find that useful for feeling like they can advocate for change, even if it doesn't occur right now, they can get their experience in the future.”</t>
  </si>
  <si>
    <t>[Strong drive and enthusaim to offer mHealth CM: Percieved patient -readiness and benefits]
• Patient has intact environmental and social stability
• Patients connected to clinic/program
• Received interest from patients to use CM
• Providing treatment that is in alignment with patient goals
• Additional income for patients
• Patient with access to technology
• Benefit to community
• Patient reported benefit from program
• Perceived low risk of harm to patients</t>
  </si>
  <si>
    <t>[Positive performance feedback]  Monthly updates on the number of Veterans treated with CM, the number of samples collected, and the number of samples that tested negative for the target substance helped maintain awareness and enthusiasm for CM implementation.</t>
  </si>
  <si>
    <t xml:space="preserve"> For staff, training non-nurse CM providers who took ownership of the procedure from conception, preparation, and execution appeared to be widely accepted within the program. </t>
  </si>
  <si>
    <t xml:space="preserve">[Relative advantage of the intervention and ease of use]  Three OTPs rated relative advantage as a facilitator, and three rated it as neutral. One of the OTPs that rated this item as a facilitator favorably compared the digital CM platform to take-home methadone bottles (the usual incentive for abstinence) regarding their ability to enrich usual care. Two OTPs that rated this item neutrally reported that the digital CM platform was complementary to, not better than, other services they offered. [The extent to which the intevention might benefit the patients equitably] that assessed the extent to which the digital CM platform offered support to patients equitably. Despite the generally favorable ratings, OTPs identified several groupsthat they thought might not benefit from the platform, including (a) affluent patients who might not be incentivized by cash rewards (two OTPs); (b) non-stimulant users who are not eligible for the digital CM platform (two OTPs); (c) those without phones, without data on their phones, or who might be uncomfortable with technology (three OTPs); and (d) Spanish speakers who must use automated translation software that was viewed as sub-optimal (one OTP)
</t>
  </si>
  <si>
    <t xml:space="preserve">Persuasion, Modelling </t>
  </si>
  <si>
    <t>COMB Code</t>
  </si>
  <si>
    <t>TDF Code</t>
  </si>
  <si>
    <t>[Patients self-empowerment] The majority of participants did not have bank accounts  and some patients described the act of opening a bank account as empowering.</t>
  </si>
  <si>
    <t xml:space="preserve"> [ Positive perceptions on the amount,  timing and frequency of the incentives] Overall, employees thought favorably about the amount and timing of the incentives
</t>
  </si>
  <si>
    <t xml:space="preserve">[Visual validation of quit and other support  tools] it [Co breath test] was also perceived to increase women’s resolve to quit because it was highly visual and generated a strong emotional response.  </t>
  </si>
  <si>
    <t xml:space="preserve">[CO test and the validation of quit status] participants found the CO breath test motivating to stop smoking. </t>
  </si>
  <si>
    <t xml:space="preserve"> [ general positive perception on the FI concept  and its aim] 
Most respondents welcomed the idea of giving cash to women delivering in a health facility and felt it was both legitimate and helpful.</t>
  </si>
  <si>
    <t>[ Transfers instead of cash: Trustworthy] They also believed that money in the form of cash would not be distributed correctly and knew that with M-Pesa they were getting the full amount.</t>
  </si>
  <si>
    <t xml:space="preserve">[ Goals targeted towards patient needs]  , intervention aligns with organisational goals and culture and Leadership endorsemend under unified organisational belief effect
</t>
  </si>
  <si>
    <t xml:space="preserve"> [ Personal beliefs of own health as the major facilitator]  consensus from interviews indicated that improving health and wellbeing for its own sake, rather than for external reward, was the major determinant of change.
</t>
  </si>
  <si>
    <t xml:space="preserve"> [Competivness and the point system among themselves]
Drivers valued the competitive element to behaviour change introduced to the program through the accumulation of points relative to small changes.
</t>
  </si>
  <si>
    <t xml:space="preserve">[Incentives not to comprimse patient's safety]
For this specific population, HCP stated that it's important for them not to  compromise patients’ safety and treatment by giving them a monetary prize or a great value prize (exchangeable for drugs).
</t>
  </si>
  <si>
    <t xml:space="preserve">[Positive impact of intervention on patients]  Staff acknowledged that not all patients responded well to CM, the positive impact of CM for many patients shifted their outlook
</t>
  </si>
  <si>
    <t>[Training additional staff and seeking support from specialists]
 Other staff have been trained to provide support during busy periods. In addition, dedicated named contacts with the procurement team has helped to minimise payment issues.</t>
  </si>
  <si>
    <t xml:space="preserve">[Decent work load and alignment/integration with workflow] Site investigators and staff; . Several reported no or only minor challenges. 
</t>
  </si>
  <si>
    <t xml:space="preserve">[ Competitive benchmarking an market positioning] Enabling structural advanatage due to lack of competing programms
 [ Rigourous implementation process] Robust planning, enagaging key stakeholders and excuting </t>
  </si>
  <si>
    <t xml:space="preserve"> [relationships, social support  and higher-ups involvement ] 
</t>
  </si>
  <si>
    <t xml:space="preserve">[Group support and peer effect] Support by drivers via social media….as valuable facilitators of change. </t>
  </si>
  <si>
    <t>[readily accessibile services] The sense …and  adequate bus availability  enabled bus use.
[ minimual resource needs] Resource input was described as minimal, highlighting the potential scalability of the intervention,.</t>
  </si>
  <si>
    <t>[Healthy relationships and support] Fostering healthy and strong relationships between participants and program educators provided a support system that participants valued as they worked toward program goals.</t>
  </si>
  <si>
    <t>[Convienience and Flexibility of scheduling] In contrast, most participants in in-person, individual programs described the pro gram as convenient, with staff having flexible schedules to meet with them</t>
  </si>
  <si>
    <t>[Educational component of the intervention] In addition to TB prevention and control messages, an educational component was an important element of the participatory community meetings, in which participants were involved in educational activities concerning: managing a household budget;  spending and saving responsibly; and meeting the conditions for cash transfers. This TB-related and financial education was highly rated by participants and perceived as an ethically sound accompaniment to cash transfers by CRESIPT project staff and TB-affected households:</t>
  </si>
  <si>
    <t xml:space="preserve">[Reminders and layout of the monitors enhancing motivation and self-regulaion]  SMS text messages and electronic pillbox alarms reminded participants to take their medication on time comabted forgetfulness and busy participants due to other comepting priorities which was repoted regularly. 
</t>
  </si>
  <si>
    <t>[High knowledge and awarness of the scheme]  Regarding awareness of the Nikshay Poshan Yojana, 84.8% (n = 213) of patients were aware of the scheme, while only 6.1% (n = 13) correctly identified its name. Among the aware participants, 61.9% had knowledge of the amount and purpose of the program, with 68% (n = 145) citing the Directly Observed Treatment, Short-course (DOTS) provider as their source of information.
The majority of patients were aware of the scheme, and the treatment provider at the DOTS center was the main source of information for most of the patients. Almost two-thirds of the patients had knowledge of the amount and the purpose of the Nikshay Poshan Yojana. This was one of the first studies to provide a quantitative estimate of knowledge of the Nikshay Poshan Yojana among patients with TB.</t>
  </si>
  <si>
    <t>[Clear guidance and training on scheme for advisors and HCP] 
All staff engaged in the scheme need clear guidance and training. This could be through written reminders or aids for staff. Guidance must be provided to healthcare professionals promoting and delivering the scheme on:
»» Why an incentive scheme is being implemented and the evidence base, »» What the scheme is and what support women will get if they engage, »» What the expectations are on women who do engage (e.g. weekly CO monitoring and attending appointments), »» What the expectations are on healthcare professionals (e.g. CO monitoring of women), »» Who can access the scheme (e.g. is it available to all pregnant women or those with a certain CO reading, or with certain characteristics, such as age, postcode, etc), »» Distribution and management of vouchers, »» Protocols for managing participant relapse, »» Whether it includes a SoS, »» Whether it includes post-natal support.</t>
  </si>
  <si>
    <t>[Capacity for feedback and evaluation from stakeholders enables adaptive management] 
Based on valuable feedback from participants and practitioners, schemes can be made more effective. e.g.  following the North West Smoking and Pregnancy Reward Scheme which preceded SaSFPS, staff fedback that a key future development should be the ability to offer incentives to prompt a quit attempt (i.e. on or around the quit date rather than from four weeks onwards).30 This has been adopted in the subsequent SaSFPS programme. 
The implementation of SaSFPS in local authorities in the North West in 2012, also had capacity for information and feedback sharing with nominated leads from each authority meeting quarterly to discuss the programme.</t>
  </si>
  <si>
    <t xml:space="preserve">[ Well-trained and sedicated staff]    Sites attributed the smooth implementation thanks to  well-trained and dedicated study staff.
</t>
  </si>
  <si>
    <t xml:space="preserve">[Prior experience and infrastructure with evidence/intervention] Most PrEP navigators had prior experience engaging in or facilitating
research activities in their capacity as community-site staff. One even had previous experience in contingency management. Similarly, site leaders had a mix of research and clinical trial experience, with some having extensive experience partnering with, integrating, and supervising research and others having limited experience. One site leader described her long experien ce participating in clinical trials. In contrast, other site leaders had limited experience participating in research. Research coordinators, though community-site integrated, were primarily affiliated with the research setting and had much previous experience conducting and supporting research. However, some of this research experience had not been in the behavioral intervention context:
[Emphasis on good communication and feedback with intevrntion outcomes to keep informed] Site leaders stressed the need for ongoing communication and repeated overviews of the research process to accommodate frequent staff changes. One site leader explained... Site leaders highlighted the significance of the research team returning to present findings to staff. They noted that staff are eager to understand the outcomes of studies they are involved in...Another site leader echoed this sentiment, emphasizing the desire to be on the cutting edge and improve client care... </t>
  </si>
  <si>
    <t xml:space="preserve"> “I’ve been doing research for the last 20 years, and we’ve been a part of four or five multi-site clinical trials.”
 Another site leader highlighted the presence of their site’s dedicated research department and its impact on implementing research programs like CoMPASS: “I feel really lucky sitting here thinking about it, we have the research department. It’s developed a name and has an identity… Research is there and it’s important. We’re trying to find people that are going to match up with the studies and approach them ourselves, not just waiting for people to send them to us.” 
“I worked at a hospital, so I had an oncology and oncology studies. Nothing in opioid use, but definitely a lot in terms of breast cancer, lung cancer, prostate cancer, and then heart studies, COVID studies and things of that nature. This is my first time doing like an opioid use study.”
 “We want [the research team] to come back in and do an overview again, because the other issue is staff changes all the time. So, the 20 counselors you met with a year ago, yeah, we get 20 new ones. So that’s important too that you keep coming in saying what we’re doing and what’s going on.”
 “And the worst is when the research team doesn’t come back with the findings because staff want to know what’s the outcome of this study when we do have an outcome of it, right? … I don’t have a good experience with receiving findings, so I do think that would be very helpful. How we received the findings last time we did research. It was a brief meeting with site leadership, that’s it.”
“All the studies we do, we want to see what the outcomes are. Right. So, if there’s something that’s going to help our clients. So that’s what I always say when people like ‘ugh another research study,’ I’m like, ‘Hell yeah, another research study,’ because some of these are going to have some great outcomes and we want to be cutting edge and offer our clients whatever’s out there for them. So, I think it’s really important and again, I don’t like doing the work, but the outcomes are what we want to see.”</t>
  </si>
  <si>
    <t xml:space="preserve">[The app as a tool to structure, monitor and reinforce behaviour: High percieved usefulenss and immediate improvement in outcomes] Most YWH reported improvements in adherence after participating in the intervention and expressed interest in continuing
to use it (even without CEIs) after the study. Some reasons behind this included that they thought the intervention was effective at raising their awareness of their medication schedule. 
</t>
  </si>
  <si>
    <t xml:space="preserve"> [ High awareness and knowledge of the scheme among eligible women and workers]
 Awareness of the scheme among eligible women was found to be high. Even though only 57.5% beneficiaries and 53.8% non-beneficiaries could recognize the scheme by name, almost all were aware about PMMVY
when probed about the incentive for services available under the scheme (97.8% beneficiary women and 94.2% non beneficeries] 
Interviews with beneficiaries reflected concerns The utilization can be attributed to raising awareness by frontline functionaries in addition to other modalities of dissemination by the Government ; However, only 45.3% beneficiary women and 39.5% non-beneficiary women
(p = 0.03) reported that they had come across information related to the scheme in television advertisements and posters. Despite this, knowledge about PMMVY was good, which highlights ASHA’s contribution in generating
awareness regarding the scheme in the community.</t>
  </si>
  <si>
    <t xml:space="preserve"> [Outreach Educational activities]  participants expressed that such component of the programme helped increase awarness to target population and participation of of Hispanic/Latino and Marshallese shoppers</t>
  </si>
  <si>
    <t>[Refinemnet and adaptive planning/monitoring] We refined participant communications and conducted weekly visits to the store during RCT-2 to address checkout issues and regularly communicated with store managers and staff.  Identifying alternative means of providing shopper discounts less prone to problems will be critical for implementing this type of intervention on a larger scale. The study’s retail partner has recently adopted a loyalty program that tracks participants through either their cell phone or a loyalty number entered at checkout, facilitating easier provision of discounts and incentives.</t>
  </si>
  <si>
    <t xml:space="preserve">[Adaptability in approach] and also flexible in scheduling SPS, while recognizing that for some participants, further attempts were not worth the potential cost of being perceived as a nuisance. 
</t>
  </si>
  <si>
    <t xml:space="preserve">[The power of monitoring a ] Activity tracker and smartphone application were seen as effective facilitator components of the intervention. Support by drivers via social media, and the ability to self-monitor and regulate healthy choices were viewed by drivers as valuable facilitators of change. 
</t>
  </si>
  <si>
    <t xml:space="preserve"> [Percieved importance of the  intervention &amp; its role to promote awarness of the need for healthy changes and increase staff productivity] 
 Drivers highlighted the value of Shifting Gears as an effective means of promoting awareness of the need for healthy changes,  and The flow-on effects this may have for benefiting productivity.</t>
  </si>
  <si>
    <t xml:space="preserve"> [The points system:  tracking feature via  the website] Qualitative data suggested that all participants enjoyed keeping track of their physical activity and acknowledged the potential for it to act as a motivator for behaviour change: </t>
  </si>
  <si>
    <t xml:space="preserve"> [ Weekly Email  notifications] Participants in the intervention group also received weekly emails about their weekly bus trip target as part of administration of the intervention, with 59% of intervention participants strongly agreeing/agreeing that the weekly emails were helpful. Interviews revealed that the timing of these emails may have impacted their utility..
</t>
  </si>
  <si>
    <t>[support and empircally supported interventions]   When asked what types of assistance would be most beneficial to support implementation, suggestions included educating staff and facility leadership regarding the evidence for incentive intervention</t>
  </si>
  <si>
    <t xml:space="preserve">[Serial training outcome assessments hightened confided in post-trial sustainment] To what extent did serial training outcome assessments contribute to sustainment of CM? We believe scientific
and clinical needs were effectively balanced, modeling suggested features of pragmatic trial measurement [59]:sufficient data collection, low setting burden, local clinical applicability, and opportunity to show sensitivity to change. ..Resulting opportunity to train interested OTP staff as an intact group—and assess individual and collective training impacts on CM delivery skill, knowledge, and adoption readiness—was critical to assure adequate staff preparation for implementation.... Absence of unresolved problems in provisional implementation, paired with trial documentation of durable training gains over 90 days, heightened setting confidence for prospects of post-trial sustainment. 
</t>
  </si>
  <si>
    <t xml:space="preserve"> [Deliberate evaluation of the intervention’s impact to advocate for resources and leadership buy-in] The OTP that was able to successfully sustain CM across all three- time intervals shared that they used the CM Tracker data to compare the number of clinical encounters attended by patients who received CM versus the historical average at their clinic, and used the data to advocate for additional resources from OTP leadership.... This OTP reported that their ability to document higher attendance rates helped them to secure leadership buy in for the CM program.</t>
  </si>
  <si>
    <t>[ Training and support] 1) the support and training
provided by the cashless canteen company and by researchers was valuable in helping staff to adjust to the new till interface and troubleshoot any teething problems</t>
  </si>
  <si>
    <t xml:space="preserve">[ initial implementation -ongoing training and technical support]  the ongoing TTA structure allowed for them to learn from fellow sites in monthly check-in calls. Site staff reported how these calls allowed them to reflect on the emerging nature of their program among their peers, with input from experts. The learning community model supported sites in moving to full implementation and participants viewed it as an essential element of the training program.
</t>
  </si>
  <si>
    <t xml:space="preserve">[ Objective results, monitoring and importance of frequent visits] patient participants reported that seeing the objective results about their alcohol use promoted their motivation to change their drinking.  
Among patients who completed the Participant Satisfaction Survey, 87% felt that this monitoring helped their treatment. 
also,  patient participants and staff considered the visit frequency of every three weeks to be helpful but indicated that more frequent visits would improve impact. </t>
  </si>
  <si>
    <t xml:space="preserve">Random testing and readily available results to verify Quit Status and a sense of "accountability") 
The Random testing provided a sense of accountability which encourgaged patients to stay clean, also t were test result obtained in real time and  test kits was also used to identify contaminants
</t>
  </si>
  <si>
    <t>[Training and enhancing CM knoweledge and expert-guidance in design] The primary objectives of the training were to ensure an understanding of principles underlying CM, provide evidence of the efficacy of CM, assist participants in implementing a CM protocol that would be acceptable and feasible in their setting, and practice delivery of CM. This training significantly increased CM-related knowledge in attendees, reduced perceived barriers to CM implementation, and increased positive impressions of CM. A recognized expert in CM, Dr. Petry, helped design a practical CM protocol that could be implemented in VA facilities.
[ Availability of CM Evidence and consequent  VA leadership support] The efficacy of CM for stimulant use disorder was highlighted in the VA/DoD Substance Use Disorder Clinical Practice Guidelines. This finding was taken seriously by leadership in VA, who appropriately resourced and directed VA SUD programs to implement CM for stimulant and other drug use disorders in intensive outpatient programs.
    Availability of incentives (VCS coupons)
    Ongoing support and consultation from the CESATE
    Use of a cost-effective CM protocol (prize-based)</t>
  </si>
  <si>
    <t>[ structured planning, ongoing monitoring, and coaching]  Following the in-person training, staff who were going to be implementing CM participated in pre-implementation planning calls provided for 12 months. CM. Once programs started enrolling Veterans in CM, a series of post-implementation coaching calls were conducted, with four in the first six months following enrollment of the firs CM patient and once every six months thereafter.</t>
  </si>
  <si>
    <t>[Use of a framework to giude implementation faciliatation] 
Use of the IFASIS to guide facilitation sessions enabled a customized approach to selecting implementation strategies. For instance, Site 103 identified leadership commitment to the implementation, funding for the implementation, and organization-level policies as important barriers to implementing the digital CM platform. The facilitator guided the team in brainstorming several potential strategies to increase leadership commitment and support the development of organizationlevel policies, including several proposals for the state Department of Health funding the initiative: (a) providing higher levels of reimbursement for services offered by OTPs delivering CM; (b) providing incentives and recognition to OTP staff delivering CM; (c) requiring that leaders complete training in CM for an OTP to receive funding support; and (d) providing a state certificate or other form of recognition for that OTPs deliver CM</t>
  </si>
  <si>
    <t xml:space="preserve">[Workshops to enhance knowledge] post-workshop responses from participating providers/staff indicated that it was well received, likely impacted beliefs (e.g., decreased CMBQ training-related barriers), and may have contributed to increased CM knowledge. Additionally, the one-day workshop was recorded and available for new hires, but requiring new hires to undergo the training (i.e., watching workshop recordings) varied across agencies.
As one-time trainings alone are insufficient (Becker et al., 2023), the study included ongoing TA sessions to develop evidence-based CM programs to the extent possible within SAMHSA's CM incentive limits. These sessions ensured that the CM programs developed were “consistent with the needs of the population of focus” (i.e., each site's client base; HHS, 2022). In addition, TA sessions likely contributed to the initial positive impact seen in participants' CM beliefs and knowledge (e. g., CMBQ, CM Knowledge) as well as participants' increased confidence in their ability to implement CM compared to before training. Yet, sustainment of CM knowledge increases might be aided by a brief CM booster training at 6-months </t>
  </si>
  <si>
    <t xml:space="preserve">[Hiring and Training Appropriate Staff] Having the right number of staff with the appropriate skill set was critical for MIPCD program implementation progress.  To adequately train staff, States used a wide range of training techniques, such as job shadowing, multiday educational trainings, peer-to-peer learning by pairing staff together, and weekly training meetings.
</t>
  </si>
  <si>
    <t>COM-B</t>
  </si>
  <si>
    <t xml:space="preserve">COMB </t>
  </si>
  <si>
    <t>Code</t>
  </si>
  <si>
    <t xml:space="preserve">TDF  </t>
  </si>
  <si>
    <t xml:space="preserve">[ Online mode of delivery as demotivating and impersonal] impersonal interactions via online platform and...was daunting and demotivating. The participants felt that online support via the platform was impersonal.
 [Guilt of winning] … and it  feels like briber,  and some participants felt guilty for receiving incentives while others did not receive them despite also doing their best to quit smoking
</t>
  </si>
  <si>
    <t>Communication/marketing, Service provision, Guidelines, Regulation, Environmental/social planning</t>
  </si>
  <si>
    <t>[Fear of Reputational damage due to intervention failure]  Nurses reported many challenges with implementation of the intervention,including inconsistent and variable success with automated payments. This impacted acceptability because nurses were viewed as the ‘face’ of the Afya CCT intervention to clients and were worried about damaging their community relationships.
[Professional/Social boundaries violations ] Rarely, the cash transfers introduced ethical problems for participants who were asked to buy something for healthcare staff, such as a drink.  Some participants reported that the transfers changed intra-household dynamics, such asa spouse expecting a share of the money to provide transport or changing household distributions of income.</t>
  </si>
  <si>
    <t xml:space="preserve">[ Challenges due to unexpected event: COVID-19: Fear of contagion given the nature of incentive delivery  ] One of the most common barriers was fear of contagion, both in terms of the risk of getting patients sick or of catching the virus them- selves.
This barrier was articulated by 5 OTP respondents (one leader, four counselors).
 Fear of contagion was predominantly driven by the logistics of CM prize draws, which required counselors and patients to use multiple tangible objects such as fishbowls, prize menus, and prize cabinets. 3 specifically cited the need to have patients draw prize slips from a physical fish bowl.   Other counselors shared concerns about contagion around the prize cabinet and during the prize administration process.  
[Difficulty engaging patients in remote CM draws and logistical difficulities of prize distribution] Challenges with engagement faced due to the transition to telephonic/video conference sessions during covid. Other logistical challenges were noted with trying to describe the prizes and distribute the physical prizes during social distancing.
[structural and regulation changes and redefining realistic target behaviours due to unexpected events]  Challenges re-defining the CM attendance target due to changing regulations. Difficulties related to having to change weekly attendance target as a result of changes to services offered.  4 OTP representatives (two leaders, two counselors), was the need to re-define the weekly CM attendance target due to structural changes in the types of services offered at the OTPs. This barrier reflected the need to adhere to CM principles of frequent behavioral monitoring and reinforcement at a time when two of the most commonly offered services –daily medication dosing and weekly group counseling–were both in flux. All 4 of the respondents that shared this barrier reported that group counseling had been cancelled at their programs to limit expo-sure to the virus. As an example, one leader asserted their CM attendance target was no longer applicable. 3 of the respondents further noted that their program’s prior attendance target had incorporated daily dosing visits, which were no longer applicable due to patients having greater access to take home doses.Another counselor noted that during COVID-19 patients were engaging with the OTP so infrequently that it was hard to come up with a realistic weekly attendance target
:[Staff shortages and piling workload due to pandemic  ] Staff absences and turnover precipitated by COVID (e.g., staff out sick, medical leave). 4 respondents (one leader, three counselors) was staffshortages associated with having counselors quit or take medical leave. A counselor at one program noted that they had been short-staffed  [
System readiness and  intervention failure : training gaps, time and funding linitation, competing priorities ] Non-COVID Related Challenges included;  imited time in counselors’ caseload to incorporate new approaches, and lack of financial support to cover the costs of CM.  On Implementing a new programme with so many responsibilities. these barriers were perceived as more challenging during the pandemic due to the enormous demands on leader and counselor time to adjust to new COVID-19 regulations and the cost of personal protective equipment.
[Limited insititutional support amidst other competing priorites] Non-COVID Related Challenges included;  limited institutional suppport for training, 
[Increased percieved resistence to CM implementation] Not surprisingly, as caseloads increased, perceived resistance to CM implementation increased 
 </t>
  </si>
  <si>
    <t>One counselor noted that they could not figure out “the issue with how do we try to do this without everybody touching papers in a bowl with COVID. ”
“doing it on the phone is horrible. Clients sometimes do not pick up, or to contact them is more difficult because they do not have to come every day to here. ”
 “over the phone it’s very dif- ficult to say who is engaged and who is not. 
 “we’re not running group. ”
 “our goal for CM was that they had to attend group…[but] we had ceased it [groups] when COVID became an issue. ”
"obviously, we cannot do seven outta nine [clinical contacts - the prior attendance target]…because a lotta people ended up with take-homes. ”“for a good three, four months ”during the pandemic because “we had about 12 staffmembers catch the virus. ”
"there’s some of them [who] have doubled their caseloads under COVID.""Time management with a new program, to be able to… make sure that we implement it the way that we need to.. Because it’s a new program, so, there’s so many.. Responsibilities"
 For instance, one leader noted that there is “dealing with COVID... took a lot of planning and a lot of response and change in all of our operations…[there’s] too much going on, way too much going on…
”Similarly, another counselor lamented that with the monetary investment to comply with COVID-19 regulations “the financial aspect of it, of maintaining the prizes ”was not a priority at the time.
“I think sometimes when programs are short-staffed, clinicians have more on their plates than they typically would and they do not always want to do that one extra thing. They just feel like everything’s like oh, it’s just one more thing. ”</t>
  </si>
  <si>
    <t>[System Level   and organizational policesPolicies]   Five of the six OTPs rated both system-level leadership and system-level policies as barriers or neutral; there was universal uncertainty about the extent of federal support and state and federal policies and regulations around CM. Moreover, there seemed to be broad uncertainty about whether the state-level leadership support would be sustained. All OTPs identified system-level leadership and system-level policies as very important. 
 Organizational policies were viewed as a barrier by four OTPs (median rating of 2.0), and all six OTPs referenced the absence of organizational policies related to the digital CM platform. One OTP described policies as less important because they did not have policies for other innovations but could still implement them.  Another OTP asserted that clear organizational policies from leadership would help with staff engagement in the implementation initiative.
[Resources- funding and sustainability] Across OTPs, the funding for implementation item had the lowest ratings (median rating of 1.5). Four OTPs reported that without external funding, they could not implement the digital CM platform, and one OTP expressed concern about sustaining it after the initiative ended. Just one OTP indicated that CM implementation was such a high priority that they would find a way to implement the platform, even without external support.
[Organizational readiness- integrating digital CM platform challenges due to staff burden and workflow mismatch]  Integration into the workflow received higher ratings (median rating of 4.0), but OTPs noted several challenges to integrating the digital CM platform into workflows.
Staff burden was a theme that arose, with one OTP expressing concern about the need to manage "extensive" and "ever-changing” requirements (Site 102) and another noting that integration would be extremely difficult without a dedicated staff member responsible for the digital CM platform. Among those rating this factor as neutral, potential challenges mentioned included not all staff being adaptable or “open to extra work” (Site102),
Ssmall staff size making it more difficult to add on additional work, and lack of defined workflows being a barrier to staff adapting quickly to a new practice
 Another OTP noted that limiting the platform to patients using stimulants made integration challenging because the OTP did not treat patients with and without stimulant use differently
[SM digital platform : Accessibility gaps:  lack of inclusive design  ]However, the digital CM platform was also associated with concerns about accessibility for non-English speakers, older adults, and individuals without phones or those with limited digital literacy
[Lack of clear objectives, planning or prioritazation] When reflecting upon leadership commitment, two OTPs described their leadership as having a “passion” or “pushing” for the digital CM platform but identified a lack of strategies or long-term plans to implement the platform in their setting (Sites 101 and 106). 
One OTP leader noted that they had not heard anything nor a “clear direction from corporate” about implementation of the digital CM platform (Site 103).</t>
  </si>
  <si>
    <t xml:space="preserve"> [ building trust] Some participants in these programs were reassigned to new staff, which confused participants when new staff contacted them; establishing trust with new staff members was also challenging. 
 [Frustrations built up in the client-provider relationship] Across most programs,participants who did not have a positive experience with program staff described being frustrated by their interactions with these staff and less motivated to change their behavior. In some cases, they discontinued their participation in the program</t>
  </si>
  <si>
    <t>[Use of different approach to assess therapist fidelity in delivering CM] The Indiana CM program included a novel adaptation of a therapist competency rating scale (i.e., CMCS) in which clients provided their observations of provider adherence during CM delivery.
[Intergating Provider-client experience in implementation]Lastly, the inclusion of client
perceptions of provider CM behavior was a novel and important facet of the implementation project. Other fidelity monitoring strategies such as review of session audio recordings are challenging and time intensive to collect and code, and some clients may have concerns around confidentiality.
The simple, quick approach used here provided a measure of the ultimate endpoint of CM implementation – the client experience – that was still useful in guiding quality improvement and technical assistance efforts, as it may allow staff to have a better understanding of
client perception of CM delivery and identify any potential gaps in client understanding</t>
  </si>
  <si>
    <t xml:space="preserve">All trips4health participants received a copy of Australia’s Physical Activity and Sedentary Behaviour Guidelines with 78% reporting reading all or some of the guidelines.  Of the 49 participants who reported reading some or all the guidelines, 59% strongly agreed/agreed that it was helpful. Interview participants who could recall reading the guidelines commented that .. Others said that they were already aware of the information contained in the guidelines.
[ The experience of being rewarded] especially for those with disadvantage.  Some participants were motivated by being rewarded for reaching the bus trip target rather than by the incentive value Interview participants (all medium/high levels of education) viewed incentives as potentially more motivating for those experiencing financial disadvantage although concessions for bus travel were acknowledged as a potential confounding factor:
 [High incentive programme acceptability- adequate information, right form, value and timing of the incentive administration ] Intervention participant acceptability was high with 90% reporting bus trip incentives were helpful and 59% reporting the incentives motivated them to use PT more. For intervention group participants, 90% strongly agreed/agreed that bus trip credits were helpful, 97% strongly agreed/agreed that they liked the incentives, 90% strongly agreed/agreed that they received the incentives in an acceptable amount of time and 59% strongly agreed/agreed that the value of the incentives motivated them to use the bus more. t participants liked the financial incentives and that the incentives motivated them to use the bus and overcome bus use barriers, as outlined by this participant:
    </t>
  </si>
  <si>
    <t xml:space="preserve">"They did just reinforce why I wanted to do it, and the benefits. It was a good little reminder and prompt [P247].
"The incentive helped us catch the bus more. But the bus is generally very expensive per trip [P178]. However, the incentive value was not important for everyone; It’snot really an incentive for me because as I say, I was under a concession scheme anyway [P413]."
. the way these incentives affected me it’s not theamount, but it’s the fact that whether you get it or not, whether you hit the target or not. Yeah. So it’s a motivating factor to hit the target. It’s like a reward; just the fact of it being a reward, not necessarily the amount of the reward [P247].
The incentive of having my trip paid for kind of got me over the high price of it. Because public transport isn’t always pleasant … But you just - you know, you see the benefit of the extra exercise, and then that incentive of having your trips paid for. Yeah, it definitely pushed me through the hard bits [P69].  </t>
  </si>
  <si>
    <t xml:space="preserve"> [The novelty of CM and its appeal- tangible incentives and frequencey of visits] Nearly all patient participants had prior alcohol treatment experience in a variety of settings and treatment modalities, but none had experience with CM.
..
While preferences regarding type and magnitude of the prizes varied, generally the patients were motivated by them and found the process to be rewarding.
The tangible incentives available in CM impacted their perception of alcohol abstinence and other healthy behaviors supporting.
The patient desired more frequent feedback to sustain motivation, highlighting the role of timely positive reinforcement (e.g., progress updates) in behavior maintenance.
[the tickets as a tangible representation of progress]</t>
  </si>
  <si>
    <t xml:space="preserve">[Post-training 90-day Provisional implementation period to build experience and confidence.] Did inclusion of an initial period during which CMtrained setting staff implemented the CM intervention with their patients on a provisional basis contribute to its eventual sustainment? Our answer is yes, eventually.
Onset of this 90-day period shortly after staff training allowed provisional implementation experiences to occur as staff training gains were fresh. This length of time provided sufficient staff and patient exposure to CM, which informed discussion of possible intervention amendments amongst a designated committee of OTP staff. Setting decision about sustainment was initially deferred until results of a chart-based comparison of CM-exposed versus historical control patients were known. Upon later receipt of documentation of site-specific clinical effectiveness, the setting formally committed to sustain the CM intervention among routine service provisions, and required exposure of all untrained and prospectively- hired staff to the CM training curriculum. Instead, provisional implementation experiences maintained, if not strengthened, enthusiasm for CM in the setting
 [percieved  Cost-benefit of aligning with current programe ]:
Another sentiment noted the administrative burden of adding CM procedures to busy clinical interactions early in treatment, though framed this as worthwhile from a cost-benefit perspective.
</t>
  </si>
  <si>
    <t>Persuasion, Education, Modelling</t>
  </si>
  <si>
    <t xml:space="preserve">[Scheme infrastructure and resources]CAS portal and review of scheme related documents. The PMMVY scheme is implemented by the State Department of Health with dedicated programme management structure at the state and district levels. Implementation and other guidance documents for the scheme were available in the local language (Hindi) to enable easy understanding by the health workers
   [ System level enablers:  Strong political commitment and dedicated management structure and supportive supervision]   The assessment of PMMVY in Uttar Pradesh demonstrated that a strong political commitment exists with requisite systems and resources across all levels. Dedicated functionaries for the scheme are available at managerial levels and implementation is carried out by existing staff of National Health Mission. Identification and enrolment of eligible women under PMMVY is done by ASHAs, the grassroot level health functionaries. Cash claims made by beneficiaries are verified by ASHA supervisors by checking proof of service utilization and sanctioned by the Medical Officer in-charge of the rural block/ urban cluster. Following this, the claims are registered in PMMVY-CAS by the DEO and the incentive is transferred directly to the beneficiary’s bank account through Public Financial Management System (PFMS) portal. Training of the workforce is organized at state level, but owing to pandemic related restrictions formal training was stalled over the last two years. However, field level service providers reported to have obtained on-the-job handholding by their supervisors, indicating supportive management of staff despite the pandemic. 
[ Collabrative and regular multi-level monitoring systems ] 
Key informants at the state, district and block level provided information related to the information system for scheme monitoring. Monitoring of scheme activities was done on a regular basis at the district level involving district and block level functionaries.  Supportive supervision and handholding of field level workers was done through weekly cluster meetings and online channels of communication. </t>
  </si>
  <si>
    <t>[  Program promotion, raising awareness  and relevant tailored strategies "the imporance of word of mouth"] 
Wide assortment of stategies for promoting their HFI programs and creating awareness and buy-in among an often “hard-to-reach” population; best practices for promotion mentioned included on-site signage; social media; TV, radio, bus, and train ads; and billboards. For some , it was often necessary to translate materials into other languages to reach diverse consumers.
Traditional advertising (e.g., signage, TV, radio) were utilized and viewed as helpful, yet many participants reported hearing about FINI through word of mouth, including via ambassadors, described as community members with firsthand experience using incentives
[ Streamlining evaluation@  Measurment and evaluation tools in place]  As FINI programs are implemented across the country, sharing best practices and valid and reliable measurement tools is a need that could be addressed through TA and coordination across FINI grantees. 
 [ Seemless technical assistance provision , ready-to use resources and peer interactions for an easy roll-out]: 
TA was typically provided for those just starting work in HFI or “scaling up” existing programs. Existing, “ready-to-use” branded materials helped when programs were launching. One interviewee described how these tools were helpful.. 
TA that helped promote collaboration with various food retail outlets included sharing best practices in working with food retail outlets, point-of-sale (POS) systems, and training for retail staff.TA providers also convened FINI recipients through bimonthly phone calls, webinars, a Web portal with resources, and annual convenings. Interviewees underscored the value of these peer interactions, with one interviewee citing..
Existing resouces allowed for easy roll-out of the programme, particularly in the first year.
 [Community-based partnerships and various levels collaborations: awarness, reach, programme readiness and leadership ] Various community-based partnerships helped to advance FINI in terms of program promotion and awareness as well as facilitating program implementation.
Agencies serving low-income individuals and health agencies were identified as valuable community-based partnerships and were  were effective given the existing relationships with the target audiences. Interviewees emphasized that ensuring case workers and other direct service staff were knowledgeable about FINI was effective in generating program awareness.  Interviewees collaborated with community partners such as schools, health care organizations, federal food assistance programs, nonprofits, and other social service agencies. Some SNAP agencies disseminated program information to eligible households through direct mailers, while others described barriers such as privacy and resource constraints.
SNAP-Ed sometimes took a more involved “on-the-ground” role, helping lead coordination with program sites to be equipped to offer FINI programs (e.g., setting up EBT [electronic benefit transfer]) and promotion onsite. 
Health departments contributed to FINI programs, sometimes as the entity that operated and led the program; alternatively, health departments  served as an anchor for the program and a connector to other agencies. Health care providers (e.g., pharmacists, primary care) were also an avenue to introduce individuals to FINI programs.</t>
  </si>
  <si>
    <t>.One participant described their range of promotion strategies employed, “Mass media was helpful to raise awareness in the first two years. As far as who
is showing up at the market, we found the best resource
is word of mouth” 
One interviewee described how they pieced together their evaluation, “Our evaluation was a little ad hoc. There are a lot of different models out there, I think one of the things that FINI helped with is streamlining and sharing techniques”
“The program is rolled out fast and furious. Having materials was helpful in the first year. We’ve [subsequently] moved away from original design, but still like the logo so there’s consistency with the rest of the nation.”
“The summits are extremely valuable and created a nationwide support network. I know people across the country doing this work, and we’re in constant communication."
“The program is rolled out fast and furious. Having materials was helpful in the first year. We’ve [subsequently] moved away from original design, but still like the logo so there’s consistency with the rest of the nation.”
One interviewee described the role that SNAP-Ed plays with their program, “We are working with our SNAP-Ed agency here to get incentive information out in the hands of SNAP clients whenever they come into the community service offices. They’re equipping their call centers with information about these programs as well.”</t>
  </si>
  <si>
    <t xml:space="preserve">[High percieved value by stakeholders] We learned that store and corporate staff believed the intervention would bring customers into the store, benefited store staff who participated, and made them feel good about the healthy products they were promoting.
[[aligning with service "branding", ] The retail chain’s marketing emphasized health and community well-being; therefore, our program’s goals fit well into their brand.  </t>
  </si>
  <si>
    <t xml:space="preserve"> [Multisectoral relations; commitment to health and wellness by all  partners, and keen communication] he long-standing relationship between retailer and
academic partners, the retail partner’s commitment to health and wellness, and engagement with stakeholders from multiple sectors throughout the process of conceptualizing and implementing the intervention were critical. The retailer was engaged and supportive.  Any price discount for healthy foods that is provided to a store’s customers is likely to be viewed positively by shoppers and retail staff.   Frequent store visits and communication by research staff during the intervention were also important, allowing for relationship building with store staff. 
Exisitng infrastructure, integration ans settings]  The F&amp;V discount helped the retailer meet health promotion goals and fit into brand optics. Corporate partners assisted with plans to operationalize study and coupon redemption procedures, and the acquisition of sales data. The retailer’s existing loyalty system was used, facilitating purchase tracking and provision of discounts. 
The study recruited participants in the store setting, which added legitimacy and helped support a successful study enrollment. 
[Flexibility  to adapt form of incentive and infrastructures to support seamless FI implementation in response to lessons learnt] Adoption of coupon redemption was much higher than in a typical coupon redemption program, such as at farmer’s markets (Afshin et al., 2017) or with a typical Catalina coupon that is handed to a customer for future redemption (Didero et al., 2021). This was likely because
the program was intentionally designed for same-day, atcheckout redemption, providing an immediate benefit (which required a commitment of corporate resources to modify the coupon printing software).
  The need for a seamless checkout and coupon redemption process is paramount to the success of any program studying financial incentives for healthy foods.</t>
  </si>
  <si>
    <t>Physical Skills</t>
  </si>
  <si>
    <t xml:space="preserve">Psychological skills </t>
  </si>
  <si>
    <t>Hefler 2013</t>
  </si>
  <si>
    <t>Total</t>
  </si>
  <si>
    <t>COMB</t>
  </si>
  <si>
    <t>Frequency</t>
  </si>
  <si>
    <t>%</t>
  </si>
  <si>
    <t>Barriers</t>
  </si>
  <si>
    <t>Facilitators</t>
  </si>
  <si>
    <t>Combined</t>
  </si>
  <si>
    <t>[lack of community support]
On community support: Three items comprised this sub-domain: community support; community buy-in; and partnerships with other organizations. The six OTPs universally rated community support and community buy-in as barriers or neutral (median ratings of 1.0). Yet, these determinants were generally rated as low importance because OTPs reported that community organizations do not have “any say over our practices” or “don’t really support our treatment ideas anyway” (Sites 101 and 104). One OTP identified that the community had minimal information and education about CM. Only one OTP had begun introducing the digital CM platform to partner organizations but expressed concerns about receiving opposition, particularly from family treatment or drug courts.</t>
  </si>
  <si>
    <t>[Concerns about the controversial nature of the intevention] Challenges that arose were in part due to States’ concerns in implementing randomized controlled incentive programs for the Medicaid population. This type of program was a new concept, and some State  governments were initially concerned that these programs would be controversial.  California worked closely with its Office of Public Affairs and Privacy Office to allay their fears about the risk of a privacy breach and concerns about the public perception of giving money to Medicaid beneficiaries for adopting healthier behaviors.
 The health centers were very concerned about audits and the security of gift cards within the health centers, so they set up gatekeepers, which erected barriers to distributing the gift cards.</t>
  </si>
  <si>
    <t xml:space="preserve"> Additionally, FQHCs were uncomfortable with distributing financial incentives. Rather than giving participants the entire amount of money they were entitled to receive, some health centers meted it out in small amounts.</t>
  </si>
  <si>
    <t>[Levarging social modeling/proof to promote intervention and strong  localleadership]To promote the implementation of CM, de-identified CM patient success stories were distributed regularly throughout the VA SUD treatment community of practice.  
The factors that facilitated success at the local level were an energetic and effective local champion...and facility leadership support</t>
  </si>
  <si>
    <t xml:space="preserve">[ Hidden Bank Charges and delays Eroding Trust and stigmatizing patients ] 
[Philospficall conflicts to incentive given to those who use drugs] </t>
  </si>
  <si>
    <t>[Incentive approach restrictions based on resource limitations] 
 The optimal cash transfer size is likely to depend on the intervention setting and proposed outcomes of the intervention.  It is noteworthy that the strategy we adopted in this research was a “costs-mitigation” rather than a “poverty-reduction” strategy and involved a cash transfer amount that were appropriate and feasible for the local setting. While long-term poverty reduction would be an appealing additional goal, this would likely require greater socioeconomic support than national TB programs could afford. 
[Questioning banks as the primary delivery vehicle]  S: We changed our bank service provider: the new bank had better accessibility and no charges. We self-imposed penalties on our project for late cash transfers (participants gained additional transfers. The new bank-provider, while not having a specific social inclusion department, provided improved coverage and accessibility because of a greater density of agency micro-branches in local shops that facilitated participant transactions. While the new bank-provider overcame the challenges described above, these experiences have led us to question whether banks are the most appropriate delivery strategy
[Patients refusing to participate in urban &gt; peri-urban areas due Newness and community distinctions] :The significantly higher number of patients declining to participate seen in the urban rather than peri-urban communities may have been due to the fact that CRESIPT project activities were new in this area or reflect distinctions between these communities.
[Structureal barriers to incentives release] Cash transfers were initially delayed due to the flow of information from the field, to the research office, to the bank. While cash transfer flow improved during the project, patients and households stated that such delays made household budgeting difficult:
Account maintenance charges were introduced by the bank during implementation of the intervention ( which is supposed to be free of charge)  and delays in cash transfers eroded participants’ trust in the project.  IInitially, first utilised bank had limited geographical accessibility, inconsisents "in branch" information and hidden fees,  stigimitazing bank staff to patienst (not due to giagnosis it was anonmyous)</t>
  </si>
  <si>
    <t xml:space="preserve">[gender power dynamics influencing implementation] The practice of giving cash to husbands was a particular concern to some respondents who were worried that the money might be misspent.
</t>
  </si>
  <si>
    <t>[Deviations from the scheme policies and variations in the interpretation of the eligibility criteria and the administration of the cash] There were numerous practices in the implementation of the conditional cash transfer to the women. There were variations in the interpretation of the eligibility criteria and the administration of the cash.  The former included cases where health facilities simply ignored the eligibility criteria altogether, making the cash available to all women delivering in a public health facility.  More serious deviations from policy were apparent when an entire district, for example, gave cash to women delivering at home.  Additionally, Administration of the cash varied in terms of: the amount of cash given; to whom the cash was given; and the time at which the cash was given  Most commonly, women were given no money at all or given it at a later date after being discharged from the health facility.  There were many instances of health facilities following their own rules in the payment of the health provider incentive. Practices varied according to who was entitled to receive the incentive, between whom the incentive was shared, and the place of delivery for which health workers
could claim the incentive. Different practices regarding the sharing of the incentive between health staff were expected given that the policy guidelines allowed health facility management committees discretion on this issue.
Some health facilities, however, took practices a step further, including non-health workers, such as the accountant, in the share of the incentives. The free delivery care element of the policy was usually implemented as intended. Sometimes, respondents reported that the health facility had not been reimbursed for the deliveries provided free of charge. 
[ Acessibility  to incentives, misalignment with population needs  and inadequate funds] Respondents at all levels of the health system expressed  that women were not getting the incentive immediately after delivery.  Often, money was not given to women in time because of delays in money reaching districts, inadequate funds or a combination of these factors.Delays occurred because of the late arrival of fund release letters from the central level, and the short-term absence of key district staff who were in the field or in training.  
When money was not available to give to eligible women
at the time of delivery, a number of issues arose. First, it was difficult to find or contact women in order to give them the money, particularly those in remote areas or those whose whereabouts were unknown. Outstanding debts accumulated and many women, at the time of this study, were yet to be paid.
[challenges to diverse other funds and impact on other intatives] Some did: on a first come first served basis; providing money out of one's own pocket; giving a smaller amount of money to share the cash across a larger number of women; and borrowing from other sources. Some district health offices used funds from other health  rogrammes, whilst some health institutions borrowed from their own account. Some district officials, who were reluctant to borrow, wor ried that donor funds may not materialise, or felt it was  risky to borrow without approval.
[Systemic communication failure and resource gap] . District officials and health workers were often confused about how to implement the programme, finding the official guidelines issued by central government unhelpful, confusing and lacking in detail. There were reports of late distribution of guidelines and insufficient copies, whichrestricted their ability to implement the policy:
 [Social Exclusion due to remote location and poor communication] Districts disseminated information to the community using various means, such as FM radio or through female community health volunteers. However, district stakeholders felt communication was hampered by a lack of guidance on how to promote the policy, and the absence of any budget allocation. Disseminating information about the programme was particularly challenging in sparsely populated areas where households were scattered. Respondents felt that poorer women who tended to live in more remote areas were disadvantaged because they were less likely to know about the programme.   Women in more remote areas who had not received the cash at delivery were also disadvantaged as they were less likely to find out that the budget had been released:.
[systemic corruption e.g. issuing incentives to non-eligible patients, skimming incentives and resource mismanagement, affecting implementation.] Different types of misuse were described, including: false claims by health workers for deliveries that never took place; claims by health workers for assisting deliveries in private clinics; claims for money by women with more than two children; and skimming of money by staff at the district level. Occasionally reports of false claims were followed up, but the lack of a budget provision hindered verification of parity or if a birth actually took place. 
[ Hasty implementation due to policy and structural limitation of monitoring systems] Also, political expediency to ensure the policy was adopted quickly may have meant there was inadequate prep aration in the planning of resources and development of
certain mechanisms. No monitoring system had been established in any of the
districts we sampled. Some respondents felt that they had not been given time to prepare recording and reporting tools, and hasty implementation had resulted in an inability to plan or set up a monitoring system.
[[Bureaucratic delays in incentive disbursementTop-Down cotrol stifled local ownership]  ; Moreover, efforts by the central level to retain substantial control of the implementation process – by using an earmarked budget, providing prescriptive (yet unclear) guidance on the policy, and offe ing few opportunities for feedback may have exacerbated problems and contributed further to the pro gramme's
low uptake.</t>
  </si>
  <si>
    <t xml:space="preserve">
[Building on existing programs, relationships and mechanisms in place] Building on an existing chronic disease prevention program, established relationship with Medicaid providers, or interagency agreements facilitated States’ MIPCD program implementation.. States that started new programs appeared to face more challenges than those that built on existing initiatives, relationships, or contracts. States built on existing programs in varying ways. Some States, such as Montana, Nevada, New Hampshire, and Wisconsin, built their MIPCD initiative on chronic disease prevention programs that were already operating. In these States, existing programs were simply expanded to include Medicaid beneficiaries and was able to implement its MIPCD program 3 months after the grant was awarded.  Other States, such as Hawaii and Minnesota, drew on relationships they had with clinics or providers that treated Medicaid beneficiaries so  were able to readily identify and recruit eligible Medicaid beneficiaries to participate in the States’ initiatives.   Hawaii’s program, HI-PRAISE, recruited and operated its initiative through FQHCs because they were health care providers to the majority of Medicaid beneficiaries in their State. Programs also built on existing interagency agreements or contracts, which helped States avoid contracting delays. Texas expanded its External Quality Review Organization contract with the University of Florida, Gainesville, to include the management, evaluation, and health navigator supervision for its project. Many States also used data collection systems and software that were already in place for other purposes. Wisconsin’s Striving to Quit program built on its existing quitline infrastructure and was able to use a pre-existing data system to collect participant data and outcomes from day one.
[Exploring other vehicles of funding and tools for sustainability through integration with current services] most States worked to find ways to sustain some of the program components through several vehicles. States were especially interested in sustaining services associated with their programs (e.g., diabetes prevention classes, nicotine replacement therapy, gym or Weight Watchers memberships).
• Texas, New Hampshire, and Hawaii have worked with CMS to incorporate services associated with their programs into a Medicaid pilot or Medicaid section 1115 demonstration.
• Wisconsin, New Hampshire, Minnesota, and Hawaii were exploring potential funding of services by other programs.
•New York, California, and New Hampshire were working to embed program components in their MCOs.
[Making Programs Accessible'; transportation, remote services and individual visits ] Access to reliable and affordable transportation and certain health care services has often been a challenge for Medicaid beneficiaries. Recognizing this challenge, half of the MIPCD programs adopted measures to ensure that their programs were accessible to participants. In Minnesota and New Hampshire, MIPCD programs provided participant transportation to their classes either through a shuttle or taxi service or reimbursed participants for public transportation costs. In other States, participants were able to use Medicaid-funded taxi services to access their providers’ offices for free and, in turn, engage in the program. In States or areas where transportation was limited or expensive, or program participants were dispersed throughout a large area or region, such as in California, Nevada, and Montana, programs provided services to participants telephonically through a quitline or telehealth sessions.  California also sent NRT to participants through the mail. Minnesota and Nevada disseminated incentives through the mail, so participants did not have to travel to program sites to receive them. Staff in Connecticut, Hawaii, New Hampshire, and Texas traveled at times to meet participants at their home or a convenient location. States also expanded their Medicaid covered services to ensure that MIPCD care was free to participants. Connecticut State officials, for example, changed the Medicaid policy to include group counseling sessions as a covered service. This change allowed MIPCD participants to engage in smoking cessation group counseling for free
[Establishing effective administrative processes was key for program implementation] Many stakeholders highlighted the importance of establishing administrative processes early in program implementation. All States worked with multiple partners. Across all of these programs, engaging partners in regular meetings was an important way to update staff on program rules and help oversee and ensure consistency in the processes that took place across sites. Wisconsin held recurring meetings with program staff and found it extremely helpful to ensure consistency across its five main partners.
[ Collabrations, Provider incentives and outreach activites] Most programs found that collaborating with providers, clinics, and MCOs was an important tool in identifying potentially eligible participants and providing referrals and enrollment. Several States used provider incentives, and some modified them to increase provider engagement. States adapted and modified outreach strategies and program features during and throughout implementation as they sought to address recruitment challenges. 
Collaborating with MCOs, FQHCs, and safety net providers that worked with and knew the Medicaid population aided with both enrollment and in helping participants adopt health behaviors.
Focusing outreach efforts to address health disparities and recruit underrepresented groups, such as ethnic minorities, was important in addressing the needs of people who needed the program the most . Programs used several strategies to identify, engage, and recruit participants. Three main types of strategies emerged: (1) using data to identify participants (medicaid claims, mailing lists) to find eligible participants and target outreach efforts; (2) collaborating with providers, clinics, and community-based organizations that served Medicaid beneficiaries; and (3) working with MCOs. Partnering with community-based organizations that had similar goals resulted in partner buy-in. Their relationships with targeted populations provided an inroad to the enrollment of these groups
Programs also highlighted that having staff or partner organizations that were familiar with Medicaid populations was key. To ensure this, some States partnered with organizations such as FQHCs and other community programs that already served large numbers of Medicaid beneficiaries.  State teams also indicated that internal, regular meetings were helpful for keeping staff informed about and engaged in program implementation. 
[Flexibility, adaptability, partnership buy-in and integration ] States addressed implementation delays and program challenges with flexibility, by implementing numerous program changes, and by continuously evolving their programs. 
</t>
  </si>
  <si>
    <t xml:space="preserve"> [remote brief check-ins as a reponse to redfining CM attendance target] The most common CM adaptation in this area was switching the attendance target to brief individual counseling check-ins. Brief check ins were noted as a valuable way to check in on patients, reinforce use of relapse prevention skills, and conduct CM draws. As an example, one leader noted tha...Two of the OTPs indicated that they thought they could conduct brief check-ins with CM draws solely via phone or video conference for the duration of the pandemic, while six indicated that they preferred to use a mix of phone, video, and in-person check-ins.
[Other services]  Other service innovations included creating attractive “prize menus ”that depicted all of the items that patients could receive as incentives for meeting their treatment goal; leaving print outs of these prize menus for patients at the front desk; sending electronic versions of the prize menus to patients via email; or using a share screen feature to project the prize menu during video sessions 
 [Adaptations to prize draw mechanisms to fit the new context] innovative workflow adaptations included changes to the traditional prize draw process. One leader indicated that their program would have counselors conduct the draws with gloves on behind a window.
Workflow adaptations by staff using creative strategies (e.g., telehealth cheers) to maintain participation.</t>
  </si>
  <si>
    <t xml:space="preserve">
[Frustrations due to complex and lenghty Mhealth Processes] </t>
  </si>
  <si>
    <t>[lack of motivation and early disengagment]  participants who disenrolled early cited lack of motivation and  intetrest among others. 7% early disenrollment due to lack of motivation.</t>
  </si>
  <si>
    <t xml:space="preserve">[Burnout in light of intervention and already demanding role]  Another site leader discussed the inherent challenges faced by community-based counselors or case workers due to their role.  In the context of the challenges PrEP navigators face in their professional roles, site leader expressed concern about burnout among their staf.  PrEP navigators as well recognized that the nature of their jobs often puts them at high risk for burnout:
</t>
  </si>
  <si>
    <t>One research coordinator highlighted the difficulties faced by unhoused PWID during the fentanyl era of the U.S. overdose crisis: “For a lot of folks, it’s [PrEP] not their priority. And frankly, should it be if they’re unhoused and dealing with fentanyl and all of these things are happening.”
 Another research coordinator described the challenge of addressing PrEP with PWID frequently experiencing emotional crises like death of a friend due to overdose: “CoMPASS participants are having devastating losses like every single day. How am I going to sit here and have a conversation with you about a medication you’ve never thought about when you’ve just lost your best friend or can’t eat?… It’s like you’re really, really thirsty and someone is saying to you, ‘Oh, but did you try this pencil?’” 
 “I think for our clients housing is an issue constantly. They’re not worried about PrEP. They’re worried about where they’re sleeping tonight.”
PrEP navigator 1: “But my biggest thing that I’m struggling with now with participants [CoMPASS study participants] is they don’t want to leave their…”
PrEP navigator 2: “…their space, the place that they protect their things because they don’t have lockboxes.”
PrEP navigator 1: “Yeah, and now it’s like because the city…”.
PrEP navigator 3: “Leveled tent city.”
PrEP navigator 1: “Exactly. So, they’re scared to leave where they are because every time they turn around, they’re coming in and bulldozing their stuff out and throwing it in the trash.”
“ “I think one of the things that is key is most places post-COVID are short-staffed. You don’t even have the staff to get regular work done..."
“I was a counselor too once. And you’re outnumbered, you know, 65 to 1. You triage your to-do list, but the crisis is just constantly number one.” 
"... So, I think when I, as leadership, hear about a research study, I’m all excited but when you present it to staff, not so much. They see just another thing they have to do.”</t>
  </si>
  <si>
    <t>PrEP navigator 1: “That’s why all my participants, they know I’m stretched all over, but they have me listed as their emergency contact. So, when they move around, I update everything. I’m calling everybody. I’m sending emails… All my participants use my work, my office as their address. They don’t miss their mail. They don’t miss their appointments. I make sure I stay on it because it could be the littlest thing. So, I make sure that they don’t miss anything. And that’s like a big thing for me.”
PrEP navigator 2: “But that puts you at higher risk for burnout too.”
“I think ‘burnout’ is the word, right? And I think part of that is we’re all holding stuff for clients, right? But who’s holding stuff for us?”
“They [site staff] are just exhausted. I think that’s a big part of it, too, is making sure that you’re checking in with them regularly. Like right now, I should be at all</t>
  </si>
  <si>
    <t>"The patient is like in tears, crying, and the worst thing we did is that we started explaining to her [the coupon program]. . .She didn’t want to hear it, she got mad. She started cryingmore.She said that we were offending her. That number one, why were we assuming that she’s not going to come back to her appointment? So we think that she doesn’t care about her health? Is it something about the way she looks?” [Staff member]
Another  patient reported having a  negative emotional reaction when he was given the coupon.  
This is going to sound very hard, awful but I was like damn I got to get HIV to start getting these benefits. . . you know I was feeling down. So I’m like, oh, oh my God, so now I’m like acharity case or something. Or what’s going on, why am I getting paid to be sick? "</t>
  </si>
  <si>
    <t xml:space="preserve">[Negative opinioins about percieved un-necessary intervention] Site investigators and some staff who expressed negative opinions felt that their clinics already had strong L2C interventions and that an FI could not have an impact or was not necessary.
 [ Mixed opinioins on FI amount, public health rationale and challenges to intervention  sustainability]: Staff and site investigators were uncertain about the financial sustainability of FIs for L2C and whether FIs could continue on a large scale. Staff and site investigators thought that the amount of the incentive was appropriate or too high; none thought it should have been larger. Several mentioned that it was the highest incentive of any they had seen, or had concerns that the amount would not be sustainable.  Staff and site investigators were uncertain about the financial sustainabilityof FIs for L2C and whether FIs could continue on a large scale.
[ideological oppositions and conflicts]  Despite an overall positive opinion of the program, about half of the patients were opposed to the concept of paying people to link to care and thought people should be self-motivated to link to care for their own health and well-being without an incentive. Staff and providers also had their own conflicts and challenges with the programme. </t>
  </si>
  <si>
    <t>I’m not sure it truly led to any significant increase in linkage beyond what we did. . .Part of that is we have such an active linkage to care methodology in place to start.Where you know,when folks are tested, they’re escorted over personally in to the clinic and into care immediately.
[Investigator]
I would say less would be better because A, we could be funded for longer and B, I feel like it’s. . . showy to be like “I’ve got a $100 for you” for someone who may have never received an amount of $100 ever in their life. [Staff member]
 I understand the public health rationale, but I wonder whether it would be sustainable as public
policy, because. . .your taxpayers [would be] like ‘Wait, what are we supporting?’ [Staff member]
Others thought it could be justified by the public health benefit. These people have HIV, and one person with HIV spreads it to everyone, it’s not just a contained
issue, it’s an issue that affects the whole community. [Staff member]
"I don't feel that someone should be paid for something that they need to do for themselves. . .if you don't want to do it, that's fine. Nobody's going to make you do anything. . .I don't feel like you should get it if that's the only reason why you're here. "
"It was not a program that I agreed with. I didn't think that giving patients financial incentives was an appropriate thing to do. . .I think it was that patients also have a responsibility towards asking for care, and I think that providing the financial incentive. . .is almost. . .bribing themwithout them taking any ownership or responsibility for their own care. " 
"I was a little conflicted, I’m not gonna lie, being that I personally know people who are positive and they don’t need incentives to stay in care. But I can understand from their point of view, why it may help."</t>
  </si>
  <si>
    <t xml:space="preserve">[Percieved unfariness and moral conflict on  restrictive eligibility criteria, and potential discrimination against those most in need]   had specific concerns with the eligibility criteria, questioning the logic of only giving the cash to women with two or fewer children. Respondents felt that this indirect discrimination, partic ularly against poorer women, opposed the overall aim of the programme – to increase institutional deliveries and reduce mortality
[ incentive distribution challenges , mistrust and conflict] Second, a failure to give the incentive created a perception that health institutions were withholding money, leading to friction and mistrust of health personnel.  In one place, the programme was put on hold because there were inadequate funds, and staff were worried about the consequences of only giving cash to some women: </t>
  </si>
  <si>
    <t xml:space="preserve">"The poorest of the poor are excluded from the incentive because the poor are the ones who have more thantwo children. So there should not be any parity condition"(District health office, Hill, Key informant interview)
"Women having more babies are subject to higher risks and they are deprived of the incentive." (District stakeholders, Plains, Focus group discussion)
"If safe motherhood is women's right, then what about the rights of women having more than two children?" (District stakeholders, Plains, Focus group discussion)
"It is difficult if rich people get money and poor people do not get money...for example, a rich woman came to the health institution for delivery and got the incentive. A poor woman found out about the incentive from that person but we could not give her the incentive because she had more than two  babies...(this) makes me feel uneasy." (Primary health centre, Hill, Key informant interview)
"If we distribute the outstanding incentive of last year from February onwards we need about five hundred thousand rupees but we have received only one hundred thousand. If we distribute this amount we are sure to be beaten by women." </t>
  </si>
  <si>
    <t>[Shaky buy-in,  Negative providers attitudes about incenitves for this population] The research team engaged staff at the provider organizations to get their input and buy-in.  The administrators at the intervention providers were very interested in participating and were engaged in the design of the incentive component.  This attitude, however, appears not to have been shared by all of the RSN staff who would work directly with the clients. 
The RSNs expressed mixed views on the use of incentives to motivate this population of clients. Although not all RSNs shared this view  some RSNs had little faith that the incentives would motivate clients to engage in RSN services and other positive activities.   RSNs recognized the value of the gift cards for their clients, and appreciated them, as did their clients, they did not believe that the incentives would change behaviors among those ambivalent or resistant to recovery.  These RSNs felt strongly that the clients who were earning incentives would have engaged in these behaviors anyway.
[Hesitancy/inaction  to respond to new demands]  For most of the intervention providers, utilization of community support services prior to the launch of the study had been in decline or stagnant. Hence providers delayed staffing desite anticipated increased workload.  As a result of this study, providers needed to retool or expanded their behavioral support services within the detoxification site but were hesitant to hire more staff until they saw that demand for workers existed. The result was that some RSNs had very high caseloads, impacting their ability to connect with clients or to give incentives earned in a timely fashion. In addition, when new staff were hired, given the backlog of eligible clients, their caseloads quickly filled and the cycle repeated.</t>
  </si>
  <si>
    <t>Education, Persuasion, Modelling, Restriction</t>
  </si>
  <si>
    <t>Persuasion,  Incentivisation, Modelling</t>
  </si>
  <si>
    <t>Communication/marketing, Service provision, Fiscal measures</t>
  </si>
  <si>
    <t xml:space="preserve">Frequencey </t>
  </si>
  <si>
    <t xml:space="preserve">[ informative, attractive and easy to use website and convienient application]  The E4T website was deemed informative, attractive and easy to use where rewards and points value of each food choice can be claimed.‘the app was more convenient to use at home than the website, and that it was a quicker means of checking their E4T account than via the website.
[ Positive perceptions around E4T branding and materials] (i.e. the study logo and study name) and promotional materials (i.e. posters and the study website) were well received by the majority of pupils. With regard to the study name, a number of pupils commented that it was ‘catchy’ and that it reflected the aim of the scheme. Similarly, the study logo was described as ‘colourful’, ‘eye catching’ and ‘noticeable’.
[A good-fit intervention with the school curriculum- well recieved by staff]  School teaching staff were also positive about the concept of E4T and believed it fitted well with the curriculum and with the healthy eating policies already in existence within their schools. .  2) familiarisation time with the new till layouts before the scheme formally started. 3) easy-to-follow till interface due to the colour coding of different food categories.
[Persistent :  respectful, and flexible outreach by coaches increased engagement] Coaches had to be persistent (e.g., by sending text messages, emailing, and calling when necessary) </t>
  </si>
  <si>
    <t>Training, Environmental restructuring, Service provision</t>
  </si>
  <si>
    <t>[External policies and structural flexibility to acoomodate needs] Finally, one OTP noted that external support from the state was a major facilitator of integrating the digital CM platform into the workflow
 [ Flexibility to patient needs] offered by HTCM allowed for consecutive completion of appointments and maintained adherence to BUP-XR treatment to accomdate patients needs [Resources: staff retention, funding and digital mode of delievery] This sub-domain had three items about staff retention, financial support, and cost-effectiveness. Staff retention was rated as a facilitator by four of the six OTPs (median rating of 4.0). These OTPs rated staff retention as high importance and acknowledged that it could affect implementation but noted that they were not currently experiencing shortages. One OTP pointed out that the digital CM platform made CM more feasible by reducing the clinical workload despite staffing challenges. Across OTPs, the funding for implementation item had the lowest ratings (median rating of 1.5). Four OTPs reported that without external funding, they could not implement the digital CM platform, and one OTP expressed concern about sustaining it after the initiative ended
[Fit of the intervention]  Although five of the OTPs rated the digital CM platform as a facilitator, two OTPs indicated that a minority of staff questioned its appropriateness or had not had enough experience to understand it. All six OTPs rated the digital CM platform’s ease of use as a very high-valence facilitator, and they generally rated this item as very important. This item had among thenarrowest range of scores, ranging from 4.0 to 5.0
.[ Structural Alignment with patient's needs and values] The platform’s ability to meet patients’ needs was generally rated favorably (median rating of 4.0): three OTPs
rated this item as a facilitator, two rated it neutrally, and one rated it as a barrier. One of the OTPs that rated it as a facilitator indicated that “money is helpful for everyone” (Site 102). Among the OTPs that rated this item neutrally, one suggested that the platform would not meet
the needs of patients who were not eligible would not meet the needs of patients who were not eligible (e.g., those without stimulant disorder or a smartphone). OTPs rated the fact that the platform was free to patients as a very high-valence, very important facilitator with a narrow range (median rating of 5.0, range from 4.0 to 5.0). OTPs also rated the platform’s adaptability and perceived effectiveness highly (median ratings of 4.0). OTPs did not perceive that patients would find the digital CM platform to be burdensome (median rating of 4.0), except potentially patients who had difficulty keeping appointments (two OTPs) or with transportation (one OTP).
[Strong within organization leadership]This sub-domain included two items assessing support from OTP leadership to complete training and commitment from leadership to implement the digital CM platform. Two OTPs reported that perceived leadership support was strong and that leadership was supportive of training in CM 
[Staff flexibility and adaptability] The final item in this sub-domain was staff flexibility and adaptability. Three OTPs described staff as being very flexible or having adapted to the digital CM platform, while the other three OTPs rated this item as neutral (median rating of 3.5).
 [Community support and staff-patient demographic match fostering trust and rapport] By contrast, four of the six OTPs viewed partnerships with other organizations as a facilitator of their implementation of the digital CM platform.  Interestingly, four of the OTPs
acknowledged state-level support, and one identified the existence of a state-level champion to support the imple mentation of the digital CM platform.
whereas the Person-Centered care items assessed the extent to which staff demographics matched those of patients; the organization prioritized equity; and the organization measured patient demographics to assess inequities. All four items were rated highly (median ratings of 4.0 to 5.0) and generally viewed as facilitators within the existing OTPs.
[Do‑ability ]The remaining two sub-domains, Do-Ability and Person- Centered Care. The Do-Ability item assessed perceived feasibility of implementing the digital CM platform,</t>
  </si>
  <si>
    <t>Income status</t>
  </si>
  <si>
    <t>Middle</t>
  </si>
  <si>
    <t>High</t>
  </si>
  <si>
    <t>Low</t>
  </si>
  <si>
    <t>Income Status</t>
  </si>
  <si>
    <t xml:space="preserve">Nirgude 2019 </t>
  </si>
  <si>
    <t xml:space="preserve">Environmental restructuring, Enablement,Restriction </t>
  </si>
  <si>
    <t>Guidelines, Regulation,  Environmental/social planning, Service provision</t>
  </si>
  <si>
    <t>[Target population donot value the incentive]  Some patients who were financially sound and most often, receiving treatment from the private sector refused to receive DBT.</t>
  </si>
  <si>
    <t>I don’t want any benefit from Government. I earn 50,000 per month and I work in XXXX. I don’t need this 500 rupees. Government simply tells that they will give money but it will never be given to patients.</t>
  </si>
  <si>
    <t>Even for three days around 200 rupees required then how 500 rupees will be sufficient for one month?
(Patient)</t>
  </si>
  <si>
    <t>I am on treatment since 6 months and I have not submitted any bank details or Aadhaar card details to anyone and unaware of DBT scheme. (Patient)</t>
  </si>
  <si>
    <t>So overall the people admitted in TB sanatorium who are destitute are not getting the benefit … I am helpless. (Health care provider)
We were not sure in the beginning of the DBT program “whether Aadhaar is mandatory or not? Who will get the money? Who will do the job of Maker in absence of data entry operator?” (Health care provider)
The process is too lengthy … the file movement, which starts from the DEO [Data entry operator] to DPC [District Programme coordinator], from DPC to DPM [District Programme Manager], from DPM to sir [DTO], from sir to PFMS and then the sheet from PFMS and to DAM [District Accounts Manager], from DAM again back to sir … … It should be direct transfer according to my opinion. (Health care provider)
I am on treatment since 5 months but I have not
received any money. (Patient)
At PHI and TU level beneficiary will get added twice. This will delay the approval at DTO level. As this needs verification from PHI and TU about which entry is correct. (Health care provider)
As everything comes in bulk and additionally paper-based approval also required there will be delay in sending the details to PFMS at DTO level. (Health care provider)</t>
  </si>
  <si>
    <t>Behaviour</t>
  </si>
  <si>
    <t>Other</t>
  </si>
  <si>
    <t xml:space="preserve">Smoking </t>
  </si>
  <si>
    <t>Smoking</t>
  </si>
  <si>
    <t xml:space="preserve">High </t>
  </si>
  <si>
    <t xml:space="preserve">Regulatio, Communication/marketing, Service Provision </t>
  </si>
  <si>
    <t>No of  studies reported on Barriers</t>
  </si>
  <si>
    <t>No of  studies reported on facilitators</t>
  </si>
  <si>
    <t>54/63</t>
  </si>
  <si>
    <t>[Limited awarness of programme] While most patients interviewed were aware of DBT, one was unaware despite being on treatment for six
months.
[Teething challenges: unclear about guideliness]  This included a lack of clarity about operational guidelines of implementation including roles and responsibilities. Trainings came late and affected thesmooth take-off of the DBT programme.</t>
  </si>
  <si>
    <t xml:space="preserve">[Percieved/conscious value/ health beneffits reinforced adherance] Most YWH also noted improvements to overall health, as well as having more routine/structure. This was corroborated by accounts of what was said about their lab results. </t>
  </si>
  <si>
    <t>Domain</t>
  </si>
  <si>
    <t>63/63</t>
  </si>
  <si>
    <t xml:space="preserve">Emotion </t>
  </si>
  <si>
    <t>Barrier % of studies</t>
  </si>
  <si>
    <t>Facilitators % of studies</t>
  </si>
  <si>
    <t>[Unwillingness to share private information- Higher-SES patients disinterested]     Providers felt that patients’ unwillingness to share their details including bank account and aadhaar (unique 12-digit iID) was a major challenge in the private sector. A) Patients from higher socioeconomic strata were not interested in availing the benefit.</t>
  </si>
  <si>
    <t>[Breach of confidentiality concerns] Some patients had confidentiality concerns about sharing their bank details as they feared this would reveal their TB status to people outside the health sector.</t>
  </si>
  <si>
    <t>[Inadequate amount] Many patients felt that the money given under DBT was not sufficient to meet their needs. This feeling was echoed by the providers too, who felt that the money should be doubled.</t>
  </si>
  <si>
    <t>[Pre-existing structural/systemic challenges to users engagement in PrEP care] Site leaders, PrEP navigators, and research coordinators identified several challenges to engage PWID in PrEP care, primarily due to competing service priorities such as housing and emotional needs. Housing instability was a particularly significant barrier. Site leaders emphasized the impact of housing insecurity on PrEP engagement.  PrEP navigators echoed these challenges and further discussed the impact of local crackdowns on encampments of unhoused individuals which affected participants’ willingness for on-site engagement:
[Understaffing  in the aftemath of COVID-19 in clinical settings] Site leaders reported that understaffing among community site staff like PrEP navigators have posed significant barriers to implementing and sustaining research like CoMPASS at their sites.
[Burnout from unmet support needs and dissconect between leadership enthusaism and onground reality]
One site leader highlighted the potential disconnect between leadership’s enthusiasm for research and  the staff’s capacity to handle additional responsibilities in the aftermath of the COVID-19 pandem</t>
  </si>
  <si>
    <t xml:space="preserve"> [Providers avoiding card taps- Rationalsed dishonesty-  to evade conflict] Providers  not tapping the cards to avoid conflicts with participants over delayed transfers due to the faulty system, including sometimes telling participants the trial had ended; new staff at facilities who did not want to participate due to challenges with delayed transfers.  No training for new staff; and the card reader being locked by the main staff member actively involved in the intervention to avoid theft but limiting the use by other healthcare staf.  For some nurses perceived effectiveness was negatively impacted by card reader issues and they were less likely to use the Afya card reader resulting in low interest in tapping the card. 
[Form of incentive- challenges with cash]  Acceptability by participants was mainly impacted by the B) change of form of  incentives from M pesa to cash.Participants were satisfied with receiving the payment in the M-Pesa format as they found it more convenient than having to come at a particular time to pick-up cash. They also believed that money in the form of cash would not be distributed correctly and knew that with M-Pesa they were getting the full amount.
 [ Resistence to FI  due to percived ineffectivness of card incentives: ethicality and social influnces]  Many nurses had objections to cash transfers being used as an incentive and suggested the incentive could instead be material baby related items.  Some nurses had ethical concerns related to using cash to motivate participants to attend maternal health visits, especially as visits were free of charge as the responsibility of the client to seek healthcare services. This was also seen as setting a precedent that could create future problems.
Also, some participants  felt that no one should be paid to attend appointments, and that it could create problems with future attendance. 
[Decreased acceptability as FI was not delivered as expected]  Acceptability by participants was mainly impacted by the A) ways that the intervention delivery deviated from the planned activities.
Despite initail enthusiasm, most participants described a situation where their cash transfers for attending appointments were not received automatically at the facility visits. Participants then asked nurses for help or called the number on the Afya card, which resulted in receiving a payment, as it was then processed manually by the field implementation partner. However, due to the large volume of manual payments, these were often delayed.  One participant described waiting at the clinic a long time for money to arrive to pay transport fare but did not receive it</t>
  </si>
  <si>
    <t xml:space="preserve">[Hesitancy toward CM/FI - Philosphical objections and attitudinal shift] A recognition that CM is an attitudinal shift from abstinence-based treatment models. Staff at FQHCs shared how their organization had addressed staff hesitancy toward non- abstinence-based treatment models during implementation of MOUD. State-approved treatment providers, who had less prior experience with the provision of MOUD, articulated common hesitancies about provision of CM.
[Role  and expertise conflict - competing priorities and programme expectations] Training for providers with more experience in delievering evidence based models felt the extent of expectations were burdensome amidst other priorities
[Orgnisational cultures clash/power dynamics] The most common transition was among sites who received referrals from drug treatment courts ( 3 organisations) ; which shifted away from planned treatment cohorts due to reluctance from the drug court when informed about the non-abstinence-based theoretical underpinnings of the program.. </t>
  </si>
  <si>
    <t xml:space="preserve">[Clash of treatment philosphies and organizantional culture impact  on implementation]  
CM protocol incongurrent with treatment approach:, ccontradicting existing philosophy affected buy-in ;Court-ordered treatment requirements can violate CM fidelity-  Concerns about CM contradicting existing philosophy affected sites’ buy in and that stigma toward patients as a CM implementation barrier resulting in implementation inconsistensies we noted that some providers expressed tendencies in the other direction (i.e., a desire to offer reinforcers more liberally, and for goals other than abstinence) and described their setting’s harm reduction orientation as antithetical to CM targeting abstinence.  
Ultimately, some of these programs decided CM would not be a good fit and did not go on to implement. Treatment settings integrated into court-involved SUD treatment requirements often included the expectation for abstinence from an entire urine drug screen panel, rather than the single-drug-class abstinence specified in the CM protocol.
[Clash of treatment philosphies and organizantional culture impact  on implementation]  
CM protocol incongurrent with treatment approach; Concerns about CM contradicting existing philosophy affected sites’ buy in and that stigma toward patients as a CM implementation barrier resulting in implementation inconsistensies we noted that some providers expressed tendencies in the other direction (i.e., a desire to offer reinforcers more liberally, and for goals other than abstinence) and described their setting’s harm reduction orientation as antithetical to CM targeting abstinence.   Ultimately, some of these programs decided CM would not be a good fit and did not go on to implement. </t>
  </si>
  <si>
    <t>[Time -extensive Planning and  unanticipated delays]  it would be and required flexibility and more planning than anticipated. States found that starting up their programs took longer than anticipated. Reasons for implementation delays included the need to hire and train staff, obtain Institutional Review Board (IRB) approval, and formalize partnerships and contracts. This resulted in delays for six States that took 6 months to 2 years longer than projected to implement their programs.
[Recruitment challenges not meeting state targets] States worked hard to recruit participants, but only two States met their target enrollment.  Delays in implementing programs and the associated challenges in recruiting participants had a significant impact on States’ enrollment targets, with seven programs reducing their initial projections by between 42 percent and 85 percent. Even with these reductions, only Hawaii and Texas met their enrollment targets. Overall State enrollment was approximately 70 percent of the targeted goals.
e.g. 
[Lack of funding and programme abortion] 
While States could not sustain their MIPCD programs as they existed in the demonstration, and some had to discontinue programs completely because of the lack of funding. On securing other funding, integration with current services: 
Context:  Grant funding was for 4 years implementation and 5 years evaluation. 
Six State initiatives implemented 6 months to 2 years after their planned implementation date. Implementation delays were reportedly due to numerous factors, including time needed to hire and train staff; obtain IRB approval; formalize partnerships with other organizations, such as MCOs, community health centers (CHCs), or YMCAs; and develop contracts with incentive payment vendors
[Staffing, training and administrative challenges]  Numerous States faced staffing challenges which  had significant delays in implementation progress because they had limited staff available during initial project implementation. Some States that began with an adequate number of staff had their implementation progress slowed by staff turnover  which impacted their enrollment progress. States that relied on partnerships with outside organizations to help staff their initiatives found these staffing arrangements to be difficult. In these arrangements, State teams lacked the authority to engage staff at partner organizations directly, making it difficult to ensure that partner staff were adequately trained.Some staffing challenges reflected inadequate training.  
Administrative challenges also included obtaining IRB approval, implementing partner and vendor contracts, reimbursing partners for participant services they provided, and coordinating partners’ roles and responsibilities. All of these can often delay implementation progress. Because most programs were implemented as research studies, they were required to obtain IRB review and approval before they could begin. For States such as Minnesota and Hawaii, the IRB process included obtaining IRB approval not only from the State, but also in some cases from clinic partners.
[Logistical challneges with the  administrative vehicles states used to distribute incentives impacted implementation] States needed to make choices in the administrative vehicle their program would use for distributing incentives and there were numerous challenges associated with implementing these administrative vehicles.  Several States used a third-party vendor. Whereas some States found that using a vendor facilitated the process, other States found it to be a more expensive option and had to work through challenges. E.g. New York issued two requests for proposals for a vendor but did not have a vendor that met their requirements submit a proposal, which necessitated New York’s exploring another path and ultimately distributing their incentives in house. However, in doing this in house, there was a time lag in issuing the checks, resulting in some checks’ being returned with addresses that were no longer valid and some participants’ not realizing that the checks were incentive payments from the program. Wisconsin’s First Breath program also managed the incentives in-house, which proved to be difficult because the health educators, who were responsible for keeping the incentives for their assigned participants, had a large caseload and could not keep up with the incentives. The State restructured the process so that a point person rather than the health educators took care of the incentives. Participants were paid when the educator went to a visit. While this approach remedied the tracking issue, it resulted in a time lag for participants to receive their incentives.
-Hawaii and other States also used providers for distributing incentives. In Hawaii, each participating FQHC provided incentives to participants. Health centers had autonomy in terms of where they wanted to purchase gift cards, which was a learning experience for each health center because participants were not always interested in the FQHC’s selection.e.g. one of the FQHCs had gift cards from a vegetable stand but found that patients were not using it. Trying to figure out which stores were popular and which stores participants wanted gift cards from was challenging for FQHCs. Distributing incentive gift cards was also difficult—in some health centers, if the person whose task was giving out incentives was not in the office, with a patient, or just unavailable, participants could not get their gift cards at that time
.[Inter-organisational friction and gatekeeping] 
Wisconsin used a third-party vendor for its quitline, but found the experience difficult because it removed control from the State. For example, once an incentive card was ordered, the participant had to work with the third-party vendor should any issues arise, rather than working directly with staff involved in the study.which did not reflect well as participants feel as though they were just getting passed along. The State found this to be very frustrating and said they would not select this option again.  - Connecticut’s major challenge was tracking and providing incentives for calls to the quitline, which was run by the Connecticut Department of Public Health (DPH). Program participants were supposed to provide their Medicaid IDs when they called the quitline so that the call could be registered for purposes of the incentives. However, there were frequent issues with quitline counselors not following the procedures and incentives not being processed. As a result, the State had to follow up and advocate for participants who had not received incentive, Additionally, FQHCs were uncomfortable with distributing financial incentives. Rather than giving participants the entire amount of money they were entitled to receive, some health centers meted it out in small amounts. The health centers were very concerned about audits and the security of gift cards within the health centers, so they set up gatekeepers, which erected barriers to distributing the gift cards.
[COMPLEX FI structure] The more complex a State program’s structure, the greater the challenges in program implementation. Nevada, for example, in retrospect, would have implemented a simpler program design that was more structured and defined across program partners. Having 63 multiple hypotheses and experimental groups as well as a broad structure that differed among program partners and arms added a level of complexity to Nevada’s program that was difficult to implement and administer. This was further complicated by having the State’s program administration in Carson City, while the partners were in Las Vegas, and the third-party vendor was in Birmingham, Alabama. This distance inhibited collaboration and recruitment assistance among the program administrators and program partners
.[Structural issues  and systemic coordination failuresin incentive delivery systems]. The path to achieving incentives was designed differently in each State program. In some programs, the participant completed the incentivized behavior and the incentive was speedily provided. In other programs, the participant completed the incentivized behavior and had to go through multiple steps to obtain the incentive, thus making earning incentives complex and delaying the time when incentives were received.
i.e. 
Montana reported that the multiple steps required with their incentive process resulted in potential barriers at each step and took longer than expected. The process required participants to attend class and keep track of their behaviors in the participant record, which they returned to coaches. Clinic staff typed up records in the system and sent them to the Department of Health and Human Services (DHHS) weekly for upload to U.S. Bank. The payment then had to be approved by DHHS’s fiscal staff, and then 2–3 business days later it was added to the participant’s debit card. Montana found that the multiple layers involved in getting the money to participants caused time lags between participants’ attending the session and receiving the payments on their cards.
In Nevada, program partners submitted data files to the incentive vendor ChipRewards, and the data were used to provide redeemable points to eligible participants for incentive items from an online catalog. However, some program partners had difficulties in submitting data files for participants to the incentives vendor. This type of program was new to ChipRewards, so there were also issues with the vendor that needed to be worked through with program partners. 
[Faulty partnerships and excution of icnentive processing] 
Wisconsin used a third-party vendor for its quitline, but found the experience difficult because it removed control from the State. For example, once an incentive card was ordered, the participant had to work with the third-party vendor should any issues arise, rather than working directly with staff involved in the study.which did not reflect well as participants feel as though they were just getting passed along. The State found this to be very frustrating and said they would not select this option again. 
- Connecticut’s major challenge was tracking and providing incentives for calls to the quitline, which was run by the Connecticut Department of Public Health (DPH). Program participants were supposed to provide their Medicaid IDs when they called the quitline so that the call could be registered for purposes of the incentives. However, there were frequent issues with quitline counselors not following the procedures and incentives not being processed. As a result, the State had to follow up and advocate for participants who had not received incentives</t>
  </si>
  <si>
    <r>
      <rPr>
        <b/>
        <sz val="12"/>
        <rFont val="Times New Roman"/>
        <family val="1"/>
      </rPr>
      <t xml:space="preserve">[Eligibility criteria - bank acessess challenges] </t>
    </r>
    <r>
      <rPr>
        <sz val="12"/>
        <rFont val="Times New Roman"/>
        <family val="1"/>
      </rPr>
      <t xml:space="preserve">Not having a bank account was a key challenge noted,
especially among the migrant labourers in the district. But, such efforts were often unsuccessful because patients lacked essential documents (like proof of address) to open an account. Some banks insistedon depositing a minimum amount at the time of opening the account, which was often not possible for poor patients who were destitute and admitted in the TB sanatorium.  Lack of Aadhaar card was one of the early implementation challenges, which was a mandatory requirement initially, but was made optional later.
</t>
    </r>
    <r>
      <rPr>
        <b/>
        <sz val="12"/>
        <rFont val="Times New Roman"/>
        <family val="1"/>
      </rPr>
      <t xml:space="preserve">[incentive transfer challenges]  </t>
    </r>
    <r>
      <rPr>
        <sz val="12"/>
        <rFont val="Times New Roman"/>
        <family val="1"/>
      </rPr>
      <t xml:space="preserve">Some patients had their accounts in rural, cooperative banks, with challenges in electronic fund transfer, thus leading to delays. In some patients, bank transfer was unsuccessful because of nonfunctional account or mismatches between account number, account holder’s name and the branch code. Re-initiating transfers after correcting these added to the delay. Rarely, a few patients had multiple bank accounts and this unnecessarily led to some confusion as the money always got deposited to Aadhaarlinked bank account, despite them giving another account at the time of registration.
</t>
    </r>
    <r>
      <rPr>
        <b/>
        <sz val="12"/>
        <rFont val="Times New Roman"/>
        <family val="1"/>
      </rPr>
      <t>SP: [Complex and timeconsuming procedures]</t>
    </r>
    <r>
      <rPr>
        <sz val="12"/>
        <rFont val="Times New Roman"/>
        <family val="1"/>
      </rPr>
      <t xml:space="preserve">  The key challenge noted by the providers was that DBT was a complex and time-consuming process with many layers of approval and involved too much paperwork. The programme staff pointed out that such a complex procedure caused the delays. Sometimes, the delay was so long that the patients did not receive the money until most of the treatment was over.  The additional paper-based documentation required at every level was viewed as an extra burden to the
existing workload brought by the DBT scheme
</t>
    </r>
    <r>
      <rPr>
        <b/>
        <sz val="12"/>
        <rFont val="Times New Roman"/>
        <family val="1"/>
      </rPr>
      <t>SP[ No dedicated data-entry operators]</t>
    </r>
    <r>
      <rPr>
        <sz val="12"/>
        <rFont val="Times New Roman"/>
        <family val="1"/>
      </rPr>
      <t xml:space="preserve"> Since there are no dedicated data entry operators, it was a challenge to identify another staff member (likelaboratory technician or nurse or pharmacist) to take on the role of the ‘maker’ at the PHI level, without any additional incentives. This posed an additional burden among them, especially in PHIs with staff vacancies. In PHIs where it was not possible to identify a maker, the burden fell on the TB programme staff
</t>
    </r>
    <r>
      <rPr>
        <b/>
        <sz val="12"/>
        <rFont val="Times New Roman"/>
        <family val="1"/>
      </rPr>
      <t>[Technology-related challenges]</t>
    </r>
    <r>
      <rPr>
        <sz val="12"/>
        <rFont val="Times New Roman"/>
        <family val="1"/>
      </rPr>
      <t xml:space="preserve"> Technological challenges were reported to compound the complexity of the process. First, there was a problem with the interface between NIKSHAY and PFMS, which was not always automated, as expected. Second, poor
phone connectivity (failure to receive OTP), slow internet and intermittent electricity supply meant that the staff had to work for long hours to make entries and prepare beneficiary lists in NIKSHAY. Third, there were problems associated with the transition from NIKSHAY 1 to NIKSHAY 2.0, though many hoped that NIKSHAY 2 will address most of the challenges and ease the process.
Duplicate patient records (meaning the same patient getting notified twice in NIKSHAY) were reported to be another challenge leading occasionally to double transfer of money or delays.
</t>
    </r>
    <r>
      <rPr>
        <b/>
        <sz val="12"/>
        <rFont val="Times New Roman"/>
        <family val="1"/>
      </rPr>
      <t xml:space="preserve">[Bulk Processing of payment] </t>
    </r>
    <r>
      <rPr>
        <sz val="12"/>
        <rFont val="Times New Roman"/>
        <family val="1"/>
      </rPr>
      <t xml:space="preserve"> Another factor causing the delay was related to the frequency of processing the payments, whichoccurred once-a-month and not in real-time. Batch processing made the beneficiary list ‘bulkier’ which was believed to be the reason behind multiple errors including duplicate entries, undue pressure on the district staff to validate the records and inability to ‘push the huge list’ from NIKSHAY to PFMS. All these delayed the direct benefit (Cash) transfers.
</t>
    </r>
  </si>
  <si>
    <t>[ Resistence diminished  : Importance of provisional implementation]: One sentiment cited that Despite inital reticence about this organizational undertaking, but also attenuation as those in the setting accumulated exposure via training and procedural experience during provisional implementation. The setting’s direct experiences during the 90-day period of provisional implementation had provided useful lesson: a chance to gather site-specific evidence of clinical effectiveness as well as to gauge staff motivation for continuing CM implementation thereafter, identified setting resources that had facilitated provisional implementation experiences.</t>
  </si>
  <si>
    <r>
      <t xml:space="preserve">“I had been through five treatment programs and seemed like it wasn’t working… And so, when she confronted me with the program I just, what got me was the offer, things that I could award or get free from trying to stop drinking. And it, I just gave it a try. Gave everything else a try so I was trying it too.”Patient 
“When I found out my next appointment was for testin’ I could, I thought I could win something. And so, I gave it a try, you know. And I was very impressed with myself that by trying to achieve something that was hard, nothin’ but easy to do, you know. And then I received the gift was much rewarding so it, it just kept me tryin’ you know. I tried this one time and then I tried the second. The second time was pretty much easy, you know.”
“The rewards program to me, for me, was perfect. And no, it just worked, it worked well for me because I was actually achieving something. I was trying to accumulate as much as I can. So it became a contest with myself. A game. And I actually enjoy it.”
“Probably not often enough. You know what I’m saying? It would make me feel good when I did good on my results with the, you know, staying clean. You know what I’m saying? It would be incentive to stay clean. And then to see that I made progress, you know, every time I went in there.”
</t>
    </r>
    <r>
      <rPr>
        <b/>
        <sz val="12"/>
        <rFont val="Times New Roman"/>
        <family val="1"/>
      </rPr>
      <t>“I still have the bag full of the tickets in my bookbag that I used to carry with me. I have never even used them, but it was, for me, the incentive wasn’t so much the drawing, which it was great that you’d pull a 50 and 75 or whatever it was, but just knowing that you would be, you had something tangible that you were going to obtain for a behavior change "</t>
    </r>
  </si>
  <si>
    <t xml:space="preserve"> [ Funds dedicated for CM Training and infrastructure/resources ] Adequate funding was provided for training, ongoing support, incentives, and point-ofcare drug testingThe VA provided funds for four regional in-person, 1.5-day trainings for 187 clinical leaders and providers in 2011. 
 The use of Veterans Canteen Service coupons as incentives and the presence of these canteens in most VA facilities made possible a wide selection of goods that were available immediately.
 [  Various funding mechanisms, CM providers incentivisation to promote all sites enrollment and resourcing for CM  implementation] VA also incentivizes CM implementation and participation in coaching. Implementation sites are provided a free and renewable supply of Veterans Canteen Service coupons contingent on their exclusive use in CM and the providers’ participation in ongoing coaching. Furthermore, bonus credit on each implementing facility’s clinical performance metrics also helps incentivize implementation. The goal was that every VA intensive outpatien  program would eventually be enrolled and resourced to provide CM.
Additionally, when funds provided by the VA were used up, a corporate entity (VCS) was willing to donate funds to support the program, as they saw the value in it and the donated funds were for the most part used to buy their merchandise. Currently, VA provides funding for incentives, which continue to be provided to sites free of charge.
[information dissemenation and  testinginfrastructure ] nformation about and materials to support CM implementation are available on a centralized and easily accessible site and via email, and CM meetings, trainings, and webinars occur frequently. The factors that facilitated success at the local level included: a lab that supported point-of-care testing, 
[Training and monitoring] 
Personalized support to providers addressed implementation barriers through direct coaching and fidelity monitoring. 
 [Accommodations in the face of the pandemic] Several accommodations were made to facilitate CM implementation during the pandemic, including the option to use an electronic fishbowl for contact-free draws (developed by Todd Motoyama of the VA Pacific Islands Healthcare System) instead of the traditional plastic fishbowl with paper prize slips. </t>
  </si>
  <si>
    <r>
      <t xml:space="preserve">[ Rich ecossystem of implementation context: Statewide promotion and structured application process] The Indiana CM training and implementation project had several strengths. First, due to the broad nature of the call for applications across the state of Indiana, a wide array of agencies providing SUD services were included. These agencies were geographically diverse (12 of 92 Indiana counties), serving clients in both urban and rural settings.
TA sessions sought to address staff turnover, inevitable inner setting or organizational barriers, and therapist drift and other barriers that that led to cessation, disruption, and/or inconsistencies in CM program delivery. TA sessions also supported sites as they developed and maintained CM protocols and client-facing materials (e.g., orientation materials, flyers, schedule of reinforcement, target behavior definitions, excused/unexcused absence policies).
</t>
    </r>
    <r>
      <rPr>
        <b/>
        <sz val="12"/>
        <rFont val="Times New Roman"/>
        <family val="1"/>
      </rPr>
      <t>[    Credible, experience-based guidance shaping  team norms and decisions ]</t>
    </r>
    <r>
      <rPr>
        <sz val="12"/>
        <rFont val="Times New Roman"/>
        <family val="1"/>
      </rPr>
      <t xml:space="preserve"> the inclusion of an expert consultant with significant CM experience from the start of the project allowed them to contribute to early project planning work, including feedback on agencies' applications, selection of measures for program evaluation, and adaptation of CM
protocols to align with SAMHSA incentive limits (e.g., Indiana decision to constrain CM programs to 4 weeks). Adhering to SAHMSA's guidelines for the use of SOR funding (HHS, 2020, 2022), Indiana's CM workshop was led by an expert, easily accessible, and included comprehensive CM education</t>
    </r>
  </si>
  <si>
    <t xml:space="preserve">Physical Skills </t>
  </si>
  <si>
    <t>Summary of review findings</t>
  </si>
  <si>
    <t xml:space="preserve">Contributing studies </t>
  </si>
  <si>
    <t xml:space="preserve">Methodological limitations </t>
  </si>
  <si>
    <t xml:space="preserve">Relevance </t>
  </si>
  <si>
    <t>Coherence</t>
  </si>
  <si>
    <t xml:space="preserve">Adequacy </t>
  </si>
  <si>
    <t>Overall assement of confidence</t>
  </si>
  <si>
    <t xml:space="preserve">Explanation </t>
  </si>
  <si>
    <t>Environemntal context and resources</t>
  </si>
  <si>
    <t xml:space="preserve">Tight timelines until intervention rollout- coupled with lengthy procedural requirements. </t>
  </si>
  <si>
    <t xml:space="preserve">Moderate concerns; </t>
  </si>
  <si>
    <t xml:space="preserve">No or very minor concerns </t>
  </si>
  <si>
    <t xml:space="preserve">Minor concerns </t>
  </si>
  <si>
    <t xml:space="preserve">Moderate confidence </t>
  </si>
  <si>
    <t xml:space="preserve">No or very minor concerns regarding coherence, moderate concerns surrounding methodological limitations and adequacy.  </t>
  </si>
  <si>
    <t xml:space="preserve">Studies relevant to our review aim. Moderate concerns surrounding methodology limitations (data collection, sample size, sample characteristics and data analysis, and  reflexivity - 2 studies said interviews took steps to reduce subjective bias during the analysis and researchers underwent interview training. </t>
  </si>
  <si>
    <t xml:space="preserve">High confidence </t>
  </si>
  <si>
    <t xml:space="preserve">No or very minor concerns; </t>
  </si>
  <si>
    <t>Minor concerns;</t>
  </si>
  <si>
    <t>No or very minor concerns;</t>
  </si>
  <si>
    <t>Moderate concerns;</t>
  </si>
  <si>
    <t>Moderate concerns</t>
  </si>
  <si>
    <t xml:space="preserve">Minor concerns; </t>
  </si>
  <si>
    <t>Dersoisers 2019; Perry 2019</t>
  </si>
  <si>
    <t xml:space="preserve">Due to minor methodological concerns and incentive intervention/incentive type, population and settings are relvant to our review. Review finding is supported by data within the study (i.e. quotations). </t>
  </si>
  <si>
    <t>Suboptimal timing of incentive delivery undermined implementation and utilisation efforts</t>
  </si>
  <si>
    <t>Brolin 2017; Desrosiers 2019; Allan 2012; Research triangle 2018; Mohan 2024; Hallgren 2023</t>
  </si>
  <si>
    <t>No or very minor concerns</t>
  </si>
  <si>
    <t xml:space="preserve">Due to very minor methodology and coherency concerns. Moderate concerns for relevance and adequacy. 3 studies reflect the review finding and the studies include countries and incentive forms and intervention types mirroring our review aim. A broader range of populatione across would improve link to review finding. </t>
  </si>
  <si>
    <t xml:space="preserve">Minor methodological concerns and good economical and geographic relevance. Stakeholder views included and supported by the findings. Programme/incentive type and their population support our review aim. Recruitment/sample size affect the generalisability of the finding. </t>
  </si>
  <si>
    <t>Low confidence</t>
  </si>
  <si>
    <t>Corder 2021; Becker 2019; Becker 2021, Jakubowksi 2024; Smoker 2025, SiPGG 2019, place RTINA 2017</t>
  </si>
  <si>
    <t>Due to moderate methodological limitation concerns (recruitment process, data collection + analysis issues, selection bias risks). Minor concerns in terms of relevancy to our reviw aim (few countries represented alongside a good mix of programme and incentive types among a mix of populations - pregnant women, susbtance users, school-aged children, teachers, canteen staff, key informants, service providers and non-service providers).</t>
  </si>
  <si>
    <t xml:space="preserve">Funding limitations as inadequate budgets, late fund releases, high or rising resources costs and other competing financial priorities </t>
  </si>
  <si>
    <t>Mohan 2024; Wagner 2025; Powell-jackson 2009; Brown 2019; Parks 2020; Silva 2023; Hagedorn 2014; Becker 2019; Becker 2021; Curran 2023; Dephilips 2023; Jakubowksi 2024; RTINA 2017; Banerjee 2025; Parks 2020; Evans 2022; Hallgren 2023</t>
  </si>
  <si>
    <t xml:space="preserve">Due to none or very minor methodology concerns influencing contribution to the review finding. 4  high income and lower-middle income countries represented, which align with our review aims and collectively include a variety of FII and FI forms which are of contextual and economic interests to our review aims as well. Nonetheless, it is noteworthy that most studies were US based and related to substance use/opioid use/cannabis use treatment, so the contribution to the review finding may be limiting in this sense. Furthermore, 3 studies showed arguably contrasting data regarding funds, which challenges the review finding. </t>
  </si>
  <si>
    <t xml:space="preserve">No or very minor methodological limitation concerns in light of the review finding. Minor concerns in terms of relevancy and coherency. Sufficient coverage of different FII and FI forms which correlate to our review aims; one particular concern which reduced overall confidence was that while the review finding is supported by the data in the studies, most FII scheme contributing to this review finding were India-based and involved cash transfers for TB treatment interventions. Other common FII across the studies related to promoting institutional delivery among pregnant women or use of maternal health care services, using cash transfers. </t>
  </si>
  <si>
    <t xml:space="preserve">Staffing gaps and high turnover </t>
  </si>
  <si>
    <t xml:space="preserve">Minor methodological limitation concerns for 3 studies. Adequate representation of both high and lower-middle income countries across both urban and rural regions. Sufficient range of FII - most focus on substance use / opioid use disorders in US states, smoking cessation in pregnant women and TB treatment adherence. Good coverage of FI forms which align with our studies.  </t>
  </si>
  <si>
    <t xml:space="preserve">Intervention-related training, administration or management processes were cumbersome and resource-intensive </t>
  </si>
  <si>
    <t xml:space="preserve">Moderate/high confidence </t>
  </si>
  <si>
    <t xml:space="preserve">Moderate methodological concerns, however there were none or very minor concerns in terms of relevancy and coherence. Very strong range of FI programme types, FI forms and countries, regions and populations explored which align well with our review aims. Only 2 studies in particular showed that intervention related training and processes were perceived positive overall - the review finding was present in these two studies but it didn't appear to be the majority view.  </t>
  </si>
  <si>
    <t>Methodological concerns in relation to recruitment/ data collection and analysis. India and the US were mostly represented which is less broad than our review aim.</t>
  </si>
  <si>
    <t>Due to moderate concerns for methodological limitations and relevance to review aim and the studies' contribution to the review finding. All studies have indirect relevance to the review aim, but 1 study does not link well to the review finding.</t>
  </si>
  <si>
    <t xml:space="preserve">Poor infrastructure and service gaps </t>
  </si>
  <si>
    <t xml:space="preserve">Due to none or very minor methodological limitation concerns. Good range of FII and Fis throughout the studies. Only 3 high income and 3 lower-middle income countries represented, which is less focus than our review aim but still relevant. 2 studies outline good infrastructure which is contradictory to the review finding. Link to data is sufficient across all studies, except 1 which was less supported by the study data. </t>
  </si>
  <si>
    <t>Competing priorities of both providers and/or users</t>
  </si>
  <si>
    <t xml:space="preserve">Due to very minor methodological limitation concerns across most studies. 5 high income and 1 lower-middle income country represented, but a variety of FII and Fis included which correspond to our review aims. Only 3 out of 16 studies lacked clear data linking to review finding, but the review finding was still referenced by the studies. 1 study found that the intervention reduced clinical workload and did not add to existing demands. </t>
  </si>
  <si>
    <t xml:space="preserve">There are moderate methodological limitation concerns, particularly regarding recruitment and generalisability issues. Sufficient representation of different countries, both high, upper and lower-middle income, as well as FI forms and FII which align with our review aims. Adequate contribution to review finding across most studies. </t>
  </si>
  <si>
    <t xml:space="preserve">Due to very minor methodological limitation concerns in light of the review finding. Good range of FIIs and FI forms. However, most interventions were implemented in different states across the US and the majority of the FII prioritised addressing substance/stimulant use disorders. Which are relevant to our review aims but not fully representative. </t>
  </si>
  <si>
    <t xml:space="preserve">Due to no or very minor methodological limitation concerns. In terms of relevancy, the studies share a similar economical interest with our review aims and the programme types are of relevance to our review, however most of the FII fixate on treating substance use disorders and only 1 country was examined which weakens hinders a higher confidence rating as our review aims to capture more diverse programmes across different countries/regions. </t>
  </si>
  <si>
    <t xml:space="preserve">Hallgren 2023; Metrbian 2021; Moore 2024; Wagner 2025; Musiimenta 2024; Jakubowksi 2024 </t>
  </si>
  <si>
    <t>Evans 2022;Apata 2019;Franckle 2023; Wingfield 2015; Hartzler 2015; Mohan 2024; Banerjee 2025</t>
  </si>
  <si>
    <t xml:space="preserve">Minor methodological limitation concerns for 2 studies, but this did not negatively impact link to review finding. 1 high income country, 1 upper-middle income and 1 lower-middle income country represented. 3 incentive forms and 5 FIIs included across the 7 studies, which are relevant to our review aims. </t>
  </si>
  <si>
    <t>Passey 2018; Apata 2019; Moore 2024</t>
  </si>
  <si>
    <t xml:space="preserve">No or very minor methodological limitation concerns. Minor relevancy concerns, with 3 high income countries and different populations represented across 2 different programme types. 1 sudy suggested more hands on materials. </t>
  </si>
  <si>
    <t xml:space="preserve">No methodological concerns in light of review finding and overall good range of programme and incentive types, and countries represented which aligns with our review aims. Some very minor or minor concerns in terms of data sufficient linking to review finding. </t>
  </si>
  <si>
    <t xml:space="preserve">No or very minor methodological limitation concerns. Only 1 high income country represented, however there is a variety of health behaviour change programmmes implemented across 10 US states, which increases relevancy confidence. The other 3 studies prioritise female/pregnant populations and use cash transfers across 2 lower-middle income countries, which have relevance to our review aim. Link to data is clear across all studies and each contribute to the review finding.  </t>
  </si>
  <si>
    <t xml:space="preserve">No major concerns across all categories. Lower and upper midde and high income countries represented. Various FI interventions and targeted populations. Also good variety of incentive forms across all the studies, which our relevant to our review aim. Data links to the review finding. </t>
  </si>
  <si>
    <t xml:space="preserve">Due to minor methodological limitations and relevancy concerns. Only 2 countries and 2 incentive forms represented which is less than our reviews aims, but nonetheless the interventions and data are still relevant to our overall aims. All studies contribute to review finding. </t>
  </si>
  <si>
    <t xml:space="preserve">Non-judgemental and supportive providers </t>
  </si>
  <si>
    <t xml:space="preserve">Due to minor concerns regarding methodological limitations and no or very minor concerns in terms of relevancy. Some data within 2 studies illustrated minor discrepancies although the data was still coherently linked to the review finding overall. </t>
  </si>
  <si>
    <t xml:space="preserve">Due to very minor methodological limitations and moderate concerns in terms of relevancy; only 1 high income country represented, but 3 FI forms and 3 FII included across the studies, which are somewhat relevant to our review aims. </t>
  </si>
  <si>
    <t xml:space="preserve">Very minor methodological limitation concerns. Good overall relevancy to our review aims. 1 study found that the FI intervention was mostly viewed in a positive light but this did not hugely contradict the review finding. </t>
  </si>
  <si>
    <t xml:space="preserve">Due to moderate methodological limitation concerns (data collection, recruitment and sample size). Moderate concerns in relation to relevance and adeuqacy (3 out of 4 studies contribute to the review finding - thick data). Minor concerns in relation to adherence in that one study showed contradictory evidence/data to review finding. </t>
  </si>
  <si>
    <t xml:space="preserve">Link from data to review finding is clearly supported by all studies. Good methodological approach in all study, with only minor methodological concerns. Only 1 country represented and one incentive type and programme type, which is less representative than the countries in our study. </t>
  </si>
  <si>
    <t xml:space="preserve">Due to very minor methodological limitation concerns. In terms of relevancy, all countries represented were  lower middle income and 5 studies used cash transfers as the incentive form. 3 of the study interventions were also developed for pregnant women only, so the population targeted was more specific than our review aim. 2 of the 6 studies indicate issues in that staff involved in implementation may have objected to cash transfers and service users in another study experienced difficulties related to cash transfers. </t>
  </si>
  <si>
    <t>No or very minor concern:</t>
  </si>
  <si>
    <t>Due to no or minor concerns for relevance, Coherance and adequacy and a minor concern in relation to one study in regard to methological limitations (no outling of data collection methods or how findings were dervied form data.</t>
  </si>
  <si>
    <t>some moderate concern in relation to Meth for 1 study however finding is well supported across the 3 studies.</t>
  </si>
  <si>
    <t>moderate concerns in relation to adequacy and coherance</t>
  </si>
  <si>
    <t>low confidence</t>
  </si>
  <si>
    <t>While some parts of this review finding are well supported the overall review finding is not well supported by the 9 studies, based on the summary as listed in "full dataset" below.</t>
  </si>
  <si>
    <t>some moderate concern in relation to relevance and methodology  however finding is well supported across the 5 studies.</t>
  </si>
  <si>
    <t>no or very minor concerns:</t>
  </si>
  <si>
    <t>no or minor concerns or issues</t>
  </si>
  <si>
    <t>some moderate concern in relation to relevance and methodology  however finding is well supported across the4 studies.</t>
  </si>
  <si>
    <t>some moderate concern in relation to adequecy and methodology  however finding is well supported across the 10 studies.</t>
  </si>
  <si>
    <t>review finding very well supported by 12 studies</t>
  </si>
  <si>
    <t>review finding very well supported by 6 studies</t>
  </si>
  <si>
    <t>review finding very well supported by 2 studies</t>
  </si>
  <si>
    <t>moderate concerns for all 3 studies in relation to meth and adequacy however all studies support review finding.</t>
  </si>
  <si>
    <t>review finding very well supported by 3 studies</t>
  </si>
  <si>
    <t>some moderate concerns about meth for some studies but overall review finding is well suported by all studies.</t>
  </si>
  <si>
    <t>review findings very well supported by studies</t>
  </si>
  <si>
    <t>review findings very well supported by study</t>
  </si>
  <si>
    <t>3 studies with minor/moderate meth issues</t>
  </si>
  <si>
    <t>wingfield 2015 Mohan 2024; McKell 2013; Brown 2019; Moore 2024; Corder 2021; Hallgren 2023; Green 2023; Brolin 2017</t>
  </si>
  <si>
    <t>6 studies with minor/moderate meth issues</t>
  </si>
  <si>
    <t>Green 2017; RTINA 2017; Moore 2024, Green 2023</t>
  </si>
  <si>
    <t xml:space="preserve">Behaviour regulation </t>
  </si>
  <si>
    <t>review findings very well supported by studies (based on the non inclusion of Passey and Stirling.</t>
  </si>
  <si>
    <t xml:space="preserve">review findings very well supported by studies </t>
  </si>
  <si>
    <t xml:space="preserve">Beliefs about Capabilities </t>
  </si>
  <si>
    <t>review finding is not well supported in terms of Methodology, coherence, adequecy.</t>
  </si>
  <si>
    <t>moderate meth issues in 2 out  of 3 studies</t>
  </si>
  <si>
    <t>Goals and motivation</t>
  </si>
  <si>
    <t>moderate/major meth issues in 2/4 studies</t>
  </si>
  <si>
    <t>Mohan 2024; Green 2017;Lutge 2014; RTINA 2017</t>
  </si>
  <si>
    <t>Wingfield 2015; Silva 2023; Gilson 2017</t>
  </si>
  <si>
    <t>Chadhar 2025;Banerjee 2025</t>
  </si>
  <si>
    <t>Powell-Jackson 2009;Perry 2019; Dickin 2022;Corder 2021;Nirgude 2019; Green 2023</t>
  </si>
  <si>
    <t>TDF Domains</t>
  </si>
  <si>
    <t>COM_B</t>
  </si>
  <si>
    <t xml:space="preserve">BCW intervention functions associated with TDF components </t>
  </si>
  <si>
    <r>
      <t xml:space="preserve">Modelling </t>
    </r>
    <r>
      <rPr>
        <vertAlign val="superscript"/>
        <sz val="7"/>
        <color rgb="FF000000"/>
        <rFont val="Segoe UI Symbol"/>
        <family val="2"/>
      </rPr>
      <t>★</t>
    </r>
  </si>
  <si>
    <r>
      <t xml:space="preserve">Environmental restructuring </t>
    </r>
    <r>
      <rPr>
        <vertAlign val="superscript"/>
        <sz val="7"/>
        <color rgb="FF000000"/>
        <rFont val="Segoe UI Symbol"/>
        <family val="2"/>
      </rPr>
      <t>★</t>
    </r>
  </si>
  <si>
    <t xml:space="preserve">Restriction </t>
  </si>
  <si>
    <r>
      <t xml:space="preserve">Enablement </t>
    </r>
    <r>
      <rPr>
        <vertAlign val="superscript"/>
        <sz val="7"/>
        <color rgb="FF000000"/>
        <rFont val="Segoe UI Symbol"/>
        <family val="2"/>
      </rPr>
      <t>★</t>
    </r>
    <r>
      <rPr>
        <b/>
        <sz val="9"/>
        <color rgb="FF000000"/>
        <rFont val="Times New Roman"/>
        <family val="1"/>
      </rPr>
      <t xml:space="preserve"> </t>
    </r>
  </si>
  <si>
    <t>Environmental context</t>
  </si>
  <si>
    <t>and resources</t>
  </si>
  <si>
    <t xml:space="preserve">Opportunity: </t>
  </si>
  <si>
    <t xml:space="preserve">Physical </t>
  </si>
  <si>
    <t>●</t>
  </si>
  <si>
    <t>Beliefs about</t>
  </si>
  <si>
    <t xml:space="preserve"> consequences</t>
  </si>
  <si>
    <t xml:space="preserve">Motivation: </t>
  </si>
  <si>
    <t>Reflective</t>
  </si>
  <si>
    <t>Social</t>
  </si>
  <si>
    <t xml:space="preserve">BCW policy categories associated with intervention functions </t>
  </si>
  <si>
    <t xml:space="preserve">Communication/marketing </t>
  </si>
  <si>
    <r>
      <t xml:space="preserve">Guidelines </t>
    </r>
    <r>
      <rPr>
        <vertAlign val="superscript"/>
        <sz val="7"/>
        <color theme="1"/>
        <rFont val="Segoe UI Symbol"/>
        <family val="2"/>
      </rPr>
      <t>★</t>
    </r>
  </si>
  <si>
    <t xml:space="preserve">Regulation </t>
  </si>
  <si>
    <t>Legislation</t>
  </si>
  <si>
    <r>
      <t xml:space="preserve">Service Provision </t>
    </r>
    <r>
      <rPr>
        <vertAlign val="superscript"/>
        <sz val="7"/>
        <color theme="1"/>
        <rFont val="Segoe UI Symbol"/>
        <family val="2"/>
      </rPr>
      <t>★</t>
    </r>
  </si>
  <si>
    <t>Fiscal measures</t>
  </si>
  <si>
    <r>
      <t xml:space="preserve">Environmental/Social Planning </t>
    </r>
    <r>
      <rPr>
        <vertAlign val="superscript"/>
        <sz val="7"/>
        <color theme="1"/>
        <rFont val="Segoe UI Symbol"/>
        <family val="2"/>
      </rPr>
      <t>★</t>
    </r>
  </si>
  <si>
    <t xml:space="preserve">*Marked items are recognised as important. </t>
  </si>
  <si>
    <t xml:space="preserve"> Relevant intervention functions and policy categories linked to top TDF domains presented as barriers/facilitators </t>
  </si>
  <si>
    <t xml:space="preserve"> Behaviour Change Wheel (BCW) intervention functions and policy categories linked to the theoretical domains Framework (TDF) </t>
  </si>
  <si>
    <r>
      <t>Subgroup analysis identified differences across implementation determinants reported based on the income-status of the country of origin. Beliefs about Consequences, Knowledge and Social Influences were frequently reported as both barriers and facilitators in LMICs (14.3% for each versus 11.9%,8.4%,5.6% for barriers; 16%, 12</t>
    </r>
    <r>
      <rPr>
        <sz val="11"/>
        <color theme="1"/>
        <rFont val="Times New Roman"/>
        <family val="1"/>
      </rPr>
      <t xml:space="preserve">%, 20% Vs 11%, </t>
    </r>
    <r>
      <rPr>
        <sz val="12"/>
        <color theme="1"/>
        <rFont val="Times New Roman"/>
        <family val="1"/>
      </rPr>
      <t>5.9%, 14.7% for facilitators respectively). On the other hand, Role and Identity, Emotion, Skills, Goals and Memory, Attention and Decision processes domains were more prominent in high income settings.  The country’s income status was referred to according to the World Bank</t>
    </r>
    <r>
      <rPr>
        <vertAlign val="superscript"/>
        <sz val="12"/>
        <color theme="1"/>
        <rFont val="Times New Roman"/>
        <family val="1"/>
      </rPr>
      <t>a</t>
    </r>
    <r>
      <rPr>
        <sz val="12"/>
        <color theme="1"/>
        <rFont val="Times New Roman"/>
        <family val="1"/>
      </rPr>
      <t xml:space="preserve"> country income classification at either the time of study or publication.  </t>
    </r>
  </si>
  <si>
    <t>a World Bank Group. Country Income Classifications [Internet]. 2025; Available from: https://data.worldbank.org</t>
  </si>
  <si>
    <r>
      <t xml:space="preserve">Moderate concerns; </t>
    </r>
    <r>
      <rPr>
        <sz val="12"/>
        <color rgb="FF000000"/>
        <rFont val="Times New Roman"/>
        <family val="1"/>
      </rPr>
      <t>Data analysis issues: (1 study coded transcripts manually - subjectivity). Transcripts produced in Nepali and translated into English - misinterpretation risks. 1 study does not include the views of mothers depsite being an incentive intervention for mothers delivering in Nepal).
Data collection issues: 1 study with an urban control group, and a rural and urban intervention group and another study intentionally conducted most interviews with HCPs than service users.
In 1 study, staff were aware of the goals of the study and the purose of the exit interview, which could sway how they report their opinions.</t>
    </r>
  </si>
  <si>
    <r>
      <t>Moderate concerns</t>
    </r>
    <r>
      <rPr>
        <sz val="12"/>
        <color rgb="FF000000"/>
        <rFont val="Times New Roman"/>
        <family val="1"/>
      </rPr>
      <t xml:space="preserve">;  Studies represented two countries (US, South Asia). Perspectives mostly came from HCPs, programe representatives and service users. Research related to our review aim. </t>
    </r>
  </si>
  <si>
    <r>
      <t xml:space="preserve">Moderate concerns; </t>
    </r>
    <r>
      <rPr>
        <sz val="12"/>
        <color rgb="FF000000"/>
        <rFont val="Times New Roman"/>
        <family val="1"/>
      </rPr>
      <t>Data collection issues: 1 study; In-depth interviews with healthcare providers and FGs with patients and caregivers - data may be richer in single interviews, and results may therefore be influenced by this.
In another study, states could not sustain the intervention; some discontinued altogether and some kept components instead. 1 study said it relied on the perceptions, meanings ascribed by and the experiences of the stakeholders involved in the scheme to finalise the purpose and design of the exploration.
1 study recruited 50% of American Indians, which was regarded as more than what individuals in the state of Montana identify as.
More sites recruited in 1 out of 2 US regions.
Small sample in one study with reliance on only qualitative methods used to identify lessons learned. Participants reflecting on lessons learned during interviews may have led to recall bias or  social desirability bias.
Data analysis: 1 study reported conducting interviews with site staff. Clients who experienced the programme were not interviewed. Females and  those with tertitary education over represented in 1 study - however authors noted this. Sample size was small and not representative</t>
    </r>
  </si>
  <si>
    <r>
      <t>Moderate concerns;</t>
    </r>
    <r>
      <rPr>
        <sz val="12"/>
        <color rgb="FF000000"/>
        <rFont val="Times New Roman"/>
        <family val="1"/>
      </rPr>
      <t xml:space="preserve"> All studies indirectly relevant to review aims with Indian and US states represented.  Over  representation of groups across some studies, particularly women, employed people and those with advanced education.
Small sample size, and findings are not generalisable.</t>
    </r>
    <r>
      <rPr>
        <b/>
        <sz val="12"/>
        <color rgb="FF000000"/>
        <rFont val="Times New Roman"/>
        <family val="1"/>
      </rPr>
      <t xml:space="preserve">
</t>
    </r>
    <r>
      <rPr>
        <sz val="12"/>
        <color rgb="FF000000"/>
        <rFont val="Times New Roman"/>
        <family val="1"/>
      </rPr>
      <t xml:space="preserve">
Analysis cohort is mostly service providers who have professional expertise or existing knowledge of incentive or CM implementation.</t>
    </r>
    <r>
      <rPr>
        <b/>
        <sz val="12"/>
        <color rgb="FF000000"/>
        <rFont val="Times New Roman"/>
        <family val="1"/>
      </rPr>
      <t xml:space="preserve">
</t>
    </r>
    <r>
      <rPr>
        <sz val="12"/>
        <color rgb="FF000000"/>
        <rFont val="Times New Roman"/>
        <family val="1"/>
      </rPr>
      <t xml:space="preserve">
1 male-oriented study noted that no agencies serving black men applied for CM funding despite  the reported significant need/ impact on black communities. 1 study had mostly females as participating providers, white and non-hispanics. Most were familar with contigency management.</t>
    </r>
  </si>
  <si>
    <r>
      <t xml:space="preserve">No or very minor concerns; </t>
    </r>
    <r>
      <rPr>
        <sz val="12"/>
        <color rgb="FF000000"/>
        <rFont val="Times New Roman"/>
        <family val="1"/>
      </rPr>
      <t>Findings are consistent with the views of those involved in the study</t>
    </r>
  </si>
  <si>
    <r>
      <t xml:space="preserve">Minor Concerns; </t>
    </r>
    <r>
      <rPr>
        <sz val="12"/>
        <color rgb="FF000000"/>
        <rFont val="Times New Roman"/>
        <family val="1"/>
      </rPr>
      <t xml:space="preserve">Methodology in 1 study is rich overall, only 2 focus groups were conducted in Somali and spanish, which may have resulted in interpretation bias.  Location of clinical setting not disclosed in 1 study. </t>
    </r>
  </si>
  <si>
    <r>
      <t xml:space="preserve">No or very minor concerns; </t>
    </r>
    <r>
      <rPr>
        <sz val="12"/>
        <color rgb="FF000000"/>
        <rFont val="Times New Roman"/>
        <family val="1"/>
      </rPr>
      <t xml:space="preserve">All studies are indirectly relevant to review aims and represented various contries as does our review (Australia, UK, India, Unites States, India and Tasmania).Perspectives mostly came from providers, staff, those experiencing </t>
    </r>
  </si>
  <si>
    <r>
      <t>No or very minor concerns;</t>
    </r>
    <r>
      <rPr>
        <sz val="12"/>
        <color rgb="FF000000"/>
        <rFont val="Times New Roman"/>
        <family val="1"/>
      </rPr>
      <t xml:space="preserve"> review finding supported by quotes in both studies.</t>
    </r>
  </si>
  <si>
    <r>
      <t xml:space="preserve">Minor Concerns; </t>
    </r>
    <r>
      <rPr>
        <sz val="12"/>
        <color rgb="FF000000"/>
        <rFont val="Times New Roman"/>
        <family val="1"/>
      </rPr>
      <t xml:space="preserve">Two different types of intervention programmes, which are indirectly relevant to the reviw aim. Different incentive types are also included, similar to our review. 10 US States included with is geographic relevant to our review, and incentive intervention trageted at those with chonic diseases, psychiatric disorders and substance use disorders. Various stakeholder views also captured. </t>
    </r>
  </si>
  <si>
    <r>
      <t xml:space="preserve">Moderate concerns; </t>
    </r>
    <r>
      <rPr>
        <sz val="12"/>
        <color rgb="FF000000"/>
        <rFont val="Times New Roman"/>
        <family val="1"/>
      </rPr>
      <t>Studies are indirectly related to our reviw aim. Incentive interventions included substance use disorders, smoking cessation, chronic disease prevention and TB treatment. Incentives were in the form of reloadable debit cards, gift cards, cash transfer, cash or items of monetary value. Several locations were included: 10 US states, Scotland, India, Massachusets.</t>
    </r>
  </si>
  <si>
    <r>
      <t>Moderate concerns;</t>
    </r>
    <r>
      <rPr>
        <sz val="12"/>
        <color rgb="FF000000"/>
        <rFont val="Times New Roman"/>
        <family val="1"/>
      </rPr>
      <t xml:space="preserve"> 3 out of 6 studies consist of data that aligns with review finding.  </t>
    </r>
  </si>
  <si>
    <r>
      <t xml:space="preserve">Moderate concerns; </t>
    </r>
    <r>
      <rPr>
        <sz val="12"/>
        <color rgb="FF000000"/>
        <rFont val="Times New Roman"/>
        <family val="1"/>
      </rPr>
      <t xml:space="preserve">All studies correspond with our review aim. Different UK and US regions are represented. 4 incentive programme types prioritise opioid treatment, 1 physical activity promotion in adolescents, and 2 smoking cessation incentive programme for pregant women. Incentive forms were 'fish bowl' prize draw, points/rewards system and gift card &amp; shopping vouchers. Individuals with low socio-economic status.  </t>
    </r>
  </si>
  <si>
    <r>
      <t>No or very minor concerns;</t>
    </r>
    <r>
      <rPr>
        <sz val="12"/>
        <color rgb="FF000000"/>
        <rFont val="Times New Roman"/>
        <family val="1"/>
      </rPr>
      <t xml:space="preserve"> link from data to finding (Hallgren 2023)</t>
    </r>
  </si>
  <si>
    <r>
      <t xml:space="preserve">Moderate concerns; </t>
    </r>
    <r>
      <rPr>
        <sz val="12"/>
        <color rgb="FF000000"/>
        <rFont val="Times New Roman"/>
        <family val="1"/>
      </rPr>
      <t>Studies are indirectly relevant to our review aims. 2 high countries represented (US, Australia</t>
    </r>
  </si>
  <si>
    <r>
      <t>Minor concerns;</t>
    </r>
    <r>
      <rPr>
        <sz val="12"/>
        <color rgb="FF000000"/>
        <rFont val="Times New Roman"/>
        <family val="1"/>
      </rPr>
      <t xml:space="preserve"> Matching funds in 1 study allowed participants to double the amount of their (Silva 2023).</t>
    </r>
  </si>
  <si>
    <r>
      <t xml:space="preserve">No or very minor concerns; </t>
    </r>
    <r>
      <rPr>
        <sz val="12"/>
        <color rgb="FF000000"/>
        <rFont val="Times New Roman"/>
        <family val="1"/>
      </rPr>
      <t xml:space="preserve"> 14 out of 17 studies contribute to the review finding</t>
    </r>
  </si>
  <si>
    <r>
      <t>Minor concerns;</t>
    </r>
    <r>
      <rPr>
        <sz val="12"/>
        <color rgb="FF000000"/>
        <rFont val="Times New Roman"/>
        <family val="1"/>
      </rPr>
      <t xml:space="preserve"> difficulty following up with participants to issue incentives + eligibility criteria and administration of the incentive were widely interpreted (Powell-Jackson 2009). 'Replacement' participants - risk of attrition bias (Sidney 2016). Site/participation withdrawal affecting control and intervention groups and difficulty engaging some participants (Passey 2018).</t>
    </r>
  </si>
  <si>
    <r>
      <t xml:space="preserve">Minor concerns; </t>
    </r>
    <r>
      <rPr>
        <sz val="12"/>
        <color rgb="FF000000"/>
        <rFont val="Times New Roman"/>
        <family val="1"/>
      </rPr>
      <t>Studies have relevance to our review aims. A mix of urban and rural regions as well as 1 upper-middle income countries</t>
    </r>
    <r>
      <rPr>
        <b/>
        <sz val="12"/>
        <color rgb="FF000000"/>
        <rFont val="Times New Roman"/>
        <family val="1"/>
      </rPr>
      <t xml:space="preserve"> </t>
    </r>
    <r>
      <rPr>
        <sz val="12"/>
        <color rgb="FF000000"/>
        <rFont val="Times New Roman"/>
        <family val="1"/>
      </rPr>
      <t>represented (South Africa, Peru,</t>
    </r>
  </si>
  <si>
    <r>
      <t xml:space="preserve">Minor concerns; </t>
    </r>
    <r>
      <rPr>
        <sz val="12"/>
        <color rgb="FF000000"/>
        <rFont val="Times New Roman"/>
        <family val="1"/>
      </rPr>
      <t>stronger link to review finding required; more details are reported elsewhere which could better contribute to review finding for 1 study (Lutge 2014). Biochemical verification for alcohol behaviour change was somewhat difficult but generally motivating (Cohen 2023).</t>
    </r>
  </si>
  <si>
    <r>
      <t>No or very minor concerns;</t>
    </r>
    <r>
      <rPr>
        <sz val="12"/>
        <color rgb="FF000000"/>
        <rFont val="Times New Roman"/>
        <family val="1"/>
      </rPr>
      <t xml:space="preserve"> 27 out of 28 studies contribute to the review finding. </t>
    </r>
  </si>
  <si>
    <r>
      <t>Moderate concerns;</t>
    </r>
    <r>
      <rPr>
        <sz val="12"/>
        <color rgb="FF000000"/>
        <rFont val="Times New Roman"/>
        <family val="1"/>
      </rPr>
      <t xml:space="preserve"> Data from 2 studies does not sufficiently link to the review finding and views are not representative of all study participants. </t>
    </r>
  </si>
  <si>
    <r>
      <t xml:space="preserve">Minor concerns; </t>
    </r>
    <r>
      <rPr>
        <sz val="12"/>
        <color rgb="FF000000"/>
        <rFont val="Times New Roman"/>
        <family val="1"/>
      </rPr>
      <t>Staff not represented in sample (Mckell 2013). Only 9 out of 33 pharmacists recruited (Metrebian 2021). Staff in 1 study may have deliberately selected patients they've a bond with or perceive the intervention to be positive (Shelus 2018). Some recruitment challenges (Hefler 2013)</t>
    </r>
  </si>
  <si>
    <r>
      <t xml:space="preserve">Minor concerns; </t>
    </r>
    <r>
      <rPr>
        <sz val="12"/>
        <color rgb="FF000000"/>
        <rFont val="Times New Roman"/>
        <family val="1"/>
      </rPr>
      <t>Studies are indirectly relevant to our review aims. X high income countries represented (US, Autralia, UK) 1 lower-middle income country (India, Kenya,</t>
    </r>
  </si>
  <si>
    <r>
      <t>Miino</t>
    </r>
    <r>
      <rPr>
        <b/>
        <sz val="12"/>
        <rFont val="Times New Roman"/>
        <family val="1"/>
      </rPr>
      <t>r concerns;</t>
    </r>
    <r>
      <rPr>
        <sz val="12"/>
        <color rgb="FF000000"/>
        <rFont val="Times New Roman"/>
        <family val="1"/>
      </rPr>
      <t xml:space="preserve"> unclear link to review finding in 1 study (Patel 2019).</t>
    </r>
  </si>
  <si>
    <r>
      <t xml:space="preserve">No or very minor concerns; </t>
    </r>
    <r>
      <rPr>
        <sz val="12"/>
        <color rgb="FF000000"/>
        <rFont val="Times New Roman"/>
        <family val="1"/>
      </rPr>
      <t>24 out of 28 studies contribute to review finding.</t>
    </r>
  </si>
  <si>
    <r>
      <t>Moderate concerns;</t>
    </r>
    <r>
      <rPr>
        <sz val="12"/>
        <color rgb="FF000000"/>
        <rFont val="Times New Roman"/>
        <family val="1"/>
      </rPr>
      <t xml:space="preserve"> formal sample size calculation was not undertaken in 1 study (Too 2021). Customising the user experience wasn't possible as it would be an "administrative nightmare" (Zulman 2013). Focus groups in 1 study had  from 2-12 participants per group; richness of the data may vary (Perry 2019). Interviews were conducted in different languages depending on participant preferences, analysis of data my therefore have been subjected to misinterpretation (Mohan 2024). One programme site had recruitiment and staffing challenges (Green 2023)</t>
    </r>
  </si>
  <si>
    <r>
      <t>No or very concerns;</t>
    </r>
    <r>
      <rPr>
        <sz val="12"/>
        <color rgb="FF000000"/>
        <rFont val="Times New Roman"/>
        <family val="1"/>
      </rPr>
      <t xml:space="preserve"> Studies are indirectly relevant to our review aims. 5 high income countries represented (US~10+ states, Ireland, Australia, New Zeland, Scotland). 2 lower-middle income countries (India, Kenya)</t>
    </r>
  </si>
  <si>
    <r>
      <t xml:space="preserve">No or very minor concerns; </t>
    </r>
    <r>
      <rPr>
        <sz val="12"/>
        <color rgb="FF000000"/>
        <rFont val="Times New Roman"/>
        <family val="1"/>
      </rPr>
      <t>Administration issues were easily adapted to eventually. Difficulty in initial stages were highlighted (McKell 2013).</t>
    </r>
  </si>
  <si>
    <r>
      <t>Minor concerns;</t>
    </r>
    <r>
      <rPr>
        <sz val="12"/>
        <color rgb="FF000000"/>
        <rFont val="Times New Roman"/>
        <family val="1"/>
      </rPr>
      <t xml:space="preserve"> 19 out of 12 studies contribute to review finding.  Training viewed positively among staff in 2 studies (Moore 2024; Green 2023)</t>
    </r>
  </si>
  <si>
    <r>
      <t>Moderate concerns;</t>
    </r>
    <r>
      <rPr>
        <sz val="12"/>
        <color rgb="FF000000"/>
        <rFont val="Times New Roman"/>
        <family val="1"/>
      </rPr>
      <t xml:space="preserve"> In 1 study the researcher's field notes contributed to the review finding but perception of the research team may be subjective.  </t>
    </r>
  </si>
  <si>
    <r>
      <t xml:space="preserve">Moderate concerns; </t>
    </r>
    <r>
      <rPr>
        <sz val="12"/>
        <color rgb="FF000000"/>
        <rFont val="Times New Roman"/>
        <family val="1"/>
      </rPr>
      <t>Studies are indirectly relevant to our review aim. India was represnted in 5 studies, US by 6 studies, Nepal by 2 studies, Australia by 1 study, Nigeria by 1 study and Peru by 1 study. A range of programme types, included smoking cessation, maternal/institution delivery service utilisation, TB treatment, Substance Use disorder treatment, Chronic disease prevention.</t>
    </r>
  </si>
  <si>
    <r>
      <t>Moderate concerns;</t>
    </r>
    <r>
      <rPr>
        <sz val="12"/>
        <color rgb="FF000000"/>
        <rFont val="Times New Roman"/>
        <family val="1"/>
      </rPr>
      <t xml:space="preserve"> In 1 study the data's link to the review finding applied to the weight management and Diabetes prevention programme users only - was not representative of different participants.</t>
    </r>
  </si>
  <si>
    <r>
      <t>Moderate concerns;</t>
    </r>
    <r>
      <rPr>
        <sz val="12"/>
        <color rgb="FF000000"/>
        <rFont val="Times New Roman"/>
        <family val="1"/>
      </rPr>
      <t xml:space="preserve"> 6 out of 16 studies do not support the review finding. </t>
    </r>
  </si>
  <si>
    <r>
      <t>Moderate concerns;</t>
    </r>
    <r>
      <rPr>
        <sz val="12"/>
        <color rgb="FF000000"/>
        <rFont val="Times New Roman"/>
        <family val="1"/>
      </rPr>
      <t xml:space="preserve"> 3 out of 10 qualitative transcripts couldn't be analyses, potentially meaning some valuable data was missed in light of review finding contribution.</t>
    </r>
  </si>
  <si>
    <r>
      <t xml:space="preserve">Minor concerns; </t>
    </r>
    <r>
      <rPr>
        <sz val="12"/>
        <color rgb="FF000000"/>
        <rFont val="Times New Roman"/>
        <family val="1"/>
      </rPr>
      <t>1 study does not clearly align with the review finding</t>
    </r>
    <r>
      <rPr>
        <b/>
        <sz val="12"/>
        <color rgb="FF000000"/>
        <rFont val="Times New Roman"/>
        <family val="1"/>
      </rPr>
      <t xml:space="preserve">. </t>
    </r>
  </si>
  <si>
    <r>
      <t>Minor concerns;</t>
    </r>
    <r>
      <rPr>
        <sz val="12"/>
        <color rgb="FF000000"/>
        <rFont val="Times New Roman"/>
        <family val="1"/>
      </rPr>
      <t xml:space="preserve"> 4 out of 5 studies contibute to review finding.</t>
    </r>
  </si>
  <si>
    <r>
      <t xml:space="preserve">Minor concerns; </t>
    </r>
    <r>
      <rPr>
        <sz val="12"/>
        <color rgb="FF000000"/>
        <rFont val="Times New Roman"/>
        <family val="1"/>
      </rPr>
      <t>Studies are indirectly relevant to our review aims.  3 lower middle income countries represented (India, Nepal, Nigeria), 3 high income countries represented (US, Australia, UK).</t>
    </r>
  </si>
  <si>
    <r>
      <t>No or very minor concerns;</t>
    </r>
    <r>
      <rPr>
        <sz val="12"/>
        <color rgb="FF000000"/>
        <rFont val="Times New Roman"/>
        <family val="1"/>
      </rPr>
      <t xml:space="preserve"> better link of data to review finding for 1 study (Lama 2014).</t>
    </r>
  </si>
  <si>
    <r>
      <t xml:space="preserve">Minor concerns; </t>
    </r>
    <r>
      <rPr>
        <sz val="12"/>
        <color rgb="FF000000"/>
        <rFont val="Times New Roman"/>
        <family val="1"/>
      </rPr>
      <t xml:space="preserve">12 out of 14 studies contribute to the review finding. </t>
    </r>
  </si>
  <si>
    <r>
      <t xml:space="preserve">No or very minor concerns; </t>
    </r>
    <r>
      <rPr>
        <sz val="12"/>
        <color rgb="FF000000"/>
        <rFont val="Times New Roman"/>
        <family val="1"/>
      </rPr>
      <t>recruitment/enrollment difficulties (Yon 2022).</t>
    </r>
  </si>
  <si>
    <r>
      <t xml:space="preserve">Minor concerns; </t>
    </r>
    <r>
      <rPr>
        <sz val="12"/>
        <color rgb="FF000000"/>
        <rFont val="Times New Roman"/>
        <family val="1"/>
      </rPr>
      <t>Studies are indirectly relevant to our review aims. 5 high income, urban countries represented (US, Scotland, England (UK), Australia, Ireland (N.Ireland), 1 lower-middle income country represented (India)</t>
    </r>
  </si>
  <si>
    <r>
      <t>Minor concerns;</t>
    </r>
    <r>
      <rPr>
        <sz val="12"/>
        <color rgb="FF000000"/>
        <rFont val="Times New Roman"/>
        <family val="1"/>
      </rPr>
      <t xml:space="preserve"> 1 study supports the review finding but not enough data backing up the finding (Yon 2022). </t>
    </r>
  </si>
  <si>
    <r>
      <t xml:space="preserve">No or very minor concerns; </t>
    </r>
    <r>
      <rPr>
        <sz val="12"/>
        <color rgb="FF000000"/>
        <rFont val="Times New Roman"/>
        <family val="1"/>
      </rPr>
      <t>15 out of 16 studies contribute to review finding.</t>
    </r>
  </si>
  <si>
    <r>
      <t xml:space="preserve">No or very minor concerns; </t>
    </r>
    <r>
      <rPr>
        <sz val="12"/>
        <color rgb="FF000000"/>
        <rFont val="Times New Roman"/>
        <family val="1"/>
      </rPr>
      <t>review finding is supported by the data.</t>
    </r>
  </si>
  <si>
    <r>
      <t xml:space="preserve">Minor concerns; </t>
    </r>
    <r>
      <rPr>
        <sz val="12"/>
        <color rgb="FF000000"/>
        <rFont val="Times New Roman"/>
        <family val="1"/>
      </rPr>
      <t xml:space="preserve">Study contributes to review findings and aligns with our review aim. One programme type, one setting (and location) and one incentive form. The study features staff and patient perspectives. </t>
    </r>
  </si>
  <si>
    <r>
      <t xml:space="preserve">Moderate concerns; </t>
    </r>
    <r>
      <rPr>
        <sz val="12"/>
        <color rgb="FF000000"/>
        <rFont val="Times New Roman"/>
        <family val="1"/>
      </rPr>
      <t>severe HR shortage affecting recruitment in 1 study (Mohan 2024). Minor issues with link from data to review finding (SIPCG 2019). Recrutiment issues regarding part of targeted audience in 1 study (Breunis 2023).</t>
    </r>
    <r>
      <rPr>
        <b/>
        <sz val="12"/>
        <color rgb="FF000000"/>
        <rFont val="Times New Roman"/>
        <family val="1"/>
      </rPr>
      <t xml:space="preserve"> </t>
    </r>
    <r>
      <rPr>
        <sz val="12"/>
        <color rgb="FF000000"/>
        <rFont val="Times New Roman"/>
        <family val="1"/>
      </rPr>
      <t xml:space="preserve">FII in 1 study only implemented in one region, so the data link to review finding lacks generalisability (Franckle, 2023) similarly, treatment providers in 1 study were recruited from 1 location only, so findings were not applicable to other similar treatment providers (Jakubowski 2024). </t>
    </r>
  </si>
  <si>
    <r>
      <t xml:space="preserve">Moderate concerns; </t>
    </r>
    <r>
      <rPr>
        <sz val="12"/>
        <color rgb="FF000000"/>
        <rFont val="Times New Roman"/>
        <family val="1"/>
      </rPr>
      <t>Studies are indirectly relevant to our review aims. 1 lower-middle income countries represented (India). 3 high income country represented (UK, Netherlands, US), 1 upper-middle income county (Peru)</t>
    </r>
  </si>
  <si>
    <r>
      <t xml:space="preserve">No or very minor concerns; </t>
    </r>
    <r>
      <rPr>
        <sz val="12"/>
        <color rgb="FF000000"/>
        <rFont val="Times New Roman"/>
        <family val="1"/>
      </rPr>
      <t xml:space="preserve">8 out 9 studies contribute to review findings. Better internal collaboration needed for 1 study + stronger link from data to review finding (Breunis 2023). </t>
    </r>
  </si>
  <si>
    <r>
      <t xml:space="preserve">Moderate concerns; </t>
    </r>
    <r>
      <rPr>
        <sz val="12"/>
        <color rgb="FF000000"/>
        <rFont val="Times New Roman"/>
        <family val="1"/>
      </rPr>
      <t>Studies are indirectly relevant to the review aims. 1 lower-middle income countries (India). 2 high income countries (US, UK). A mix of urban and rural regions and various targeted populations were included.</t>
    </r>
  </si>
  <si>
    <r>
      <t xml:space="preserve">Minor concerns </t>
    </r>
    <r>
      <rPr>
        <sz val="12"/>
        <color rgb="FF000000"/>
        <rFont val="Times New Roman"/>
        <family val="1"/>
      </rPr>
      <t xml:space="preserve"> a lack of institutional support for contact teachers and school-level constraints</t>
    </r>
    <r>
      <rPr>
        <b/>
        <sz val="12"/>
        <color rgb="FF000000"/>
        <rFont val="Times New Roman"/>
        <family val="1"/>
      </rPr>
      <t xml:space="preserve"> </t>
    </r>
    <r>
      <rPr>
        <sz val="12"/>
        <color rgb="FF000000"/>
        <rFont val="Times New Roman"/>
        <family val="1"/>
      </rPr>
      <t>(Corder 2021).</t>
    </r>
  </si>
  <si>
    <r>
      <t xml:space="preserve">Minor concerns; </t>
    </r>
    <r>
      <rPr>
        <sz val="12"/>
        <color rgb="FF000000"/>
        <rFont val="Times New Roman"/>
        <family val="1"/>
      </rPr>
      <t xml:space="preserve">8 out of 10 studies contribute to the review finding. </t>
    </r>
  </si>
  <si>
    <r>
      <t xml:space="preserve">Minor concerns; </t>
    </r>
    <r>
      <rPr>
        <sz val="12"/>
        <color rgb="FF000000"/>
        <rFont val="Times New Roman"/>
        <family val="1"/>
      </rPr>
      <t xml:space="preserve">6 out of 7 studies contribute to the review finding. </t>
    </r>
  </si>
  <si>
    <r>
      <t xml:space="preserve">No or very minor concerns; </t>
    </r>
    <r>
      <rPr>
        <sz val="12"/>
        <color rgb="FF000000"/>
        <rFont val="Times New Roman"/>
        <family val="1"/>
      </rPr>
      <t>Not generalisable as 1 tudy did not represent small grocery stores.</t>
    </r>
    <r>
      <rPr>
        <b/>
        <sz val="12"/>
        <color rgb="FF000000"/>
        <rFont val="Times New Roman"/>
        <family val="1"/>
      </rPr>
      <t xml:space="preserve"> </t>
    </r>
  </si>
  <si>
    <r>
      <t xml:space="preserve">Moderate concerns; </t>
    </r>
    <r>
      <rPr>
        <sz val="12"/>
        <color rgb="FF000000"/>
        <rFont val="Times New Roman"/>
        <family val="1"/>
      </rPr>
      <t xml:space="preserve">Studies are indirectly relevant to our review aims. 1 high income country represented (US - urban and rural regions) </t>
    </r>
  </si>
  <si>
    <r>
      <t>No or very minor concerns;</t>
    </r>
    <r>
      <rPr>
        <sz val="12"/>
        <color rgb="FF000000"/>
        <rFont val="Times New Roman"/>
        <family val="1"/>
      </rPr>
      <t xml:space="preserve"> studies contribute to review finding. </t>
    </r>
  </si>
  <si>
    <r>
      <t>Moderate concerns;</t>
    </r>
    <r>
      <rPr>
        <sz val="12"/>
        <color rgb="FF000000"/>
        <rFont val="Times New Roman"/>
        <family val="1"/>
      </rPr>
      <t xml:space="preserve"> no sample size calculated in 1 study.</t>
    </r>
  </si>
  <si>
    <r>
      <t>No or very minor concerns;</t>
    </r>
    <r>
      <rPr>
        <sz val="12"/>
        <color rgb="FF000000"/>
        <rFont val="Times New Roman"/>
        <family val="1"/>
      </rPr>
      <t xml:space="preserve"> there were only a minority of participants in one study who had slight challenges with aspects of the intervention. Link from data to review finding was still evident. </t>
    </r>
  </si>
  <si>
    <r>
      <t xml:space="preserve">No or very minor concerns; </t>
    </r>
    <r>
      <rPr>
        <sz val="12"/>
        <color rgb="FF000000"/>
        <rFont val="Times New Roman"/>
        <family val="1"/>
      </rPr>
      <t>Study contriuted to review finding (thick data)</t>
    </r>
  </si>
  <si>
    <r>
      <t xml:space="preserve">No or very minor concerns; </t>
    </r>
    <r>
      <rPr>
        <sz val="12"/>
        <color rgb="FF000000"/>
        <rFont val="Times New Roman"/>
        <family val="1"/>
      </rPr>
      <t xml:space="preserve">All Studies contriute to review finding. </t>
    </r>
  </si>
  <si>
    <r>
      <t xml:space="preserve">Minor concerns; </t>
    </r>
    <r>
      <rPr>
        <sz val="12"/>
        <color rgb="FF000000"/>
        <rFont val="Times New Roman"/>
        <family val="1"/>
      </rPr>
      <t xml:space="preserve">1 study had minor recruitment issues (Apata 2019). Participation issues/declining issues in 1 study (Wingfield 2015). </t>
    </r>
  </si>
  <si>
    <r>
      <t xml:space="preserve">Moderate concerns; </t>
    </r>
    <r>
      <rPr>
        <sz val="12"/>
        <color rgb="FF000000"/>
        <rFont val="Times New Roman"/>
        <family val="1"/>
      </rPr>
      <t>Studies are indirectly relevant to our review aims. 1 high income country represented (US)</t>
    </r>
  </si>
  <si>
    <r>
      <t xml:space="preserve">Minor concerns; </t>
    </r>
    <r>
      <rPr>
        <sz val="12"/>
        <color rgb="FF000000"/>
        <rFont val="Times New Roman"/>
        <family val="1"/>
      </rPr>
      <t xml:space="preserve">1 study reported that those in most need of the service were not able to access it (Mohan 2024). </t>
    </r>
  </si>
  <si>
    <r>
      <t xml:space="preserve">No or very minor concerns; </t>
    </r>
    <r>
      <rPr>
        <sz val="12"/>
        <color rgb="FF000000"/>
        <rFont val="Times New Roman"/>
        <family val="1"/>
      </rPr>
      <t>in 1 study unclear information was given to study participants (Powell-Jackson)</t>
    </r>
  </si>
  <si>
    <r>
      <t>Minor concerns;</t>
    </r>
    <r>
      <rPr>
        <sz val="12"/>
        <color rgb="FF000000"/>
        <rFont val="Times New Roman"/>
        <family val="1"/>
      </rPr>
      <t xml:space="preserve"> 1 study highlighted that complexity of the programme's design was a barrier (Powell-Jackson)</t>
    </r>
  </si>
  <si>
    <r>
      <t>No or very minor concerns;</t>
    </r>
    <r>
      <rPr>
        <sz val="12"/>
        <color rgb="FF000000"/>
        <rFont val="Times New Roman"/>
        <family val="1"/>
      </rPr>
      <t xml:space="preserve"> 5 out of 7 studies provide data that contributes to review finding. </t>
    </r>
  </si>
  <si>
    <r>
      <t xml:space="preserve">No or very minor concerns; </t>
    </r>
    <r>
      <rPr>
        <sz val="12"/>
        <color rgb="FF000000"/>
        <rFont val="Times New Roman"/>
        <family val="1"/>
      </rPr>
      <t>1 study evolving infrastucture would resolve current implementation issues (Banerjee 2025)</t>
    </r>
  </si>
  <si>
    <r>
      <t>No or very minor concerns;</t>
    </r>
    <r>
      <rPr>
        <sz val="12"/>
        <color rgb="FF000000"/>
        <rFont val="Times New Roman"/>
        <family val="1"/>
      </rPr>
      <t xml:space="preserve"> studies contribute to review finding.</t>
    </r>
  </si>
  <si>
    <r>
      <t xml:space="preserve">Minor concerns; </t>
    </r>
    <r>
      <rPr>
        <sz val="12"/>
        <color rgb="FF000000"/>
        <rFont val="Times New Roman"/>
        <family val="1"/>
      </rPr>
      <t>Studies correlate with our review aims. 3 countries represented (Ireland; Australia and America); 3 high income countries with a focus on deprived/low income populations. 2 programmes were for smoking cessation and 1 for healthy eating.  Perspectives came from a range of staekholders (service users, providers, teachers, canteen staff, mentors).</t>
    </r>
  </si>
  <si>
    <r>
      <t xml:space="preserve">No or very minor concerns; </t>
    </r>
    <r>
      <rPr>
        <sz val="12"/>
        <color rgb="FF000000"/>
        <rFont val="Times New Roman"/>
        <family val="1"/>
      </rPr>
      <t>Participants in 1 study suggested adding more 'hands-on' materials.</t>
    </r>
  </si>
  <si>
    <r>
      <t xml:space="preserve">No or very minor concerns; </t>
    </r>
    <r>
      <rPr>
        <sz val="12"/>
        <color rgb="FF000000"/>
        <rFont val="Times New Roman"/>
        <family val="1"/>
      </rPr>
      <t>2 out of 3 studies contribute to the review finding.</t>
    </r>
  </si>
  <si>
    <r>
      <t xml:space="preserve">Minor conerns; </t>
    </r>
    <r>
      <rPr>
        <sz val="12"/>
        <color rgb="FF000000"/>
        <rFont val="Times New Roman"/>
        <family val="1"/>
      </rPr>
      <t xml:space="preserve">3 out of 4 studies contribute to the review finding. </t>
    </r>
  </si>
  <si>
    <r>
      <t>Minor oncerns;</t>
    </r>
    <r>
      <rPr>
        <sz val="12"/>
        <color rgb="FF000000"/>
        <rFont val="Times New Roman"/>
        <family val="1"/>
      </rPr>
      <t xml:space="preserve"> ethics approval and whether informed consent was collected is not stated in the methods (Lama 2014). </t>
    </r>
  </si>
  <si>
    <r>
      <t xml:space="preserve">No or very minor concerns; </t>
    </r>
    <r>
      <rPr>
        <sz val="12"/>
        <color rgb="FF000000"/>
        <rFont val="Times New Roman"/>
        <family val="1"/>
      </rPr>
      <t>All 6 studies aligns with the review finding.</t>
    </r>
  </si>
  <si>
    <r>
      <t>Moderate concerns;</t>
    </r>
    <r>
      <rPr>
        <sz val="12"/>
        <color rgb="FF000000"/>
        <rFont val="Times New Roman"/>
        <family val="1"/>
      </rPr>
      <t xml:space="preserve"> 4 countries represented; 2 high income and 2 middle income countries (India, Scotland, Peru and US).</t>
    </r>
  </si>
  <si>
    <r>
      <t xml:space="preserve">No or very minor concerns; </t>
    </r>
    <r>
      <rPr>
        <sz val="12"/>
        <color rgb="FF000000"/>
        <rFont val="Times New Roman"/>
        <family val="1"/>
      </rPr>
      <t>link to review finding could be more clear in 2 studies (Verma 2024)</t>
    </r>
  </si>
  <si>
    <r>
      <t xml:space="preserve">Minor concerns; </t>
    </r>
    <r>
      <rPr>
        <sz val="12"/>
        <color rgb="FF000000"/>
        <rFont val="Times New Roman"/>
        <family val="1"/>
      </rPr>
      <t xml:space="preserve">4 out of 4 studies adequately contribute to review finding (thick data) but in 1 study, the review finding was not suppoted by data from all participants (Allan, 2012).  </t>
    </r>
  </si>
  <si>
    <r>
      <t xml:space="preserve">Moderate concerns; </t>
    </r>
    <r>
      <rPr>
        <sz val="12"/>
        <color rgb="FF000000"/>
        <rFont val="Times New Roman"/>
        <family val="1"/>
      </rPr>
      <t>Studies are relevant to our review aims. 2 lower middle income countries (India, Kenya)) and 1 high income country represented (US ~ 10 states).</t>
    </r>
  </si>
  <si>
    <r>
      <t xml:space="preserve">No or very minor concerns; </t>
    </r>
    <r>
      <rPr>
        <sz val="12"/>
        <color rgb="FF000000"/>
        <rFont val="Times New Roman"/>
        <family val="1"/>
      </rPr>
      <t xml:space="preserve">self-reported smoking abstinence may not be accurate. </t>
    </r>
  </si>
  <si>
    <r>
      <t xml:space="preserve">Minor concerns; </t>
    </r>
    <r>
      <rPr>
        <sz val="12"/>
        <color rgb="FF000000"/>
        <rFont val="Times New Roman"/>
        <family val="1"/>
      </rPr>
      <t>Studies have relevance to our review aim. 1 upper-middle income country represented (Peru), 1 lower-middle income country (India), 2 high income countries (Australia,  US ~ 10+ states, UK)</t>
    </r>
  </si>
  <si>
    <r>
      <t xml:space="preserve">No or very minor concerns; </t>
    </r>
    <r>
      <rPr>
        <sz val="12"/>
        <color rgb="FF000000"/>
        <rFont val="Times New Roman"/>
        <family val="1"/>
      </rPr>
      <t xml:space="preserve">aligns with review finding. </t>
    </r>
  </si>
  <si>
    <r>
      <t xml:space="preserve">Minor concerns; </t>
    </r>
    <r>
      <rPr>
        <sz val="12"/>
        <color rgb="FF000000"/>
        <rFont val="Times New Roman"/>
        <family val="1"/>
      </rPr>
      <t>1 study was limited to the incentive amount it could give due to policies in place (Winograd 2022).</t>
    </r>
  </si>
  <si>
    <r>
      <t xml:space="preserve">Minor concerns; </t>
    </r>
    <r>
      <rPr>
        <sz val="12"/>
        <color rgb="FF000000"/>
        <rFont val="Times New Roman"/>
        <family val="1"/>
      </rPr>
      <t>studies have relevance to our review aim. 2 countries represented (US and India); 1 high income and 1 lower-middle income.</t>
    </r>
  </si>
  <si>
    <r>
      <t xml:space="preserve">No or very minor concerns; </t>
    </r>
    <r>
      <rPr>
        <sz val="12"/>
        <color rgb="FF000000"/>
        <rFont val="Times New Roman"/>
        <family val="1"/>
      </rPr>
      <t xml:space="preserve">All studies contribute to the review finding. </t>
    </r>
  </si>
  <si>
    <r>
      <t>Moderate concerns;</t>
    </r>
    <r>
      <rPr>
        <sz val="12"/>
        <color rgb="FF000000"/>
        <rFont val="Times New Roman"/>
        <family val="1"/>
      </rPr>
      <t xml:space="preserve"> only 1 clinic recruited in 1 country for 1 study, so findings are not generalisable (Musiimenta 2024).</t>
    </r>
  </si>
  <si>
    <r>
      <t xml:space="preserve">No or very minor concerns; </t>
    </r>
    <r>
      <rPr>
        <sz val="12"/>
        <color rgb="FF000000"/>
        <rFont val="Times New Roman"/>
        <family val="1"/>
      </rPr>
      <t xml:space="preserve">All studies align with review finding </t>
    </r>
  </si>
  <si>
    <r>
      <t xml:space="preserve">Minor concerns; </t>
    </r>
    <r>
      <rPr>
        <sz val="12"/>
        <color rgb="FF000000"/>
        <rFont val="Times New Roman"/>
        <family val="1"/>
      </rPr>
      <t xml:space="preserve">in 1 study most contact with the researcher was via a smartphone service + recruitment difficulties in 1 study, so the views are not representative of target population. </t>
    </r>
  </si>
  <si>
    <r>
      <t>No or very minor concerns;</t>
    </r>
    <r>
      <rPr>
        <sz val="12"/>
        <color rgb="FF000000"/>
        <rFont val="Times New Roman"/>
        <family val="1"/>
      </rPr>
      <t xml:space="preserve"> All studies are relevant to our review aim. 2 countries represented (US - 10 US states and Netherlands). </t>
    </r>
    <r>
      <rPr>
        <b/>
        <sz val="12"/>
        <color rgb="FF000000"/>
        <rFont val="Times New Roman"/>
        <family val="1"/>
      </rPr>
      <t xml:space="preserve"> </t>
    </r>
  </si>
  <si>
    <r>
      <t>Moderate concerns;</t>
    </r>
    <r>
      <rPr>
        <sz val="12"/>
        <color rgb="FF000000"/>
        <rFont val="Times New Roman"/>
        <family val="1"/>
      </rPr>
      <t xml:space="preserve"> In 1 study, contact was mostly rated as supportive but this decreased towards the end of the intervention.</t>
    </r>
  </si>
  <si>
    <r>
      <t>Minor concerns;</t>
    </r>
    <r>
      <rPr>
        <sz val="12"/>
        <color rgb="FF000000"/>
        <rFont val="Times New Roman"/>
        <family val="1"/>
      </rPr>
      <t xml:space="preserve"> All 4 studies contribute to the review finding - however, 1 of the 4 indicated that there was partial data that is contrary to the review finding.</t>
    </r>
  </si>
  <si>
    <r>
      <t xml:space="preserve">Moderate concerns; </t>
    </r>
    <r>
      <rPr>
        <sz val="12"/>
        <color rgb="FF000000"/>
        <rFont val="Times New Roman"/>
        <family val="1"/>
      </rPr>
      <t>Studies are indirectly relevant to our review aims. Only 1 high income country (urban) represented.</t>
    </r>
  </si>
  <si>
    <r>
      <t xml:space="preserve">No or very minor concerns; </t>
    </r>
    <r>
      <rPr>
        <sz val="12"/>
        <color rgb="FF000000"/>
        <rFont val="Times New Roman"/>
        <family val="1"/>
      </rPr>
      <t>richer data to link to review finding required for 2 study (Parent 2023; Dephilips 2023)</t>
    </r>
  </si>
  <si>
    <r>
      <t xml:space="preserve">Minor concerns; </t>
    </r>
    <r>
      <rPr>
        <sz val="12"/>
        <color rgb="FF000000"/>
        <rFont val="Times New Roman"/>
        <family val="1"/>
      </rPr>
      <t>recruitment issues in 1 study so impact on alcohol cessation (part of study aim) was left unexamined (Breunis 2023). Recruitment issues (i.e. lack of appropriate participants in 1 study) (Becker 2019). Staff not represented in sample (Mckell 2013).</t>
    </r>
  </si>
  <si>
    <r>
      <t xml:space="preserve">Minor concerns; </t>
    </r>
    <r>
      <rPr>
        <sz val="12"/>
        <color rgb="FF000000"/>
        <rFont val="Times New Roman"/>
        <family val="1"/>
      </rPr>
      <t xml:space="preserve">Studies are relevant to our review aims: 4 high income countries represented (US~10+ states, England, Netherlands, Scotland) 2 upper-middle income country represented (Peru, South Africa). </t>
    </r>
  </si>
  <si>
    <r>
      <t xml:space="preserve">No or very minor concerns; </t>
    </r>
    <r>
      <rPr>
        <sz val="12"/>
        <color rgb="FF000000"/>
        <rFont val="Times New Roman"/>
        <family val="1"/>
      </rPr>
      <t xml:space="preserve">some participants believed that the payments would be effective (Mckell 2013). </t>
    </r>
  </si>
  <si>
    <r>
      <t>No or very minor concerns;</t>
    </r>
    <r>
      <rPr>
        <sz val="12"/>
        <color rgb="FF000000"/>
        <rFont val="Times New Roman"/>
        <family val="1"/>
      </rPr>
      <t xml:space="preserve"> Studies contribute to review finding. </t>
    </r>
  </si>
  <si>
    <r>
      <t xml:space="preserve">No or very minor concerns; </t>
    </r>
    <r>
      <rPr>
        <sz val="12"/>
        <color rgb="FF000000"/>
        <rFont val="Times New Roman"/>
        <family val="1"/>
      </rPr>
      <t>no women using alcohol during pregnancy were recruited + self-reported abstience was not a viable measure (Breunis 2023).</t>
    </r>
  </si>
  <si>
    <r>
      <t xml:space="preserve">Moderate concerns; </t>
    </r>
    <r>
      <rPr>
        <sz val="12"/>
        <color rgb="FF000000"/>
        <rFont val="Times New Roman"/>
        <family val="1"/>
      </rPr>
      <t>Studies are indirectly relevant to our review aims. 2 ower-middle income countries represented (Kenya, Nepal); 2 high income countries (US, UK)</t>
    </r>
  </si>
  <si>
    <r>
      <t>No or very minor concerns;</t>
    </r>
    <r>
      <rPr>
        <sz val="12"/>
        <color rgb="FF000000"/>
        <rFont val="Times New Roman"/>
        <family val="1"/>
      </rPr>
      <t xml:space="preserve"> some managers viewed the intervention in a positive light (Hartzler 2015). </t>
    </r>
  </si>
  <si>
    <r>
      <t>Moderate concerns;</t>
    </r>
    <r>
      <rPr>
        <sz val="12"/>
        <color rgb="FF000000"/>
        <rFont val="Times New Roman"/>
        <family val="1"/>
      </rPr>
      <t xml:space="preserve"> The studies have some relevance to our review aims. 3 countries represented; Nigeria, India and US (2 lower-middle + 1 high income country). 3 out of 4 studies were related to cash transfers for women's use of maternal/delivery services and one linkage to HIV care (gift cards).</t>
    </r>
  </si>
  <si>
    <r>
      <t xml:space="preserve"> concerns; </t>
    </r>
    <r>
      <rPr>
        <sz val="12"/>
        <color rgb="FF000000"/>
        <rFont val="Times New Roman"/>
        <family val="1"/>
      </rPr>
      <t xml:space="preserve">sufficient link from data to review finding but in 1 study there is contradictory data to review finding - data from providers showed that patients were satisfied in the government providing money and free tablets. There was unhappiness around incentive amount. </t>
    </r>
  </si>
  <si>
    <r>
      <t>Moderate concerns;</t>
    </r>
    <r>
      <rPr>
        <sz val="12"/>
        <color rgb="FF000000"/>
        <rFont val="Times New Roman"/>
        <family val="1"/>
      </rPr>
      <t xml:space="preserve"> 3 out of 4 studies contributed to the review finding.</t>
    </r>
  </si>
  <si>
    <r>
      <t>Minor concerns;</t>
    </r>
    <r>
      <rPr>
        <sz val="12"/>
        <color rgb="FF000000"/>
        <rFont val="Times New Roman"/>
        <family val="1"/>
      </rPr>
      <t xml:space="preserve"> some recruitment difficulties in terms of sample variation/diversity in one study - under representation of male participants.</t>
    </r>
  </si>
  <si>
    <r>
      <t xml:space="preserve">No or very minor concerns; </t>
    </r>
    <r>
      <rPr>
        <sz val="12"/>
        <color rgb="FF000000"/>
        <rFont val="Times New Roman"/>
        <family val="1"/>
      </rPr>
      <t xml:space="preserve">in 1 study despite some concerns around structurual issues, some participants noted that certain aspects were necessary and required daily monitored even if inconvenient. </t>
    </r>
  </si>
  <si>
    <r>
      <t>No or very minor concerns;</t>
    </r>
    <r>
      <rPr>
        <sz val="12"/>
        <color rgb="FF000000"/>
        <rFont val="Times New Roman"/>
        <family val="1"/>
      </rPr>
      <t xml:space="preserve"> both studies contribute to review finding.</t>
    </r>
  </si>
  <si>
    <r>
      <t xml:space="preserve">Minor concerns; </t>
    </r>
    <r>
      <rPr>
        <sz val="12"/>
        <color rgb="FF000000"/>
        <rFont val="Times New Roman"/>
        <family val="1"/>
      </rPr>
      <t>In 1 study, during the initial stages of implementation there was reportedly a lack of clarity on direct bank transfer guidelines for patients treated in private sector.</t>
    </r>
  </si>
  <si>
    <r>
      <t>Moderate concerns;</t>
    </r>
    <r>
      <rPr>
        <sz val="12"/>
        <color rgb="FF000000"/>
        <rFont val="Times New Roman"/>
        <family val="1"/>
      </rPr>
      <t xml:space="preserve"> Study has partial relevance to our review aim. only 1 lower-middle income country represented (India) and all programme types incentivised TB treatment and all incentive forms are direct benefit transfers. Perspective came from patients and staff/key informants involved in the delivery of the intervention. </t>
    </r>
  </si>
  <si>
    <r>
      <t xml:space="preserve">No or very minor concerns; </t>
    </r>
    <r>
      <rPr>
        <sz val="12"/>
        <color rgb="FF000000"/>
        <rFont val="Times New Roman"/>
        <family val="1"/>
      </rPr>
      <t>All studies contributes to review finding (thin and thick data).</t>
    </r>
  </si>
  <si>
    <r>
      <t>No or very minor concerns;</t>
    </r>
    <r>
      <rPr>
        <sz val="12"/>
        <color rgb="FF000000"/>
        <rFont val="Times New Roman"/>
        <family val="1"/>
      </rPr>
      <t xml:space="preserve"> FII in 1 study implemented in 1 community store, so its benefit/perceived value is not generalisable to larger grocery stores (Brown 2019)</t>
    </r>
  </si>
  <si>
    <r>
      <t>No or very minor concerns;</t>
    </r>
    <r>
      <rPr>
        <sz val="12"/>
        <color rgb="FF000000"/>
        <rFont val="Times New Roman"/>
        <family val="1"/>
      </rPr>
      <t xml:space="preserve"> problem with card reader (proceural issues) to administer incentives to clients (Dickin 2022). </t>
    </r>
  </si>
  <si>
    <r>
      <t>Moderate concerns;</t>
    </r>
    <r>
      <rPr>
        <sz val="12"/>
        <color rgb="FF000000"/>
        <rFont val="Times New Roman"/>
        <family val="1"/>
      </rPr>
      <t xml:space="preserve">  Studies are indirectly relevant to our review aims. 3 lower middle income countries represented (Kenya, India, Nepal)</t>
    </r>
  </si>
  <si>
    <r>
      <t xml:space="preserve">Minor concerns; </t>
    </r>
    <r>
      <rPr>
        <sz val="12"/>
        <color rgb="FF000000"/>
        <rFont val="Times New Roman"/>
        <family val="1"/>
      </rPr>
      <t>4 out of 6 studies adequately link to review finding.</t>
    </r>
  </si>
  <si>
    <r>
      <t>Minor concern:</t>
    </r>
    <r>
      <rPr>
        <sz val="12"/>
        <color rgb="FF000000"/>
        <rFont val="Times New Roman"/>
        <family val="1"/>
      </rPr>
      <t xml:space="preserve"> 1 study had minor issue with outlining data collection methodology and outlining deriving findings from data</t>
    </r>
  </si>
  <si>
    <r>
      <t>No or very minor concern:</t>
    </r>
    <r>
      <rPr>
        <sz val="12"/>
        <color rgb="FF000000"/>
        <rFont val="Times New Roman"/>
        <family val="1"/>
      </rPr>
      <t xml:space="preserve">  All studies directly relevant to study aims.</t>
    </r>
  </si>
  <si>
    <r>
      <t xml:space="preserve">No or very minor concern: </t>
    </r>
    <r>
      <rPr>
        <sz val="12"/>
        <color rgb="FF000000"/>
        <rFont val="Times New Roman"/>
        <family val="1"/>
      </rPr>
      <t>Review finding is well supported by all 4 studies</t>
    </r>
  </si>
  <si>
    <r>
      <t xml:space="preserve">Minor concern: </t>
    </r>
    <r>
      <rPr>
        <sz val="12"/>
        <color rgb="FF000000"/>
        <rFont val="Times New Roman"/>
        <family val="1"/>
      </rPr>
      <t>1 study had no issues and 1 study had unclear data collection methodology (data collection methods are limited, interview guid, sampling is unclear, lack of quotes)</t>
    </r>
  </si>
  <si>
    <r>
      <t xml:space="preserve">No or very minor concern: </t>
    </r>
    <r>
      <rPr>
        <sz val="12"/>
        <color rgb="FF000000"/>
        <rFont val="Times New Roman"/>
        <family val="1"/>
      </rPr>
      <t xml:space="preserve">all studies directly relevant to study aims. 2 countries represented (UK and Peru) encompassing high to mid income pop. SP and SU views well represented </t>
    </r>
  </si>
  <si>
    <r>
      <t>No or very minor concern:</t>
    </r>
    <r>
      <rPr>
        <sz val="12"/>
        <color rgb="FF000000"/>
        <rFont val="Times New Roman"/>
        <family val="1"/>
      </rPr>
      <t xml:space="preserve"> review finding is well supported by 4 studies</t>
    </r>
  </si>
  <si>
    <r>
      <t>No or very minor concern:</t>
    </r>
    <r>
      <rPr>
        <sz val="12"/>
        <color rgb="FF000000"/>
        <rFont val="Times New Roman"/>
        <family val="1"/>
      </rPr>
      <t xml:space="preserve"> review finding is well supported by 2 studies</t>
    </r>
  </si>
  <si>
    <r>
      <t xml:space="preserve">moderate concern: </t>
    </r>
    <r>
      <rPr>
        <sz val="12"/>
        <color rgb="FF000000"/>
        <rFont val="Times New Roman"/>
        <family val="1"/>
      </rPr>
      <t>2 studies had no or minor  meth concerns (5/5) however the 3rd study (Silva'23) had a umber of meth concerns in terms of data collection and inteprtation of results</t>
    </r>
  </si>
  <si>
    <r>
      <t>No or very minor concern:</t>
    </r>
    <r>
      <rPr>
        <sz val="12"/>
        <color rgb="FF000000"/>
        <rFont val="Times New Roman"/>
        <family val="1"/>
      </rPr>
      <t>all 3 studies are relevant aims, while the finding is relevant to the incentive and motivation of SP. 2 studies relate to low to mid income countries (India +Kenya) and 1 high income (USA)</t>
    </r>
  </si>
  <si>
    <r>
      <t xml:space="preserve">No or very minor concern: </t>
    </r>
    <r>
      <rPr>
        <sz val="12"/>
        <color rgb="FF000000"/>
        <rFont val="Times New Roman"/>
        <family val="1"/>
      </rPr>
      <t>No Meth concerns</t>
    </r>
  </si>
  <si>
    <r>
      <t xml:space="preserve">Minor concern; </t>
    </r>
    <r>
      <rPr>
        <sz val="12"/>
        <color rgb="FF000000"/>
        <rFont val="Times New Roman"/>
        <family val="1"/>
      </rPr>
      <t>study is relevant to study aims and concern would be that it I only one study.</t>
    </r>
  </si>
  <si>
    <r>
      <t xml:space="preserve">Moderate concern: </t>
    </r>
    <r>
      <rPr>
        <sz val="12"/>
        <color rgb="FF000000"/>
        <rFont val="Times New Roman"/>
        <family val="1"/>
      </rPr>
      <t>review</t>
    </r>
    <r>
      <rPr>
        <b/>
        <sz val="12"/>
        <color rgb="FF000000"/>
        <rFont val="Times New Roman"/>
        <family val="1"/>
      </rPr>
      <t xml:space="preserve"> </t>
    </r>
    <r>
      <rPr>
        <sz val="12"/>
        <color rgb="FF000000"/>
        <rFont val="Times New Roman"/>
        <family val="1"/>
      </rPr>
      <t>finding is supported by study but lacks some coherence and clarity</t>
    </r>
    <r>
      <rPr>
        <b/>
        <sz val="12"/>
        <color rgb="FF000000"/>
        <rFont val="Times New Roman"/>
        <family val="1"/>
      </rPr>
      <t xml:space="preserve"> </t>
    </r>
  </si>
  <si>
    <r>
      <t xml:space="preserve">Moderate concern: </t>
    </r>
    <r>
      <rPr>
        <sz val="12"/>
        <color rgb="FF000000"/>
        <rFont val="Times New Roman"/>
        <family val="1"/>
      </rPr>
      <t>Findings in relation to impact on SU and SP relationship are present however relationship to reinforcemnt are vague and not explicit</t>
    </r>
  </si>
  <si>
    <r>
      <t xml:space="preserve">Major concern: </t>
    </r>
    <r>
      <rPr>
        <sz val="12"/>
        <color rgb="FF000000"/>
        <rFont val="Times New Roman"/>
        <family val="1"/>
      </rPr>
      <t>only 2 out of the 9 studies had no Mth concerns or issues</t>
    </r>
  </si>
  <si>
    <r>
      <t xml:space="preserve">moderate concern: </t>
    </r>
    <r>
      <rPr>
        <sz val="12"/>
        <color rgb="FF000000"/>
        <rFont val="Times New Roman"/>
        <family val="1"/>
      </rPr>
      <t xml:space="preserve"> studies are relevant to study aims. Only 3 countries represented across the nine studies (UK, USA and Austrailia which are all high income countries and studies are predominately set in rural areas.</t>
    </r>
  </si>
  <si>
    <r>
      <t>Major concern:</t>
    </r>
    <r>
      <rPr>
        <sz val="12"/>
        <color rgb="FF000000"/>
        <rFont val="Times New Roman"/>
        <family val="1"/>
      </rPr>
      <t xml:space="preserve"> The intial review finding (real time monitoring and educational material) was well supported by the two quoted studies. The subsequent review findings attributed to the 9 studies were vague and not well supported.</t>
    </r>
  </si>
  <si>
    <r>
      <t xml:space="preserve">Major concern: </t>
    </r>
    <r>
      <rPr>
        <sz val="12"/>
        <color rgb="FF000000"/>
        <rFont val="Times New Roman"/>
        <family val="1"/>
      </rPr>
      <t xml:space="preserve"> lack of diversity of perpectives and contexts. </t>
    </r>
  </si>
  <si>
    <r>
      <t>no or very minor concerns:</t>
    </r>
    <r>
      <rPr>
        <sz val="12"/>
        <color rgb="FF000000"/>
        <rFont val="Times New Roman"/>
        <family val="1"/>
      </rPr>
      <t>1 study had no meth issues with minor issues across the other 4 studies</t>
    </r>
  </si>
  <si>
    <r>
      <t xml:space="preserve">moderate concern: </t>
    </r>
    <r>
      <rPr>
        <sz val="12"/>
        <color rgb="FF000000"/>
        <rFont val="Times New Roman"/>
        <family val="1"/>
      </rPr>
      <t xml:space="preserve">all studies are relevant to study aims. Only 3 countries (predominately North American) represented across the 5 studies (3 USA, Canada and Holland which are all high income countries </t>
    </r>
  </si>
  <si>
    <r>
      <t>No or very minor concern:</t>
    </r>
    <r>
      <rPr>
        <sz val="12"/>
        <color rgb="FF000000"/>
        <rFont val="Times New Roman"/>
        <family val="1"/>
      </rPr>
      <t xml:space="preserve"> review finding is well supported by the studies.</t>
    </r>
  </si>
  <si>
    <r>
      <t xml:space="preserve">moderate concern: </t>
    </r>
    <r>
      <rPr>
        <sz val="12"/>
        <color rgb="FF000000"/>
        <rFont val="Times New Roman"/>
        <family val="1"/>
      </rPr>
      <t>all studies are relevant to study aims. Only 3 countries represented across the 8 studies (6 USA, Uk and Austrailia which are all high income countries. However studies related to a diverse range of HB change and populations across the 8 studies.</t>
    </r>
    <r>
      <rPr>
        <b/>
        <sz val="12"/>
        <color rgb="FF000000"/>
        <rFont val="Times New Roman"/>
        <family val="1"/>
      </rPr>
      <t xml:space="preserve"> </t>
    </r>
  </si>
  <si>
    <r>
      <t xml:space="preserve">moderate concern: </t>
    </r>
    <r>
      <rPr>
        <sz val="12"/>
        <color rgb="FF000000"/>
        <rFont val="Times New Roman"/>
        <family val="1"/>
      </rPr>
      <t>2 studies had no or minor  meth concerns (5/5) however 2 studies had moderate concerns with low rated or no MMAT assessment</t>
    </r>
  </si>
  <si>
    <r>
      <t xml:space="preserve">moderate concern: </t>
    </r>
    <r>
      <rPr>
        <sz val="12"/>
        <color rgb="FF000000"/>
        <rFont val="Times New Roman"/>
        <family val="1"/>
      </rPr>
      <t xml:space="preserve">all studies are relevant to study aims.  3 countries represented across the 4 studies (2 USA, 1 Uk and  1 Austrailia which are all high income countries. </t>
    </r>
    <r>
      <rPr>
        <b/>
        <sz val="12"/>
        <color rgb="FF000000"/>
        <rFont val="Times New Roman"/>
        <family val="1"/>
      </rPr>
      <t xml:space="preserve"> </t>
    </r>
  </si>
  <si>
    <r>
      <t xml:space="preserve">Minor concern: </t>
    </r>
    <r>
      <rPr>
        <sz val="12"/>
        <color rgb="FF000000"/>
        <rFont val="Times New Roman"/>
        <family val="1"/>
      </rPr>
      <t>all studies contribute but 2 studies have Meth issues (mod)</t>
    </r>
  </si>
  <si>
    <r>
      <t>moderate concern: 6</t>
    </r>
    <r>
      <rPr>
        <sz val="12"/>
        <color rgb="FF000000"/>
        <rFont val="Times New Roman"/>
        <family val="1"/>
      </rPr>
      <t xml:space="preserve"> studies had no or minor  meth concerns (6/10) however 4 studies had moderate/major concerns with low rated or no MMAT assessment (unpublished report</t>
    </r>
  </si>
  <si>
    <r>
      <t xml:space="preserve">no or very minor concerns: </t>
    </r>
    <r>
      <rPr>
        <sz val="12"/>
        <color rgb="FF000000"/>
        <rFont val="Times New Roman"/>
        <family val="1"/>
      </rPr>
      <t>predominately low to mid income countries across a diverse range of interventions relevant to study aims</t>
    </r>
  </si>
  <si>
    <r>
      <t xml:space="preserve">Minor concern: </t>
    </r>
    <r>
      <rPr>
        <sz val="12"/>
        <color rgb="FF000000"/>
        <rFont val="Times New Roman"/>
        <family val="1"/>
      </rPr>
      <t>all studies contribute but 4/10 studies have Meth issues (mod)</t>
    </r>
  </si>
  <si>
    <r>
      <t>Minor concern</t>
    </r>
    <r>
      <rPr>
        <sz val="12"/>
        <color rgb="FF000000"/>
        <rFont val="Times New Roman"/>
        <family val="1"/>
      </rPr>
      <t>: 1 study (Brown) had a nuber of concerns with regard to data collection, derived findings and coherance. With 3 studies indicating minor meth concerns. Overall 8/12 studies had no issues</t>
    </r>
  </si>
  <si>
    <r>
      <t>no or very minor concerns</t>
    </r>
    <r>
      <rPr>
        <sz val="12"/>
        <color rgb="FF000000"/>
        <rFont val="Times New Roman"/>
        <family val="1"/>
      </rPr>
      <t>:diverse spread of studies across different countries from low income-mid to low income and high income taking in a equally diverse range of interventions</t>
    </r>
  </si>
  <si>
    <r>
      <t>No or very minor concern:</t>
    </r>
    <r>
      <rPr>
        <sz val="12"/>
        <color rgb="FF000000"/>
        <rFont val="Times New Roman"/>
        <family val="1"/>
      </rPr>
      <t xml:space="preserve"> review finding is well supported by the study</t>
    </r>
    <r>
      <rPr>
        <b/>
        <sz val="12"/>
        <color rgb="FF000000"/>
        <rFont val="Times New Roman"/>
        <family val="1"/>
      </rPr>
      <t xml:space="preserve">. </t>
    </r>
    <r>
      <rPr>
        <sz val="12"/>
        <color rgb="FF000000"/>
        <rFont val="Times New Roman"/>
        <family val="1"/>
      </rPr>
      <t>1/12 studies indicated issue with cohrance (MMAT)</t>
    </r>
  </si>
  <si>
    <r>
      <t>no or very minor concern; a</t>
    </r>
    <r>
      <rPr>
        <sz val="12"/>
        <color rgb="FF000000"/>
        <rFont val="Times New Roman"/>
        <family val="1"/>
      </rPr>
      <t>ll studies contribute to the review finding</t>
    </r>
  </si>
  <si>
    <r>
      <t>no or minor concern:</t>
    </r>
    <r>
      <rPr>
        <sz val="12"/>
        <color rgb="FF000000"/>
        <rFont val="Times New Roman"/>
        <family val="1"/>
      </rPr>
      <t>No issues across the 6 studies all 5/5 on MMAT assessment</t>
    </r>
  </si>
  <si>
    <r>
      <t>no or minor concern</t>
    </r>
    <r>
      <rPr>
        <sz val="12"/>
        <color rgb="FF000000"/>
        <rFont val="Times New Roman"/>
        <family val="1"/>
      </rPr>
      <t>:No issues across the 2 studies all 5/5 on MMAT assessment</t>
    </r>
  </si>
  <si>
    <r>
      <t>Minor concern:</t>
    </r>
    <r>
      <rPr>
        <sz val="12"/>
        <color rgb="FF000000"/>
        <rFont val="Times New Roman"/>
        <family val="1"/>
      </rPr>
      <t xml:space="preserve">both studies set in India low to mid income however 2 diverse interventions (TB and Maternity) </t>
    </r>
  </si>
  <si>
    <r>
      <t>no or very minor concern; both</t>
    </r>
    <r>
      <rPr>
        <sz val="12"/>
        <color rgb="FF000000"/>
        <rFont val="Times New Roman"/>
        <family val="1"/>
      </rPr>
      <t xml:space="preserve"> studies contribute to the review finding</t>
    </r>
  </si>
  <si>
    <r>
      <t xml:space="preserve">moderate concern: </t>
    </r>
    <r>
      <rPr>
        <sz val="12"/>
        <color rgb="FF000000"/>
        <rFont val="Times New Roman"/>
        <family val="1"/>
      </rPr>
      <t>all studies contribute but 1 study informal qual and one a report</t>
    </r>
  </si>
  <si>
    <r>
      <t xml:space="preserve">Moderate concern: </t>
    </r>
    <r>
      <rPr>
        <sz val="12"/>
        <color rgb="FF000000"/>
        <rFont val="Times New Roman"/>
        <family val="1"/>
      </rPr>
      <t>issues within 3 studies with data collection, how findings were derived and process of analysis</t>
    </r>
  </si>
  <si>
    <r>
      <t>no or very minor concerns:</t>
    </r>
    <r>
      <rPr>
        <sz val="12"/>
        <color rgb="FF000000"/>
        <rFont val="Times New Roman"/>
        <family val="1"/>
      </rPr>
      <t>all studies are relevant to study aims</t>
    </r>
  </si>
  <si>
    <r>
      <t xml:space="preserve">moderate concern: </t>
    </r>
    <r>
      <rPr>
        <sz val="12"/>
        <color rgb="FF000000"/>
        <rFont val="Times New Roman"/>
        <family val="1"/>
      </rPr>
      <t>all studies contribute but all studies have concerns over quality of Qual component</t>
    </r>
  </si>
  <si>
    <r>
      <t>no or very minor concerns:</t>
    </r>
    <r>
      <rPr>
        <sz val="12"/>
        <color rgb="FF000000"/>
        <rFont val="Times New Roman"/>
        <family val="1"/>
      </rPr>
      <t>all studies are relevant to study aims. Minor concern that all 3 stuides relate to TB intervention.</t>
    </r>
  </si>
  <si>
    <r>
      <t>No or very minor concern:</t>
    </r>
    <r>
      <rPr>
        <sz val="12"/>
        <color rgb="FF000000"/>
        <rFont val="Times New Roman"/>
        <family val="1"/>
      </rPr>
      <t xml:space="preserve"> review finding is well supported by the studies</t>
    </r>
    <r>
      <rPr>
        <b/>
        <sz val="12"/>
        <color rgb="FF000000"/>
        <rFont val="Times New Roman"/>
        <family val="1"/>
      </rPr>
      <t xml:space="preserve">. </t>
    </r>
  </si>
  <si>
    <r>
      <t xml:space="preserve">no or very minor concern; </t>
    </r>
    <r>
      <rPr>
        <sz val="12"/>
        <color rgb="FF000000"/>
        <rFont val="Times New Roman"/>
        <family val="1"/>
      </rPr>
      <t>all studies contribute to the review finding</t>
    </r>
  </si>
  <si>
    <r>
      <t>moderate concerns</t>
    </r>
    <r>
      <rPr>
        <sz val="12"/>
        <color rgb="FF000000"/>
        <rFont val="Times New Roman"/>
        <family val="1"/>
      </rPr>
      <t>: 4 out of the 10 studies had no meth issues. 2 studies used informal qual methodology and 1 study was a health policy report.3 studies had issues with data collection, findings derived and results interpretation.</t>
    </r>
  </si>
  <si>
    <r>
      <t>no or very minor concerns:</t>
    </r>
    <r>
      <rPr>
        <sz val="12"/>
        <color rgb="FF000000"/>
        <rFont val="Times New Roman"/>
        <family val="1"/>
      </rPr>
      <t>all studies are relevant to study aims. Diverse range of countries and intervention types.</t>
    </r>
  </si>
  <si>
    <r>
      <t>moderate concerns</t>
    </r>
    <r>
      <rPr>
        <sz val="12"/>
        <color rgb="FF000000"/>
        <rFont val="Times New Roman"/>
        <family val="1"/>
      </rPr>
      <t>: 3 out of the 7 studies had no meth issues. 2 studies used informal qual methodology and 1 study was an unpublished  report.1 studies had issues with data collection, findings derived and results interpretation.</t>
    </r>
  </si>
  <si>
    <r>
      <t>No or very minor concern:</t>
    </r>
    <r>
      <rPr>
        <sz val="12"/>
        <color rgb="FF000000"/>
        <rFont val="Times New Roman"/>
        <family val="1"/>
      </rPr>
      <t xml:space="preserve"> review finding is well supported by the study</t>
    </r>
    <r>
      <rPr>
        <b/>
        <sz val="12"/>
        <color rgb="FF000000"/>
        <rFont val="Times New Roman"/>
        <family val="1"/>
      </rPr>
      <t xml:space="preserve">. </t>
    </r>
  </si>
  <si>
    <r>
      <t>no or very minor concerns:</t>
    </r>
    <r>
      <rPr>
        <sz val="12"/>
        <color rgb="FF000000"/>
        <rFont val="Times New Roman"/>
        <family val="1"/>
      </rPr>
      <t xml:space="preserve"> study is relevant to study aims. </t>
    </r>
  </si>
  <si>
    <r>
      <t xml:space="preserve">no or very minor concern; </t>
    </r>
    <r>
      <rPr>
        <sz val="12"/>
        <color rgb="FF000000"/>
        <rFont val="Times New Roman"/>
        <family val="1"/>
      </rPr>
      <t>study contributes to the review finding</t>
    </r>
  </si>
  <si>
    <r>
      <t xml:space="preserve">minor concern: </t>
    </r>
    <r>
      <rPr>
        <sz val="12"/>
        <color rgb="FF000000"/>
        <rFont val="Times New Roman"/>
        <family val="1"/>
      </rPr>
      <t>in relation to interview guide and analysis framework</t>
    </r>
  </si>
  <si>
    <r>
      <t>no or very minor concerns:</t>
    </r>
    <r>
      <rPr>
        <sz val="12"/>
        <color rgb="FF000000"/>
        <rFont val="Times New Roman"/>
        <family val="1"/>
      </rPr>
      <t xml:space="preserve"> studies are relevant to study aims. </t>
    </r>
  </si>
  <si>
    <r>
      <t xml:space="preserve">minor concern: </t>
    </r>
    <r>
      <rPr>
        <sz val="12"/>
        <color rgb="FF000000"/>
        <rFont val="Times New Roman"/>
        <family val="1"/>
      </rPr>
      <t>6 of the studies had no or very minor meth issues. 2 studies had minor/moderate meth issues related to data collection and outling data analysis</t>
    </r>
  </si>
  <si>
    <r>
      <t xml:space="preserve">moderate concern: </t>
    </r>
    <r>
      <rPr>
        <sz val="12"/>
        <color rgb="FF000000"/>
        <rFont val="Times New Roman"/>
        <family val="1"/>
      </rPr>
      <t>only 1 study (Hagedorn) with no meth issues.</t>
    </r>
  </si>
  <si>
    <r>
      <t xml:space="preserve">moderate concern: </t>
    </r>
    <r>
      <rPr>
        <sz val="12"/>
        <color rgb="FF000000"/>
        <rFont val="Times New Roman"/>
        <family val="1"/>
      </rPr>
      <t>3 out 9 studies have no meth issues with 6 studies having minor/moderate issues</t>
    </r>
  </si>
  <si>
    <r>
      <t>no or very minor concerns:</t>
    </r>
    <r>
      <rPr>
        <sz val="12"/>
        <color rgb="FF000000"/>
        <rFont val="Times New Roman"/>
        <family val="1"/>
      </rPr>
      <t xml:space="preserve"> studies are relevant to study aims. studies relate to high  income  countries (USA + UK) and relate to a diverse range of intervention types.</t>
    </r>
  </si>
  <si>
    <r>
      <t xml:space="preserve">no or very minor concern; </t>
    </r>
    <r>
      <rPr>
        <sz val="12"/>
        <color rgb="FF000000"/>
        <rFont val="Times New Roman"/>
        <family val="1"/>
      </rPr>
      <t>studies contributes to the review finding</t>
    </r>
  </si>
  <si>
    <r>
      <t>no or very minor concerns:</t>
    </r>
    <r>
      <rPr>
        <sz val="12"/>
        <color rgb="FF000000"/>
        <rFont val="Times New Roman"/>
        <family val="1"/>
      </rPr>
      <t xml:space="preserve"> studies are relevant to study aims. studies relate to high  and mid to low income  countries and relate to a diverse range of intervention types</t>
    </r>
  </si>
  <si>
    <r>
      <t>minor concern:</t>
    </r>
    <r>
      <rPr>
        <sz val="12"/>
        <color rgb="FF000000"/>
        <rFont val="Times New Roman"/>
        <family val="1"/>
      </rPr>
      <t>2 out4 studies had no Meth concerns, 1 other study was a health service report (RTINA) and some data collection and findings derived from issues with the last study (Green 2023)</t>
    </r>
  </si>
  <si>
    <r>
      <t>no or very minor concerns:</t>
    </r>
    <r>
      <rPr>
        <sz val="12"/>
        <color rgb="FF000000"/>
        <rFont val="Times New Roman"/>
        <family val="1"/>
      </rPr>
      <t xml:space="preserve"> studies are relevant to study aims. studies relate to 2 high  income  countries (UK+USA) and relate to a diverse range of intervention types</t>
    </r>
  </si>
  <si>
    <r>
      <t>minor concern:</t>
    </r>
    <r>
      <rPr>
        <sz val="12"/>
        <color rgb="FF000000"/>
        <rFont val="Times New Roman"/>
        <family val="1"/>
      </rPr>
      <t>coherence issue with (Green '23)</t>
    </r>
  </si>
  <si>
    <r>
      <t xml:space="preserve">moderate concern: </t>
    </r>
    <r>
      <rPr>
        <sz val="12"/>
        <color rgb="FF000000"/>
        <rFont val="Times New Roman"/>
        <family val="1"/>
      </rPr>
      <t>2 out 8 studies had no Meth concerns, 4 studies ahd no qual MMAT assessment due to informal qual methods</t>
    </r>
  </si>
  <si>
    <r>
      <t>no or very minor concerns:</t>
    </r>
    <r>
      <rPr>
        <sz val="12"/>
        <color rgb="FF000000"/>
        <rFont val="Times New Roman"/>
        <family val="1"/>
      </rPr>
      <t xml:space="preserve"> studies are relevant to study aims. predominately high income countries from diverse intervention types. </t>
    </r>
  </si>
  <si>
    <r>
      <t>no or very minor concerns:</t>
    </r>
    <r>
      <rPr>
        <sz val="12"/>
        <color rgb="FF000000"/>
        <rFont val="Times New Roman"/>
        <family val="1"/>
      </rPr>
      <t xml:space="preserve"> studies are relevant to study aims from a diverse range of countries covering high and low to mid income economies from a diverse range of intervention types.</t>
    </r>
  </si>
  <si>
    <r>
      <t>no or very minor concerns</t>
    </r>
    <r>
      <rPr>
        <sz val="12"/>
        <color rgb="FF000000"/>
        <rFont val="Times New Roman"/>
        <family val="1"/>
      </rPr>
      <t>: studies are relevant to study aims from a diverse range of high income countries from a diverse range of intervention types.</t>
    </r>
  </si>
  <si>
    <r>
      <t>No or very minor concern:</t>
    </r>
    <r>
      <rPr>
        <sz val="12"/>
        <color rgb="FF000000"/>
        <rFont val="Times New Roman"/>
        <family val="1"/>
      </rPr>
      <t xml:space="preserve"> review finding is well supported by the studies</t>
    </r>
    <r>
      <rPr>
        <b/>
        <sz val="12"/>
        <color rgb="FF000000"/>
        <rFont val="Times New Roman"/>
        <family val="1"/>
      </rPr>
      <t xml:space="preserve">. </t>
    </r>
    <r>
      <rPr>
        <sz val="12"/>
        <color rgb="FF000000"/>
        <rFont val="Times New Roman"/>
        <family val="1"/>
      </rPr>
      <t>(Passey) had minor issue with coherence.</t>
    </r>
  </si>
  <si>
    <r>
      <t xml:space="preserve">Moderate concern: </t>
    </r>
    <r>
      <rPr>
        <sz val="12"/>
        <color rgb="FF000000"/>
        <rFont val="Times New Roman"/>
        <family val="1"/>
      </rPr>
      <t>6/9 studies had no or minor meth issues,and 2 study (Hallgren + Brolin) had major issues with no or low (1/5)  MMAT qual assessment</t>
    </r>
  </si>
  <si>
    <r>
      <t xml:space="preserve">Major concern: </t>
    </r>
    <r>
      <rPr>
        <sz val="12"/>
        <color rgb="FF000000"/>
        <rFont val="Times New Roman"/>
        <family val="1"/>
      </rPr>
      <t xml:space="preserve"> both studies scored 2/5 on MMAT qual assessment with issues around coherence, interpretation and general qual rigour and methodology.</t>
    </r>
  </si>
  <si>
    <r>
      <t>no or very minor concerns:</t>
    </r>
    <r>
      <rPr>
        <sz val="12"/>
        <color rgb="FF000000"/>
        <rFont val="Times New Roman"/>
        <family val="1"/>
      </rPr>
      <t xml:space="preserve"> studies are relevant to study aims from one high income country (USA) from a diverse range of intervention types.</t>
    </r>
  </si>
  <si>
    <r>
      <t xml:space="preserve">major concern: </t>
    </r>
    <r>
      <rPr>
        <sz val="12"/>
        <color rgb="FF000000"/>
        <rFont val="Times New Roman"/>
        <family val="1"/>
      </rPr>
      <t>coherence issues for both studies</t>
    </r>
  </si>
  <si>
    <r>
      <t xml:space="preserve">moderate concern: </t>
    </r>
    <r>
      <rPr>
        <sz val="12"/>
        <color rgb="FF000000"/>
        <rFont val="Times New Roman"/>
        <family val="1"/>
      </rPr>
      <t>vague contribution from both studies to the review finding</t>
    </r>
  </si>
  <si>
    <r>
      <t xml:space="preserve">no or minor concerns: </t>
    </r>
    <r>
      <rPr>
        <sz val="12"/>
        <color rgb="FF000000"/>
        <rFont val="Times New Roman"/>
        <family val="1"/>
      </rPr>
      <t>no meth issues for both studies</t>
    </r>
  </si>
  <si>
    <r>
      <t xml:space="preserve">moderate concern: </t>
    </r>
    <r>
      <rPr>
        <sz val="12"/>
        <color rgb="FF000000"/>
        <rFont val="Times New Roman"/>
        <family val="1"/>
      </rPr>
      <t>some moderate issues around meth for 2 studies (Hartzler nad Wingfield)</t>
    </r>
  </si>
  <si>
    <r>
      <t>Minor concern</t>
    </r>
    <r>
      <rPr>
        <sz val="12"/>
        <color rgb="FF000000"/>
        <rFont val="Times New Roman"/>
        <family val="1"/>
      </rPr>
      <t>: 1 study (Brown) had a nuber of concerns with regard to data collection, derived findings and coherance. With 1 studies indicating no meth concerns. Other study a health policy report</t>
    </r>
  </si>
  <si>
    <r>
      <t>moderate concern</t>
    </r>
    <r>
      <rPr>
        <sz val="12"/>
        <color rgb="FF000000"/>
        <rFont val="Times New Roman"/>
        <family val="1"/>
      </rPr>
      <t>: 2/4 studies had modrate to major concerns in relation to qual methodology</t>
    </r>
  </si>
  <si>
    <r>
      <t>no or very minor concerns:</t>
    </r>
    <r>
      <rPr>
        <sz val="12"/>
        <color rgb="FF000000"/>
        <rFont val="Times New Roman"/>
        <family val="1"/>
      </rPr>
      <t xml:space="preserve"> studies are relevant to study aims from a diverse range of countries covering high income economies from a diverse range of intervention types.</t>
    </r>
  </si>
  <si>
    <t xml:space="preserve">Policy constraints ( or ambiguities) ,regulatory or  bureaucratic requisites of FI interventions </t>
  </si>
  <si>
    <r>
      <t>Verma 2024; Research Triangle In</t>
    </r>
    <r>
      <rPr>
        <sz val="12"/>
        <rFont val="Times New Roman"/>
        <family val="1"/>
      </rPr>
      <t xml:space="preserve">stitute 2017; Zulman 2013; Mohan 2024; Winograd 2022; Green 2023; Parent 2023; Smoker 2025;; Gupta 2018; Jose 2022; Parks 2020; </t>
    </r>
    <r>
      <rPr>
        <sz val="12"/>
        <color rgb="FF000000"/>
        <rFont val="Times New Roman"/>
        <family val="1"/>
      </rPr>
      <t xml:space="preserve">Jakubowksi 2024 </t>
    </r>
  </si>
  <si>
    <t>MCKell2013; Powell-Jackson 2009; Moore 2024; Becker 2019; Desrosiers 2019</t>
  </si>
  <si>
    <t>Wingfield 2015; Jose 2022; Corder 2021; Hallgren 2023; Cohen 2023; Banjerjee 2025; Green 2023; Parent 2023; Passey 2018</t>
  </si>
  <si>
    <r>
      <t xml:space="preserve">No or very minor concerns; </t>
    </r>
    <r>
      <rPr>
        <sz val="12"/>
        <color rgb="FF000000"/>
        <rFont val="Times New Roman"/>
        <family val="1"/>
      </rPr>
      <t xml:space="preserve">one study employed a mixed-methods approach (quantitative and qualitative feedback was collected using a mixed-methods approach during formative activities. - formative activities included consultations, focus group discussions and questionnaires conducted with the project team, project participants, civil society and stakeholders.)  The risk of social desirability bias may have occurred and thus affect reliability). </t>
    </r>
    <r>
      <rPr>
        <b/>
        <sz val="12"/>
        <color rgb="FF000000"/>
        <rFont val="Times New Roman"/>
        <family val="1"/>
      </rPr>
      <t xml:space="preserve">
</t>
    </r>
    <r>
      <rPr>
        <sz val="12"/>
        <color rgb="FF000000"/>
        <rFont val="Times New Roman"/>
        <family val="1"/>
      </rPr>
      <t xml:space="preserve">6 studies implemented a mixed-methods process to evaluate the intervention. while rich it in its design, the qualitative interview participants may have stemmed from selection bias (Providers, clients interviewed and staff only interviewed).2 qualitative studies to evaluate lesson learned from implementation, but may have been prone to selection bias. Our review also includes studies with various methodological approaches. </t>
    </r>
  </si>
  <si>
    <r>
      <t xml:space="preserve">No or minor concerns; 
</t>
    </r>
    <r>
      <rPr>
        <sz val="12"/>
        <color rgb="FF000000"/>
        <rFont val="Times New Roman"/>
        <family val="1"/>
      </rPr>
      <t>All studies are indirectly relevant to review aims and represented various contries as does our review (Australia, UK, India, Unites States, India and Tasmania).Perspectives mostly came from providers, staff, those experiencing the intervention (e.g. women in a stop smoking during pregnancy programme).Participants of each study were involved in the programme to receive treatment/support of some kind (e.g. physical activity increase).</t>
    </r>
    <r>
      <rPr>
        <b/>
        <sz val="12"/>
        <color rgb="FF000000"/>
        <rFont val="Times New Roman"/>
        <family val="1"/>
      </rPr>
      <t xml:space="preserve"> 
</t>
    </r>
    <r>
      <rPr>
        <sz val="12"/>
        <color rgb="FF000000"/>
        <rFont val="Times New Roman"/>
        <family val="1"/>
      </rPr>
      <t xml:space="preserve">A study had the bank-provider changed; conditional and unconditional cash transfers were combined; cash transfer sums were increased to a locally-appropriate, evidence-based amount; and cash transfer size varied according to patient household size to maximally reduce mitigation of TB-related costs and cater to household needs. </t>
    </r>
  </si>
  <si>
    <r>
      <t xml:space="preserve">No or very minor concerns; </t>
    </r>
    <r>
      <rPr>
        <sz val="12"/>
        <color rgb="FF000000"/>
        <rFont val="Times New Roman"/>
        <family val="1"/>
      </rPr>
      <t xml:space="preserve">Findings are consistent with the views of those involved in the research study (the project team, project participants, civil society and stakeholders).
Also, they are were relevant to our review aim - 1 study showed participants faced difficulty in keeping up with targets to avail of incentives challenging, and intervention faced difficulties in accomodating social and systemic factors.1 study required participants to regularly log their points, which they often forgot to do. Participants were also confused about claimed rewards from website and who to retrieve it from. Also, unhappiness around time it took to get reward. 1 study highlighted that the intervention should have been longer running, incentives could have been higher to receive more verified drug abstinence.  In 1 study, participants expressed concerns over incentive type, advocating against cash instead of vouchers. CM reward scheduled also perceived to be complex by some staff involved.1 study reported enrolment issues and 'utilizing the scheme. 1 study referenced unexpected schedule changes as a challenge.1 study noted cost of CM reinforcers as a challenge (e.g. uring tests).1 study was only able to run group programme at 1 site due to lack of capacity at other sites. Also engaging participants (women) who moved around a lot was difficult.  </t>
    </r>
  </si>
  <si>
    <r>
      <t xml:space="preserve">No or very minor concerns; 
</t>
    </r>
    <r>
      <rPr>
        <sz val="12"/>
        <color rgb="FF000000"/>
        <rFont val="Times New Roman"/>
        <family val="1"/>
      </rPr>
      <t xml:space="preserve">The studies provided rich data with adequate diversity accross behaviours  to our review aim in that the incentive interventions throughout are different (smoking cessation programme, drug abstience programme and increasing activity levels, TB health seeking)
</t>
    </r>
  </si>
  <si>
    <t xml:space="preserve">There are minor concerns for methodological limitations and coherence. </t>
  </si>
  <si>
    <t xml:space="preserve">Incentive designs dictated by limited resources, which prevented alignment with evidence-based best practices.FI  themselves  incurred/ induced barriers related to structural complexity and inflexibility. </t>
  </si>
  <si>
    <t>Intervention eligibility criteria that is  too broad  dulling its impact , too restrictive, excluding potential beneficiaries or  unclear leading to misinterpretation. The form and method of incentive intervention delivery posed extra hurdles to streamline implementation leading to the structural exclusion of certain eligible groups.</t>
  </si>
  <si>
    <t>PiPCG 2019, Perry 2019; Metrebian 2021,  Powell-Jackson 2009, Becker 2019; Nirguda 2019; Patel 2019; Verma 2024; Mohan 2024; Chadhar 2025; Sidney 2016; Banerjee 2025; Wingfield 2015; Jakubowski 2024</t>
  </si>
  <si>
    <r>
      <t xml:space="preserve">Moderate concerns;  </t>
    </r>
    <r>
      <rPr>
        <sz val="12"/>
        <color rgb="FF000000"/>
        <rFont val="Times New Roman"/>
        <family val="1"/>
      </rPr>
      <t xml:space="preserve">For 1 study, as part of a three-arm cluster randomised feasibility trial, in which 3 drug services were recruited, Community pharmacies were eligible if pharmacists were only willing and capable of adhering to a strict eligibility criteria. Likewise, not being able to read English was part of the exclusion criteria which meant that potential strong participants for the study were unable to take part. Selection bias may indirectly occur as a result of the criteria. In saying that, in-depth focus groups were conducted, contributing to the finding. In 1 study, there is 2 aspects of the eligibility criteria to take part in the FII, but it's unclear as to whether the women who meet the 2nd aspect of the criteria must have up to two children as specified in the 1st part of the criteria. However, 10 semi-structured interviews and FGs were conducted contributing to the review finding.. In 1 study, detailed evaluation of the intervention occurred. 1 study 36 focus groups took place contributing to the finding with very detailed questions, lasting up to 90 mins, no major limitations. 1 study with unclear methodological process.
 study uses a mixed methods approach. Its use of descriptive qualitative analysis contributes to this finding. However, interviews were short, ranging from 10-16 mins and purposive sampling restricted the participant demographic. Another mixed-methods study featuring in-depth interviews with HCPs and Focus groups with TB patients/caregivers had some limitations in that FGs may lack the richness of one-to-one qualitative interviews. 1 study employed a qualitative grounded theory approach and in light on the finding presented limitations in terms of theoretical sampling was used to recruit participants. The finding therefore lack generalisability to wider groups. Another mixed-methods study that included in-depth qualitative interviews with patients and providers, retritced its purposive sample to 2 districts in India, possibly meaning that the finding is restricted to that population only. Whereas our review captures a range of population and participants. 2 mixed methods study, while rich in their strategies had a restrictive eligibility criteria, that limited its sample, presenting the risk of selection bias and impacting results generated. </t>
    </r>
  </si>
  <si>
    <r>
      <t>Minor concern</t>
    </r>
    <r>
      <rPr>
        <sz val="12"/>
        <color rgb="FF000000"/>
        <rFont val="Times New Roman"/>
        <family val="1"/>
      </rPr>
      <t>s;As like our review, multiple locations and populations are accounted for both high income countries (UK and US) and lower-middle income countries ( Peru, Nepal, India).The studies also share the same economical interest as us (e.g. cash transfer, contingency management). Views of stakeholders (e.g. women/soon-to-be mothers, individuals with stimulant use disorder, parents of minors and staff involved in the intervention) are captured. The studies have the same economical interests as us, but with a precise focus on cash transfers and other alternatives aren't specified. Several of the sudies have a focus on TB aid, which is more limiting than our review aims. Different stakeholder views are mentioned like our review (patients, caregivers, staff, providers).</t>
    </r>
  </si>
  <si>
    <t xml:space="preserve">Due to risk of selection bias regarding participants and an unclear methodological process in few studies as well as limited equitable diversity of settings/context and countries explored as well as incentive types. </t>
  </si>
  <si>
    <r>
      <t>No or very minor concerns;</t>
    </r>
    <r>
      <rPr>
        <sz val="12"/>
        <color rgb="FF000000"/>
        <rFont val="Times New Roman"/>
        <family val="1"/>
      </rPr>
      <t xml:space="preserve"> The studies include a range of programme  types with rich descriptions related to behaviour change, including smoking cessation, utilisation of professional care at childbirth, opioid treatment, chronic disease prevention programme) yet limited diversity in counties. </t>
    </r>
  </si>
  <si>
    <t xml:space="preserve">Limited duration or frequency of the intervention  as barrier to full integration and to observe meaningful behavioural outcomes   </t>
  </si>
  <si>
    <t>Inappropriate FII setting threatened privacy breaches and acted as a deterrent for engagement. The lack of adequate/ dedicated venues, disrupted continuity.</t>
  </si>
  <si>
    <t>Allan 2012; Wagner 2025; Apata 2019, Evans 2024</t>
  </si>
  <si>
    <t xml:space="preserve">Effective partnerships along the implementation pathway to be established  proved challenging  </t>
  </si>
  <si>
    <r>
      <t>Minor concerns;</t>
    </r>
    <r>
      <rPr>
        <sz val="12"/>
        <color rgb="FF000000"/>
        <rFont val="Times New Roman"/>
        <family val="1"/>
      </rPr>
      <t xml:space="preserve"> A combination of thin and thick data studies contribution to the review finding. Data from 1 study does not align with review finding. </t>
    </r>
  </si>
  <si>
    <r>
      <t xml:space="preserve">No or minor concerns; </t>
    </r>
    <r>
      <rPr>
        <sz val="12"/>
        <color rgb="FF000000"/>
        <rFont val="Times New Roman"/>
        <family val="1"/>
      </rPr>
      <t xml:space="preserve">All studies except 1 demonstrate data that links to review finding with sufficent diversity. </t>
    </r>
    <r>
      <rPr>
        <b/>
        <sz val="12"/>
        <color rgb="FF000000"/>
        <rFont val="Times New Roman"/>
        <family val="1"/>
      </rPr>
      <t xml:space="preserve"> </t>
    </r>
    <r>
      <rPr>
        <sz val="12"/>
        <color rgb="FF000000"/>
        <rFont val="Times New Roman"/>
        <family val="1"/>
      </rPr>
      <t>Incentive programme types included in the studies are limited to substance use disorder treatment, smoking cessation in pregnancy and physical activity promotion.</t>
    </r>
  </si>
  <si>
    <t xml:space="preserve">Moderate methodological and relevance concerns. A limited number of countries represented but good representation of specific regions within those countries. </t>
  </si>
  <si>
    <t xml:space="preserve">The lack of defined roles among implementing parties, clear guidelines and strategies, standardised communication and feedback protocols or reliance on ad-hoc rather than data-driven decision making. Integration challenges to existing workflows and systems  </t>
  </si>
  <si>
    <t>Apata 2019; Powell-Jackson 2009;Dickin 2022;Gupta 2018, Yon 2024, Green 2017; Shelus 2018; Corder 2021; Brolin 2017; Derosiders 2019; Green 2023; curran 2023; Parent 2023; Hallgren 2023; Jakubowksi 2024;wagner 2025; Parks 2020; Winograd 2022;Smoker 2025; Hefler 2013</t>
  </si>
  <si>
    <r>
      <t xml:space="preserve">Moderate concerns; </t>
    </r>
    <r>
      <rPr>
        <sz val="12"/>
        <color rgb="FF000000"/>
        <rFont val="Times New Roman"/>
        <family val="1"/>
      </rPr>
      <t>in 2 studies there was difficulty incorporating study recruitment process into current workflow.  In 1 study, the views of community workers and programme officials were collected but not the views of pregnant women who were integral to the study.</t>
    </r>
  </si>
  <si>
    <r>
      <t xml:space="preserve">Minor concerns; </t>
    </r>
    <r>
      <rPr>
        <sz val="12"/>
        <color rgb="FF000000"/>
        <rFont val="Times New Roman"/>
        <family val="1"/>
      </rPr>
      <t xml:space="preserve">Studies have relevance to our review aim across difrrent settings and behaviours. </t>
    </r>
  </si>
  <si>
    <r>
      <t xml:space="preserve">Moderate concerns; </t>
    </r>
    <r>
      <rPr>
        <sz val="12"/>
        <color rgb="FF000000"/>
        <rFont val="Times New Roman"/>
        <family val="1"/>
      </rPr>
      <t xml:space="preserve">Adequate (5 out of 6 and 10 out of 16) explicitly provide sufficent data aligning with review finding without conflicting data. </t>
    </r>
  </si>
  <si>
    <r>
      <t>No or minor concerns;</t>
    </r>
    <r>
      <rPr>
        <sz val="12"/>
        <color rgb="FF000000"/>
        <rFont val="Times New Roman"/>
        <family val="1"/>
      </rPr>
      <t xml:space="preserve"> in 2 studies there is data linking to the review finding, with some alternating views among staff.</t>
    </r>
  </si>
  <si>
    <t>Restrictive software and system intricacies as well as digital tools limitations.</t>
  </si>
  <si>
    <t>Tranby 2025; Wagner 2025; Joyce 2021; Reese 2024; Jose 2022; Moore 2024; Becker 2021; Metrebian 2021; Verma 2024; McKell 2013; Zulman 2013; Franckle 2023; Patel 2019; Mohan 2024; Dickin 2022; Banerjee 2025; Parks 2020; Hallgren 2023; Chadhar 2025; RTINA 2017; Nirgude 2025</t>
  </si>
  <si>
    <r>
      <t>No or very Minor concerns;</t>
    </r>
    <r>
      <rPr>
        <sz val="12"/>
        <color rgb="FF000000"/>
        <rFont val="Times New Roman"/>
        <family val="1"/>
      </rPr>
      <t xml:space="preserve"> in 1 study, the eligibility criteria included only those with access to an android phones, which excluded medicaid members without this.  </t>
    </r>
  </si>
  <si>
    <r>
      <t xml:space="preserve">Minor concerns; </t>
    </r>
    <r>
      <rPr>
        <sz val="12"/>
        <color rgb="FF000000"/>
        <rFont val="Times New Roman"/>
        <family val="1"/>
      </rPr>
      <t>Studies relevant to our review aim, with urbanised high income countries  (US, England, Northen Ireland) and lower middle income countries represented</t>
    </r>
    <r>
      <rPr>
        <b/>
        <sz val="12"/>
        <color rgb="FF000000"/>
        <rFont val="Times New Roman"/>
        <family val="1"/>
      </rPr>
      <t xml:space="preserve">. </t>
    </r>
    <r>
      <rPr>
        <sz val="12"/>
        <color rgb="FF000000"/>
        <rFont val="Times New Roman"/>
        <family val="1"/>
      </rPr>
      <t xml:space="preserve">Views came from a range of stakeholders: staff, providers, teachers, school-aged cohort, canteen staff and service users (incl. pregnant women and women post-partum).  </t>
    </r>
  </si>
  <si>
    <t xml:space="preserve">Due to minor concerns for methodological limitations  and moderate concerns for relevancy and coherence  </t>
  </si>
  <si>
    <t>Unforeseen external events such as bank mergers,policy changes;community unrest, other competing initiatives, to pandemic disruptions   led to suspension or alteration of intervention delivery methods  with some programmes facing early termination.</t>
  </si>
  <si>
    <t>Chadhar 2025;Dickin 2022; Brown 2019;Kim 2012;Becker 2021; Breunis 2023; Yon 2024; Warnock 2025; Jose 2022; Dephilippis 2023; Gorman 2024; Smoker 2025; Banjeree 2025; Green 2023; Cohen 2023</t>
  </si>
  <si>
    <r>
      <t xml:space="preserve">No or very minor concerns; </t>
    </r>
    <r>
      <rPr>
        <sz val="12"/>
        <color rgb="FF000000"/>
        <rFont val="Times New Roman"/>
        <family val="1"/>
      </rPr>
      <t>one study showed  Good methodoogical approach, but 3 out of 10 transcripts could not be analysed, so data link to review finding may be somewhat weakened while one study could not recruit part of their desired population.</t>
    </r>
  </si>
  <si>
    <r>
      <t xml:space="preserve">No or very minor concerns; </t>
    </r>
    <r>
      <rPr>
        <sz val="12"/>
        <color rgb="FF000000"/>
        <rFont val="Times New Roman"/>
        <family val="1"/>
      </rPr>
      <t xml:space="preserve"> Good variety of FI forms, which are economically relevant to our review aims and adequate representation of different perspectives across the studies, again aligning with our reviews' intentions. Likewise, all studies contribute to the review finding. </t>
    </r>
  </si>
  <si>
    <t xml:space="preserve">Due to the presence of very minor methodological and moderate relevancy concerns. Appropriate methodological approach and sufficient support of review finding through staff and patient perspectives.  </t>
  </si>
  <si>
    <t>Logistical, procedural (e.g. lengthy enrolment and verification process)  and coordination impediments  (e.g. flawed information loops,  gatekeeping due to audit fears)</t>
  </si>
  <si>
    <r>
      <t>Lutge 2014; Dickin 2022; Research Triangle Institute 2017; Chadhar 2025; Wingfield 2015; Patel 2019; Verma 2024; Mohan 2024; Tranby 2025; Green 2017;Shelus 2018; Powell-Jackson 2009; Sidney 2016; Baba-Ari 2018; Banerjee 2025; Desrosiers 2019; Becker 2021; Gorman 2024; Smoker 2025;Moore 2024; Passey 2018; Evans 2024;</t>
    </r>
    <r>
      <rPr>
        <sz val="12"/>
        <rFont val="Times New Roman"/>
        <family val="1"/>
      </rPr>
      <t xml:space="preserve"> Green 2023; Cohen 2023;Perry 2019; Nirgude 2025</t>
    </r>
  </si>
  <si>
    <t xml:space="preserve">Pre-existing geodemographic challenges including transportation issues </t>
  </si>
  <si>
    <t>Kim 2012; Tranby 2025; Green 2017; Wagner 2025; Moore 2024; Hagedorn 2014; Choen 2023; Passey 2018</t>
  </si>
  <si>
    <t>Passey 2018; DePhilippis 2023;Winograd 2022; Corder 2021</t>
  </si>
  <si>
    <t xml:space="preserve">Breunis 2023; Hagedorn 2014; Yon 2024;Desrosiers 2019; Cohen 2023;Jose 2022 </t>
  </si>
  <si>
    <t>Musiimenta 2024; Jose 2022; Moore 2024; Gilson 2017; Zulman 2013; Wagner 2025; Yon 2024; Tranby 2025; Passey 2018</t>
  </si>
  <si>
    <t xml:space="preserve">(providers) inadequate or delayed compensation relative to the added workloads or the costs incurred during implementation  </t>
  </si>
  <si>
    <r>
      <t>Unfulfilled incentivisation often due to significant delays between achieving the target behaviors and incentives receip</t>
    </r>
    <r>
      <rPr>
        <u/>
        <sz val="12"/>
        <color rgb="FF000000"/>
        <rFont val="Times New Roman"/>
        <family val="1"/>
      </rPr>
      <t>t</t>
    </r>
    <r>
      <rPr>
        <sz val="12"/>
        <color rgb="FF000000"/>
        <rFont val="Times New Roman"/>
        <family val="1"/>
      </rPr>
      <t xml:space="preserve"> disrupted reinforcement loops.</t>
    </r>
  </si>
  <si>
    <t>Wingfield 2015; Corder 2021</t>
  </si>
  <si>
    <t>Gupta 2018; Dickin 2022; Silva 2023</t>
  </si>
  <si>
    <t xml:space="preserve">A transactional provider-participant relationship emerged, undermining intended reinforcement mechanisms of the intervention </t>
  </si>
  <si>
    <t>Insufficent  incentives  relative to costs encountered or to the population needs, or it simply being too low  to drive behavior change</t>
  </si>
  <si>
    <t>Chadhar 2025; Gilson 2017; Mohan 2024; Powell-Jackson 2009;Nirgude 2019; Baba-Ari 2018; Parent 2023; Patel 2019; Hallgren 2023</t>
  </si>
  <si>
    <r>
      <t>No or very minor concern; a</t>
    </r>
    <r>
      <rPr>
        <sz val="12"/>
        <color rgb="FF000000"/>
        <rFont val="Times New Roman"/>
        <family val="1"/>
      </rPr>
      <t>ll studies contribute to the review finding</t>
    </r>
  </si>
  <si>
    <r>
      <t>Overall favourability and high acceptability of the intervention itself as a whole and/or it select components and its positive experience</t>
    </r>
    <r>
      <rPr>
        <sz val="12"/>
        <color rgb="FFFF0000"/>
        <rFont val="Times New Roman"/>
        <family val="1"/>
      </rPr>
      <t xml:space="preserve"> </t>
    </r>
  </si>
  <si>
    <r>
      <t>Staff viewing rewards as empowering reinforcement strategy for their users.They also valued receiving regular updates on participants outcomes</t>
    </r>
    <r>
      <rPr>
        <sz val="12"/>
        <color rgb="FFFF0000"/>
        <rFont val="Times New Roman"/>
        <family val="1"/>
      </rPr>
      <t xml:space="preserve"> , </t>
    </r>
    <r>
      <rPr>
        <sz val="12"/>
        <color rgb="FF000000"/>
        <rFont val="Times New Roman"/>
        <family val="1"/>
      </rPr>
      <t xml:space="preserve">positive reinforcers over punitive-based approaches and recognition (thank you-gifts and incentives) for their role which encouraged continued implementation.  </t>
    </r>
  </si>
  <si>
    <r>
      <t xml:space="preserve">Limited existing evidence on  population-specific incentive designs in resource-limited settings, legal ambiguities surrounding validation methods to a general limited awareness of the incentive schemes among clients and/or providers </t>
    </r>
    <r>
      <rPr>
        <sz val="12"/>
        <rFont val="Times New Roman"/>
        <family val="1"/>
      </rPr>
      <t xml:space="preserve">and their relevant services/resources </t>
    </r>
  </si>
  <si>
    <t>Wingfield 2015; Patel 2019; Verma 2024; Mohan 2014; Silva 2023; McKell 2013; Nirgude 2019;  Mohan 2024; Contractor 2018; Baba-Ari 2018;Winograd 2022</t>
  </si>
  <si>
    <t>Baba-Ari 2018; Brown 2019; Franckle 2023 RTINA 2017; Corder 2021; Jose 2022; Powel Jackson 2009; Green 2017; Gupta 201; Zulman 2013; Contractor 2018; Nirgude 2019</t>
  </si>
  <si>
    <t>Uncertainties amongst providers about scheme policies , program timelines, modifications and unclear role assignment within the implementation pathways hindered their ability to effectively disseminate information about the intervention and/or led to variations in implementation.</t>
  </si>
  <si>
    <t xml:space="preserve">High awareness and understanding of the FII and the its associated service facilitated use.   </t>
  </si>
  <si>
    <t>Hagedorn 2014; Dephlillips 2023; Warnock 2025; SiPCG2019; Dephilips 2023; Smoker 2025</t>
  </si>
  <si>
    <r>
      <t>Moderate concern :</t>
    </r>
    <r>
      <rPr>
        <sz val="12"/>
        <color rgb="FF000000"/>
        <rFont val="Times New Roman"/>
        <family val="1"/>
      </rPr>
      <t xml:space="preserve"> No qual MMAT assessment for one study (SiPCG2019[report] ) and moderate meth issues with other study (Smoker)</t>
    </r>
  </si>
  <si>
    <r>
      <t xml:space="preserve">moderate concern: </t>
    </r>
    <r>
      <rPr>
        <sz val="12"/>
        <color rgb="FF000000"/>
        <rFont val="Times New Roman"/>
        <family val="1"/>
      </rPr>
      <t>only two coumries represented across 4 studies (USA+UK) both high income. 3 studies related to SUD intervntion and 1 report (SiPCG2019) related to smoking cessation. All studies predominately from the SP vpoint of view.  However (smoker) study outlined a very comprehensive training protocol which is relevant to this finding.</t>
    </r>
  </si>
  <si>
    <t>some moderate concern in relation to adequecy and relevancy  however finding is well supported across studies.</t>
  </si>
  <si>
    <t xml:space="preserve">Familiarisation of the evidence-base around FI for staff and leadership was critical. Providers also valued clear practice guidance and training resources on FI principles, effectiveness, designs and procedural information or when staff with prior knowledge and experience were involved. </t>
  </si>
  <si>
    <t xml:space="preserve">Complementary education components and/or information dissemination activities on the health-behaviour, the FI and its impact, their processes and meeting incentive eligibility helped raise awareness and increase participation. </t>
  </si>
  <si>
    <t>Participants from high socioeconomic status often refused to engage with the services and/or decided not to avail the incentive</t>
  </si>
  <si>
    <t>Patel 2019; Lutge 2015; Nirgude 2019</t>
  </si>
  <si>
    <t xml:space="preserve">Smoker 2025; RTINA 2017; Parent 2023; Curran 2023; Green 2023; Hagedorn 2014; Gilson 2017; Green 2017; Mohan 2024; Lutge 2014 </t>
  </si>
  <si>
    <t>McKell 2013; Reese 2024; Brolin 2017; Mohan 2024; Green 2023; Green 2017; Hagedorn 2014</t>
  </si>
  <si>
    <t>Ethical dilemmas regarding eligibility vs those truly in need  were reported and at times acted upon as seen through incentives rationing behaviours</t>
  </si>
  <si>
    <t>A transactional relationship (provider as "buyer", patient as "service provider") which disrupted therapeutic rapport.</t>
  </si>
  <si>
    <t xml:space="preserve">Allan 2012 </t>
  </si>
  <si>
    <r>
      <t xml:space="preserve">Moderate concern: </t>
    </r>
    <r>
      <rPr>
        <sz val="12"/>
        <color rgb="FF000000"/>
        <rFont val="Times New Roman"/>
        <family val="1"/>
      </rPr>
      <t>MMAT issues in relation to data collection, transcripts (lack of) and deriving of findings</t>
    </r>
  </si>
  <si>
    <t>Kim 2012; Parent 2023; Green 2023; Gilson 2017; Powell-Jackson 2009; Contractor 2018; Dersoisers 2019</t>
  </si>
  <si>
    <t>Few studies with moderate methodological issues</t>
  </si>
  <si>
    <t>Proper alignment with organisational, professional and/or social identities and associated responsibilities promoted intervention adoption and continued implementation</t>
  </si>
  <si>
    <t>Curran 2023; Green 2017; Hagedorn 2014; Franckle 2023; Passey 2018; Becker 2021; Gorman 2024; Hartzler 2016; Zulman 2013</t>
  </si>
  <si>
    <t xml:space="preserve">Role expansion and redefining strategies reportedly increased acceptability, fostered a sense of shared meaning and ensured smooth execution/integration in multiple ways </t>
  </si>
  <si>
    <t>Becker 2021; Hagedorn 2024; Gorman 2024; Hartzler 2016</t>
  </si>
  <si>
    <t>Franckle 2023, Moore 2024 Verma 2024;Metrebian 2021; Mohan 2024;</t>
  </si>
  <si>
    <t xml:space="preserve">Physical skills, providers with operational motor skills limitations faced challenges during incentive transaction processes, while participants with physical impairment were too weak to access their incentive while digital illiteracy was an issue for some users. </t>
  </si>
  <si>
    <r>
      <t xml:space="preserve">Minor concerns: </t>
    </r>
    <r>
      <rPr>
        <sz val="12"/>
        <color rgb="FF000000"/>
        <rFont val="Times New Roman"/>
        <family val="1"/>
      </rPr>
      <t>one study (Metrebian) provided limited detail on Qual methodology</t>
    </r>
  </si>
  <si>
    <r>
      <t>no or very minor concerns:</t>
    </r>
    <r>
      <rPr>
        <sz val="12"/>
        <color rgb="FF000000"/>
        <rFont val="Times New Roman"/>
        <family val="1"/>
      </rPr>
      <t xml:space="preserve"> studies are relevant to study aims. 2 stuides relate to high income  countries (uk and USA) and 1 study to low income (India) with diverse behaviours addressed.</t>
    </r>
  </si>
  <si>
    <t>Limited interpersonal and communication skills were also identified as barrier</t>
  </si>
  <si>
    <t>Yon 2024; Shelus 2018; Reese 2024; Curran 2023; Perry 2019</t>
  </si>
  <si>
    <r>
      <t>Minor concern:</t>
    </r>
    <r>
      <rPr>
        <sz val="12"/>
        <color rgb="FF000000"/>
        <rFont val="Times New Roman"/>
        <family val="1"/>
      </rPr>
      <t>3 out 5 studies posed no methodological concerns with the other 2 studies providing qualitative feedback from evaluation reports or coaching calls</t>
    </r>
    <r>
      <rPr>
        <b/>
        <sz val="12"/>
        <color rgb="FF000000"/>
        <rFont val="Times New Roman"/>
        <family val="1"/>
      </rPr>
      <t xml:space="preserve"> </t>
    </r>
  </si>
  <si>
    <t xml:space="preserve">Well-trained staff with relevant skill-sets with regular support systems </t>
  </si>
  <si>
    <t>SiPCG 2019; Franckle 2023; Reese 2024; Zulman 2013; Hatzler 201; Dephilips 20236; Jakubowski 2024; Smoker 2025</t>
  </si>
  <si>
    <t xml:space="preserve"> Clear planning and monitoring strategies including  stakeholders’ feedback.</t>
  </si>
  <si>
    <t>Elements such as: reminder systems, e-trackers, random behaviour verification tests as well as readily accessible outcome data among others for users.</t>
  </si>
  <si>
    <t xml:space="preserve">Musiimenta 2024; Wagner 2025; Jose 2022; Gilson 2017; Corder 2021; Cohen 2023; Hallgren 2023 </t>
  </si>
  <si>
    <r>
      <t>No or very minor concern:</t>
    </r>
    <r>
      <rPr>
        <sz val="12"/>
        <color rgb="FF000000"/>
        <rFont val="Times New Roman"/>
        <family val="1"/>
      </rPr>
      <t xml:space="preserve"> review finding is well supported by the studies</t>
    </r>
    <r>
      <rPr>
        <b/>
        <sz val="12"/>
        <color rgb="FF000000"/>
        <rFont val="Times New Roman"/>
        <family val="1"/>
      </rPr>
      <t>. 1</t>
    </r>
    <r>
      <rPr>
        <sz val="12"/>
        <color rgb="FF000000"/>
        <rFont val="Times New Roman"/>
        <family val="1"/>
      </rPr>
      <t xml:space="preserve"> study (Jose) had issue with cohereance. </t>
    </r>
  </si>
  <si>
    <r>
      <t>moderate concern</t>
    </r>
    <r>
      <rPr>
        <sz val="12"/>
        <color rgb="FF000000"/>
        <rFont val="Times New Roman"/>
        <family val="1"/>
      </rPr>
      <t xml:space="preserve">: two studies (Jose, Kim) posed concerns over data collection, cohernece and findings derived. One study (Hallgren) assessment was based on unpublished data. </t>
    </r>
  </si>
  <si>
    <t xml:space="preserve">Diverse emotions impacted providers and participants alike including providers burnout and  frustrations  due to complex processes. At the user level, fear and/or anger—as services felt unsafe or due to anticipated reprimand in case of failure—were reported. Feelings of guilt, whether from failure to change or from receiving incentives while others did not, also discouraged engagement. Feeling daunted and/or demotivated with impersonal program elements like online platforms or generic tokens while in school settings, students felt embarrassed receiving incentives in front of peers, whereas stressful workplace environment, hindered change efforts. Rarely , some felt offended due to ill-timed intervention briefing. </t>
  </si>
  <si>
    <t xml:space="preserve">Conversely, positive emotional reactions facilitated implementation and boosted engagement as seen when some providers reported “feeling good” and having "fun”working on the intervention or as feeling appreciated, respected, satisfied, less alone or stressed flourished through the intervention processes. </t>
  </si>
  <si>
    <r>
      <t xml:space="preserve">Moderate concern: </t>
    </r>
    <r>
      <rPr>
        <sz val="12"/>
        <color rgb="FF000000"/>
        <rFont val="Times New Roman"/>
        <family val="1"/>
      </rPr>
      <t xml:space="preserve">one study had moderate concerns based on unpublished materials. </t>
    </r>
  </si>
  <si>
    <t xml:space="preserve">Cognitive overload brought about by procedural demands and/or uncertainties in the decision-making processes  (e.g. multi-step and complex processes associated with enrolling, record-keeping or incentive eligibility/ redemption processes) particularly among populations with complex needs or substance use histories made it particularly difficult for users to engage with the intervention and/or integrate new habits and for providers to keep up with intervention demands and/or to decide on how to best communicate its aims. </t>
  </si>
  <si>
    <t xml:space="preserve">Intervention systems overestimated a level of service users’ capabilities – who are mostly vulnerable, and/or cognitively challenged - which reduced perceived feasibility of behaviour change and/or challenged engagement.  </t>
  </si>
  <si>
    <t>Self-perceived incompetence and lack of confidence among providers to administer group-based intervention or enforce FI protocols challenged proper delivery.</t>
  </si>
  <si>
    <t>Participants who were driven by personal health goals  and patients who valued the incentives only when directly aligned with their recovery objectives were more likely to engage with the services.  Providers were also motivated to facilitate and prioritise implementation for its value in potentially addressing treatment gaps.</t>
  </si>
  <si>
    <t>Institutional environments (e.g stressful settings, alienating facilities)  posed restrictions on adopting behaviours</t>
  </si>
  <si>
    <t xml:space="preserve">Stigma as a deterrent for engagement which was often driven by fear of being linked to -or identified as part of- stigmatised populations (e.g TB and HIV patients, PWID or state-benefits beneficiaries) </t>
  </si>
  <si>
    <t xml:space="preserve">Incorporating relevant social drivers enhanced FII implementation including:incorporating community-oriented elements (e.g group-based elements with family members/peers, household visits, community meetings, community-led outreach) </t>
  </si>
  <si>
    <t>Real-time monitoring and reminders, educational materials, fun competitive and game-like aspects (i.e point system, beating previous scores of incentivised behaviours), deescalating incentives, unconditional tailored packages (i.e baby supplies), and family/staff support reinforced continued participation.</t>
  </si>
  <si>
    <t xml:space="preserve">Visual, immediate and/or regular testing and feedback on behaviour change (e.g CO breath test and drug urine tests) built accountability and motivated change. The act of goal-setting and achieving targets , the use of physical tracking tools (i.e tokens, incentive slips) were highly perceived as rewarding </t>
  </si>
  <si>
    <t xml:space="preserve">Knowledge and understanding gaps on intervention aims, positioning, processes (e.g payment mechanisms, referral pathways across sites, medical procedure’s purpose) an/or eligibility criteria  often due to a general lack of guidance/information, unclear communications and subsequent low uptake/ disengagement. </t>
  </si>
  <si>
    <t xml:space="preserve">Providers frequently subverted incentive protocols due to their personal/ professional values around equity/justice or what entails an “appropriate” treatment model. A number of providers perceived incentives as a unfavoured departure from traditional practices (e.g harm reduction models Vs abstinence-based FI)   </t>
  </si>
  <si>
    <t xml:space="preserve">Grappling with multiple responsibilities -that are often incompatible with their role or professional standards of care (e.g being both clinicians and program administrators, training demands overlooking other commitments or expertise level) to satisfy implementation needs was also challenging. </t>
  </si>
  <si>
    <t xml:space="preserve">At an organisational level, culture clashes emerged when intervention goals conflicted with institutional identities or when different parties involved in implementation held strong views surrounding intervention underlying philosophies and/or roles (whose responsibility)  or  key and relevant stakeholder groups (e.g frontline and traditional service providers) roles and expertise thought to be undervalued through acts of exclusion from intervention planning and decision-making processes  </t>
  </si>
  <si>
    <t xml:space="preserve">Deficiencies in design skills of context-appropriate -yet operationally simple- interventions, digital and technical literacy gaps, limited data management, and/or administration skills (e.g calculating and distributing incentive, establishing auditing processes). </t>
  </si>
  <si>
    <t>Allan  2012; Baba-Ari  2018; Breunis  2023; Desrosiers  2019; Hallgren  2023; Jose  2022; Kim  2012; Moore  2024; Passey &amp; Stirling, 2018; Shelus  2018; Sidney  2016; Warnock  2025</t>
  </si>
  <si>
    <t>Allan  2012; Cohen  2023; Desrosiers  2019; Greene  2017; Hallgren  2023; Passey &amp; Stirling, 2018; Shelus  2018; Wagner 2025</t>
  </si>
  <si>
    <t>Brolin  2017; Corder  2021; Desrosiers  2019; Franckle  2023; Hallgren  2023; Jose  2022; Musiimenta  2024; Shelus  2018; Zulman  2013</t>
  </si>
  <si>
    <t>Apata  2019; Winograd  2022</t>
  </si>
  <si>
    <t>Mohan  2024; Warnock  2025</t>
  </si>
  <si>
    <t>Stronger belief in providers’ own abilities towards implementation on the other hand, improved prospects for sustained delivery.  Self-efficacy (empowerment)brought about by the intervention processes (e.g the act of opening a bank account, ability to manage own’s health through digital tools) motivated users to enrol, sustained engagement and encouraged positive change</t>
  </si>
  <si>
    <t>Hartzler, 2015, Wagner  2025; Wingfield  2015</t>
  </si>
  <si>
    <t>Goal-setting misalignment (e.g intervention enrolment targets, exhaustive day-to-day operations)  in the face of real-life constraints was demotivating and, in some instances, led to frequent change of plans. Similarly for users whose other competing priorities overrode behaviour change goals</t>
  </si>
  <si>
    <t>Patel  2019; Research Triangle Institute (RTI) International &amp; National Academy for State Health Policy, 2017; Brown  2019</t>
  </si>
  <si>
    <t>Corder  2021 Desrosiers  2019 Green  2023; Hallgren  2023</t>
  </si>
  <si>
    <t>Dickin 2022; Banerjee 2025; Powel Jackson 2009;Mohan 2024</t>
  </si>
  <si>
    <t>Positive perceptions pertaining to the structure of FII itself were significant including : utilising of direct transfers instead of cash due to concerns about pilferage and avoiding high-value prizes to prevent risks for patients with substance use.</t>
  </si>
  <si>
    <t>Minor concerns</t>
  </si>
  <si>
    <r>
      <t>Gorman 2024; Passey 2018; Ha</t>
    </r>
    <r>
      <rPr>
        <sz val="12"/>
        <rFont val="Times New Roman"/>
        <family val="1"/>
      </rPr>
      <t>gedorn 2014; Patel 2019; McKell 2013;Gupta 2018; Dickin 2022; Banejerjee 2025; Becker 2019; Becker 2021; Metrebian 2021; Wingford 2022; Green 2023;Kim 2012; Passey 2018; Smoker 2025; Research triangle 2017; Perry 2019; Mohan 2024; Yon 2024; Shelus 2018; wagner 2025; Sidney 2016; Brown 2019; Corder 2021; Brolin 2017;</t>
    </r>
    <r>
      <rPr>
        <sz val="12"/>
        <color rgb="FFFF0000"/>
        <rFont val="Times New Roman"/>
        <family val="1"/>
      </rPr>
      <t xml:space="preserve"> </t>
    </r>
    <r>
      <rPr>
        <sz val="12"/>
        <rFont val="Times New Roman"/>
        <family val="1"/>
      </rPr>
      <t>Hefler 2013;Nirgude 2025</t>
    </r>
  </si>
  <si>
    <r>
      <t xml:space="preserve">Becker 2021; Kim 2012; Mckell </t>
    </r>
    <r>
      <rPr>
        <sz val="12"/>
        <rFont val="Times New Roman"/>
        <family val="1"/>
      </rPr>
      <t>2013; Brolin 2017; Moore 2024; Silva 2023; Too 2021; Reese 2024; Zulman 2013; Hagedorn 2014; Dephilips 2023; Jakubowski 2024; Perry 2019; Mohan 2024; Green 2023; Dickin 2022; Brown 2019; Hefler 2013, Becker 2021; Winograd 2022; Nirgude 2025</t>
    </r>
  </si>
  <si>
    <r>
      <t>Sidney 2016; Mohan 2024; wingfield 2015; Jocye 2021;; Lama 2014; Contractor 2018; Gupta 2018; baba-ari 2018; Banjerjee 2025; Winograd 2022; Parent 2023; Dephilips 2023;</t>
    </r>
    <r>
      <rPr>
        <sz val="12"/>
        <rFont val="Times New Roman"/>
        <family val="1"/>
      </rPr>
      <t xml:space="preserve"> Perry 2019;</t>
    </r>
    <r>
      <rPr>
        <sz val="12"/>
        <color rgb="FF7030A0"/>
        <rFont val="Times New Roman"/>
        <family val="1"/>
      </rPr>
      <t xml:space="preserve"> </t>
    </r>
    <r>
      <rPr>
        <sz val="12"/>
        <color rgb="FF000000"/>
        <rFont val="Times New Roman"/>
        <family val="1"/>
      </rPr>
      <t>Passey 2018; Powel-Jackson 2009; Smoker 2025</t>
    </r>
  </si>
  <si>
    <t>Kim 2012; Contractor 2018; Moore 202; Reese 2024; Gilson 2017</t>
  </si>
  <si>
    <t>Gupta 2018; Apata 2019; Mohan 2024; Lama 2014; baba-ari 2018; Brown 2019; Corder 2021; Jose 2022; Brolin 2017; Dephilips 2023; patel 2019; Contractor 2018; Parks 2020; Jakubowksi 2024</t>
  </si>
  <si>
    <t>Warnock 2025; Kim 2012; Allan 2012; Yon 2024; Wagner 2025; contractor 2019; Corder 2021; Jose 2022; Becker 2021; Green 2023; Curran 2023; Jakubowksi 2024; Perry 2019; Moore 2024; Reese 2024</t>
  </si>
  <si>
    <t>Facilitators relied on robust, diverse multi-level systems with cross-sector collaborations - particularly between health services and financial institutions for secure incentive transfers and community organizations for expanded reach.</t>
  </si>
  <si>
    <r>
      <t xml:space="preserve">Mohan 2024; SiPCG 2019; Breunis 2023; Banejree 2025; RTINA 2017; </t>
    </r>
    <r>
      <rPr>
        <sz val="12"/>
        <rFont val="Times New Roman"/>
        <family val="1"/>
      </rPr>
      <t>Parks 2020; Franckle 2023; Jakubowksi 2024</t>
    </r>
  </si>
  <si>
    <t>Mohan 2024; Banerjee 2025; Parks 2020; Franckle 2023; Corder 2021; Green 2023; Cohen 2023; Jakubowksi 2024; Hartzler 2015;Dephilips 2023</t>
  </si>
  <si>
    <t>Commitment and/or strong leadership either at political or institutional levels.</t>
  </si>
  <si>
    <t>Funding, that is adequate and timely.  Financial sustainability  through various mechanisms including:  diversified funding , corporate partnerships/ donations  braided payment models and tailored billing methods.</t>
  </si>
  <si>
    <t>Patel 2019; Warnock 2025; Dephilips 2023; Evans 2022; Parent 2023; Powell-Jackson 2009; Green 2023; Franckle 2023;</t>
  </si>
  <si>
    <r>
      <t xml:space="preserve">Minor concerns; </t>
    </r>
    <r>
      <rPr>
        <sz val="12"/>
        <color rgb="FF000000"/>
        <rFont val="Times New Roman"/>
        <family val="1"/>
      </rPr>
      <t xml:space="preserve">Studies are  relevant to our review aims yet with limited  diverse country represntation. </t>
    </r>
  </si>
  <si>
    <r>
      <t>No or very minor concerns;</t>
    </r>
    <r>
      <rPr>
        <sz val="12"/>
        <color rgb="FF000000"/>
        <rFont val="Times New Roman"/>
        <family val="1"/>
      </rPr>
      <t xml:space="preserve"> Thick description of data across most studies.  </t>
    </r>
  </si>
  <si>
    <t xml:space="preserve">Due to no or very minor methodological limitation concerns impacting the review finding. </t>
  </si>
  <si>
    <t xml:space="preserve">Apata 2019; Derosiers 2019; Hagedorn 2014; Frnanckle 2023; zulman 2013; Hartzler 2016; Smoker 2025; Green 2023 </t>
  </si>
  <si>
    <t xml:space="preserve">Participatory and collaborative research approaches with relevant stakeholders including community members and/or high-level managements  together  tih expert input aided designing of context-sensitive interventions as well as smooth execution </t>
  </si>
  <si>
    <r>
      <t xml:space="preserve">No or very minor concerns; </t>
    </r>
    <r>
      <rPr>
        <sz val="12"/>
        <color rgb="FF000000"/>
        <rFont val="Times New Roman"/>
        <family val="1"/>
      </rPr>
      <t xml:space="preserve">both studies contribute to the review finding (Thin and thick data) </t>
    </r>
  </si>
  <si>
    <r>
      <t xml:space="preserve">Minor concerns; </t>
    </r>
    <r>
      <rPr>
        <sz val="12"/>
        <color rgb="FF000000"/>
        <rFont val="Times New Roman"/>
        <family val="1"/>
      </rPr>
      <t>Three studies, while contributing to the review finding did include some contrasting data:</t>
    </r>
  </si>
  <si>
    <t xml:space="preserve">Minor methodological and relecancy concerns. A good range of programme and incentive types, which have relevance to our review aims. All studies support the review finding, but some studies contain perspectives that highlight that workflow/systems in place are challenged by the intervention in some capacity and could be simplified in future. </t>
  </si>
  <si>
    <t>Moore 2024; Franckle 2023;Jakubowski 2024; Hefler  2013;  SiPCG 2019; Shelus 2018; Evans 2022; Franckle 2023, Hartzler 2015; Cohen 2023;Jakubowksi 2024; Jose 2022; Passey 2018; Mohan 2024; Derosiers 2019; Hagedorn</t>
  </si>
  <si>
    <r>
      <t xml:space="preserve">Minor concerns; </t>
    </r>
    <r>
      <rPr>
        <sz val="12"/>
        <color rgb="FF000000"/>
        <rFont val="Times New Roman"/>
        <family val="1"/>
      </rPr>
      <t>staffing issues in one study, leading to one intervention &amp; one control group withdrawl.</t>
    </r>
  </si>
  <si>
    <r>
      <t xml:space="preserve">Minor concerns; </t>
    </r>
    <r>
      <rPr>
        <sz val="12"/>
        <color rgb="FF000000"/>
        <rFont val="Times New Roman"/>
        <family val="1"/>
      </rPr>
      <t xml:space="preserve"> Good representation of countries of various income status (England, Canada, Australia and US, and India). As well as diverse  Incentive fors including vouchers and cash, which is  of economical interest to our review aims.</t>
    </r>
  </si>
  <si>
    <t xml:space="preserve">Operationalising of FIII was seamless when aligned with the target behaviour policies, organisational aims/branding,  target population demographics or  existing workflows /systems with minimal administrative burden and resource input were  critical to facilitate integration and promote participation. </t>
  </si>
  <si>
    <t>Ease of use of intervention components either at providers or users’ level.</t>
  </si>
  <si>
    <t xml:space="preserve">Due to minor methodological limitations and relevancey issues. A good range of populations, programme and incentive types and perspectives explored. </t>
  </si>
  <si>
    <t>Patel 2019; Joyce 2021; Baba-Ari 2018</t>
  </si>
  <si>
    <t>Bank transfers ensured incentives were administered and used as intended, reducing corruption. Other incentive forms (cards, digital transfers) were found convenient with minimal issues.</t>
  </si>
  <si>
    <r>
      <t xml:space="preserve">No or very minor concerns; </t>
    </r>
    <r>
      <rPr>
        <sz val="12"/>
        <color rgb="FF000000"/>
        <rFont val="Times New Roman"/>
        <family val="1"/>
      </rPr>
      <t>minor recruitment and data collection issues in two studies.</t>
    </r>
  </si>
  <si>
    <r>
      <t xml:space="preserve">Minor to moderate concerns; </t>
    </r>
    <r>
      <rPr>
        <sz val="12"/>
        <color rgb="FF000000"/>
        <rFont val="Times New Roman"/>
        <family val="1"/>
      </rPr>
      <t>Study is  relevant to our review aim; lower and higher income groups represented in a TB centre in Western India. Three countries represented ( India, US &amp; Nigeria) of diverse income status. Two studies  sampled women (for a smoking cessation and maternal health programme) where perspectives came from Intervention participants</t>
    </r>
  </si>
  <si>
    <t>Minor methodological and moderate relvencey concerns. Good representation of diverse country settings and population groups as well as behaviour types.</t>
  </si>
  <si>
    <t>A wide assortment of additional participant-centered elements including: Transport support through unconditional cash, peer support, reminders, and discreet non-stigmatising FIII designs for vulnerable populations (e.g., HIV, TB patients).</t>
  </si>
  <si>
    <t xml:space="preserve">Musiimenta 2024; Passey 2018; Apata 2019; Baba-Ari 2018;Wagner 2025 </t>
  </si>
  <si>
    <r>
      <t>Minor concerns;</t>
    </r>
    <r>
      <rPr>
        <sz val="12"/>
        <color rgb="FF000000"/>
        <rFont val="Times New Roman"/>
        <family val="1"/>
      </rPr>
      <t xml:space="preserve"> Studies have  relevance to our review aim. A range of countries represented (Uganda, Australia, Nigeria and the US) </t>
    </r>
  </si>
  <si>
    <t xml:space="preserve">All studies contribute to review finding and have clearly linked their data to the review finding. Minor methodological limitations in that there was limited insight into the data relating to the review finding, although the finding was present. </t>
  </si>
  <si>
    <t xml:space="preserve">Optimisation of such interventions was enabled through piloting  and incorporating stakeholder/participant feedback -particularly, employing multi-level stakeholder reviews, which facilitated ongoing adjustments rendering the intervention responsive and patient-centered. </t>
  </si>
  <si>
    <t>Mohan 2024; Lama 2014; Baba-Ari 2018; Contractor 2018; Powell-Jackson 2009; Gupta 2018; Dickin 2022</t>
  </si>
  <si>
    <t xml:space="preserve">Mismatches  of FII aims with cultural norms and populations reality impacted their decisions towards seeking behaviour change and left the incentive schemes irrelevant and oftentimes ineffective. That appeared through gender-based incentive misuse  and altered household dynamics as well as cultural dissonance form banking systems in ethnic groups , intended health behaviour change (i.e institutional childbirth) which challenged recruitment and participation efforts.  </t>
  </si>
  <si>
    <r>
      <t xml:space="preserve">Minor concerns; </t>
    </r>
    <r>
      <rPr>
        <sz val="12"/>
        <color rgb="FF000000"/>
        <rFont val="Times New Roman"/>
        <family val="1"/>
      </rPr>
      <t>good representation of lower-middle income countries  (India, Nepal, Nigeria)</t>
    </r>
  </si>
  <si>
    <t xml:space="preserve">Only 1 study presented methodological limitation concerns as informed consent and ethical procedure process was not described. Countries represented were lower-middle income, 2 of which are rural. 5  studies were also maternity FI inteventions for pregnant women- and they used cash transfers as their incentive form, which is more refined that our reviw aims. All studies contribute well to the review finding and there were no coherency or linkage to data issues. </t>
  </si>
  <si>
    <t>Verma 2024; Allan 2012; Wingfield 2015; parks 2020</t>
  </si>
  <si>
    <t>Provider-client relationship challenges  where staff role violations threatened participants’ autonomy while negative interactions disrupted participant’s engagement and motivation.</t>
  </si>
  <si>
    <t>Gupta 2018; Dickin 2022; Sidney 2016;Perry 2019</t>
  </si>
  <si>
    <t>Wingfield 2015; Passey 2018; Apata 2019; Gilson 2017; Corder 2021; Perry 2019; Jose 2022; Mohan 2024; Syndey 2016</t>
  </si>
  <si>
    <t xml:space="preserve">State-sponsored dissemination efforts gave participants a sense of validation while community-led outreach activitiesmade participants receptive to change </t>
  </si>
  <si>
    <t>Winograd 2022;Mohan 2024; Sidney 2016</t>
  </si>
  <si>
    <t>Musiimenta 2024; Sidney 2016; Baba-Ari 2018; Perry 2019; Jose 2022</t>
  </si>
  <si>
    <t xml:space="preserve">Trusted figures (e.g family members, caregivers, community leaders/religious figures) approving of use of incentive towards behaviour change  while doctors/insurance providers referrals or having trusted third-party implementers enhanced credibility and confirmed legitimacy to possible intervention outcomes. </t>
  </si>
  <si>
    <t>No or very minor concerns;  Good and diverse representation of different contexts  (Uganda, Nigeria and India; all of which are lower-middle income coutries,  Australia and US, with settings in 10 US states (California, Connecticut, Hawaii, Montana, Minnesota, New Hamphire, Nevada, New York, Texas, Wisconsin). Middle-high income countries, with incorporation of low income populations for the studies.</t>
  </si>
  <si>
    <t>Minor methodological limitation concerns (data collection, recruitment, study design/sampling). Diverse contexts and incentive forsms as well as behaviours represented.</t>
  </si>
  <si>
    <t>Breunis 2023; Cohen 2023; RTINA 2017; Perry 2019</t>
  </si>
  <si>
    <t>Hartzler 2015; Hartzler 2016; Zulman 2013; Green 2023;Parent 2023; Dephilips 2023;Hagedorn 2014</t>
  </si>
  <si>
    <t>Fellow staff and managers’ enthusiasm and positive attitudes, expert-led training, open dialogue and peer support, local champions, social modelling (e.g., sharing patient success stories), as well as maintaining consistent connection and teamwork boosted the service atmosphere, empowered staff with a sense of shared commitment, and boosted their confidence surrounding the legitimacy of evidence.</t>
  </si>
  <si>
    <t>Dersoires 2019; Brolin 2017;RTIANA 2017; Shelus 2018;Wingfield 2015; Curran 2023; Cohen 2023; Lutge 2014; ; Brolin 2017; Kim 2012; Shelus 2018; Brunis 2023; Becker 2019; Dersoisers; McKell 2013; Hefler 2013</t>
  </si>
  <si>
    <t>Providers' conflict and/or discomfort over incentivising behaviours often linked to the possibility of acting as perverse incentives, which was more evident for specific populations such as those with drug use disorders and Medicaid, or due to it being a new concept with a controversial nature, or when its necessity and/or effectiveness in driving meaningful change was questioned. Incentives were  also thought to comprise personal agency / “policing” of behaviour posing as paternalistic "bribes"  and potentially exploiting economic/emotional desperation undermining trust</t>
  </si>
  <si>
    <t>Due to minor methodological limitations concerns, which did not have a signigicantly negative impact on data linking to the review findings. In terms of relevancy, there is  high income, low and  upper-middle income countries representedy represented and all studies included a variety of FIIS and FIs that connect to our review aims.</t>
  </si>
  <si>
    <t xml:space="preserve">Individual negative views and assumptions on FI interventions processes (e.g perceived irrational incentive administration mechanisms, inaccuracy of behaviour validation methods, provider-user interactions during the pandemic when dealing with high-risk populations) and their implications (e.g sustainability and associated costs, burdening participants) hindered proper FI administration </t>
  </si>
  <si>
    <t>Dickin 2022; Hartzler 2015; Hallgren 2023; Breunis 2023; Parent 2023; McKell 2013; Becker 2021; Powell-Jackson 2009</t>
  </si>
  <si>
    <t>Shelus 2018;Verma 2024; Baba-Ari 2018; Contractor 2018</t>
  </si>
  <si>
    <t xml:space="preserve">Participant's  opposing incentivising behaviours and negative perceptions of and/or doubts surrounding government-led initiatives </t>
  </si>
  <si>
    <t xml:space="preserve">Due to minor methodological concerns (recruitment difficulties, unintentional over-representation of female smokers in one study; data analysis process is inadequately described in 1 study but review finding is supported).  Programme types are different and have  relevance to our review aims </t>
  </si>
  <si>
    <t>Allan 2012; Dickin 2022; contractor 2018; Sidney 2016; Baba-Ari 2018; Powel Jackson 2009</t>
  </si>
  <si>
    <t xml:space="preserve">The cost associated with FII (e.g effort and hassle) outweighing the benefits was a challenge while anticipating reprimand of poor service use  in case of failure or poor outcomes due to recognised low standards of service provision or deviations from planned to expected delivery leading to mistrust in accurate incentive distribution  </t>
  </si>
  <si>
    <r>
      <t xml:space="preserve"> Moderate concerns; </t>
    </r>
    <r>
      <rPr>
        <sz val="12"/>
        <color rgb="FF000000"/>
        <rFont val="Times New Roman"/>
        <family val="1"/>
      </rPr>
      <t>Diversity of contexts/counties settings represented (Scotland, Kenya India, Nepal and Nigeria). Incentive interventions offered mainly  cash incentives or cash transfers. Perspectives in  studies come from mostly women participating in the incentive intervention.</t>
    </r>
  </si>
  <si>
    <t xml:space="preserve">Participants of affluent backgrounds perceiving incentives as invaluable vs sharing confidential information </t>
  </si>
  <si>
    <t>Patel 2019; Verma 2024; Nirgude 2019</t>
  </si>
  <si>
    <t xml:space="preserve">Stakeholders valued interventions for their -either anticipated or observed- multifaceted benefits which played a key role on reducing scepticism and shifting initially unfavourable views </t>
  </si>
  <si>
    <t xml:space="preserve">Mohan 2024; Kim 2012; Greene 2017; Warnock 2025; Banerjee 2025; Brown 2019; Parks 2020; Gilson 2017; Jose 2022; Hartzler 2015; Cohen 2023; Hallgren 2023; Jakubowksi 2024; Curran 2023; Wagner 2025 </t>
  </si>
  <si>
    <r>
      <t xml:space="preserve">Minor concerns; </t>
    </r>
    <r>
      <rPr>
        <sz val="12"/>
        <color rgb="FF000000"/>
        <rFont val="Times New Roman"/>
        <family val="1"/>
      </rPr>
      <t xml:space="preserve">Studies are indirectly relevant to our review aims. Mainly high income countries represented (US, Australia, UK) with one lower-middle income country represented (India) </t>
    </r>
  </si>
  <si>
    <r>
      <t>Minor concerns;</t>
    </r>
    <r>
      <rPr>
        <sz val="12"/>
        <color rgb="FF000000"/>
        <rFont val="Times New Roman"/>
        <family val="1"/>
      </rPr>
      <t xml:space="preserve"> Inadequacy of benefits noted in 1 study (Mohan 2024).</t>
    </r>
  </si>
  <si>
    <t>There were no significant methodological limitation concerns impacting the review finding. Good overall relevancy to our review aim and similar economic interests.</t>
  </si>
  <si>
    <t xml:space="preserve">Interventions design with a degree of autonomy and/or flexibility were seen to better permit attuning the intervention with evolving needs  and allowed for creative innovations as well as crisis-responsive adjustments to take place. </t>
  </si>
  <si>
    <r>
      <t xml:space="preserve">Minor concerns; </t>
    </r>
    <r>
      <rPr>
        <sz val="12"/>
        <color rgb="FF000000"/>
        <rFont val="Times New Roman"/>
        <family val="1"/>
      </rPr>
      <t>Studies have some relveance to our review aims; Countries represented are diverse (US, India, Nepal, UK);  lower-minddle and high income countries.</t>
    </r>
  </si>
  <si>
    <t xml:space="preserve">Due to very minor methodological limitation concerns (related to risk of bias)  and minor concerns with relevancy to our review aims. There were minor concerns in terms of coherence across 2 studies, which highlighted flexibility issue in the intervention's design process. All other studies make reference to the flexibility and convenience of the intervention's structure. </t>
  </si>
  <si>
    <t>Greene 2017, Mohan 2024; Powell-Jackson 2018; Corder 2021; Parent 2023; Jakubowksi 2024; Evans 2022; Becker; Research Triangle Institute 2017; Becker 2021; Dephilips 2023; Gorman 2024; Chadhar 2025</t>
  </si>
  <si>
    <t xml:space="preserve">No or very minor methodological limitation concerns. Sufficient range of FII and incentive forms, but a limited number of countries were included which is less than that of our review aims and therefore confidence is reduced. </t>
  </si>
  <si>
    <t>Robust infrastructure alongside accessible and reliable services proved indispensable that included tech systems, utilising centralised systems and making use of familiar platforms</t>
  </si>
  <si>
    <t>SiPGC 2019; Banjerjee 2025; Evans 2022; Hartzler 2015; Dephilips 2023; Smoker 2025;Patel 2019; Mohan 2024; Jose 2022; Musiimenta 2024; Patel 2019; Chadhar 2025; Joyce 2021;; Hallgren 2023; Parks 2020; Franckle 2023</t>
  </si>
  <si>
    <r>
      <t>No or very minor concerns;</t>
    </r>
    <r>
      <rPr>
        <sz val="12"/>
        <color rgb="FF000000"/>
        <rFont val="Times New Roman"/>
        <family val="1"/>
      </rPr>
      <t xml:space="preserve"> recruitment issues in one scheme (SPICG 2019) and  small sample size in one study limits the generalisability of the review finding (Hallgren 2023).</t>
    </r>
  </si>
  <si>
    <r>
      <t xml:space="preserve">No or very minor concerns; </t>
    </r>
    <r>
      <rPr>
        <sz val="12"/>
        <color rgb="FF000000"/>
        <rFont val="Times New Roman"/>
        <family val="1"/>
      </rPr>
      <t xml:space="preserve">Studies align with review finding with one contrasting data reported in one study. </t>
    </r>
  </si>
  <si>
    <r>
      <t xml:space="preserve">Minor concerns; </t>
    </r>
    <r>
      <rPr>
        <sz val="12"/>
        <color rgb="FF000000"/>
        <rFont val="Times New Roman"/>
        <family val="1"/>
      </rPr>
      <t>Studies are  relevant to our review aims with good diverse behaviours and contexts; high income countries represented (UK, US, India, Uganda and Australia)</t>
    </r>
  </si>
  <si>
    <t>Due to no or very minor methodological limitation concerns.  Adequate representation of contexts ;  high income and urban country and lower-middle income / rural country. Several programme types and incentives across the studies and link to data is sufficient.</t>
  </si>
  <si>
    <t>Strategic awareness campaigns and/or outreach activities employing diverse marketing channels and leveraging trusted messengers like frontline workers and community ambassadors.</t>
  </si>
  <si>
    <t>Warnock 2025; Baba-Ari 2028; RTiNA 2017; Payne 2013; Franckle 2023; Kim 2012; Parks 2020; Banerjee 2025; Hefler 2013; Kim 2012;</t>
  </si>
  <si>
    <r>
      <t xml:space="preserve">No or very minor concerns; </t>
    </r>
    <r>
      <rPr>
        <sz val="12"/>
        <color rgb="FF000000"/>
        <rFont val="Times New Roman"/>
        <family val="1"/>
      </rPr>
      <t>Intervention only implemented in one grocery store setting in location (Franckle 2023) and  recruitment challenges faced in one study (Hefler 2013)</t>
    </r>
  </si>
  <si>
    <r>
      <t>Moderate concerns;</t>
    </r>
    <r>
      <rPr>
        <sz val="12"/>
        <color rgb="FF000000"/>
        <rFont val="Times New Roman"/>
        <family val="1"/>
      </rPr>
      <t xml:space="preserve"> studies are indirectly relevant to our review aims. High and lower-middle income countries represented (US  and india) although including low socio-economic status and those with high education levels.</t>
    </r>
  </si>
  <si>
    <t xml:space="preserve">Population-oriented materials  facilitated intervention promotion </t>
  </si>
  <si>
    <r>
      <t xml:space="preserve">Minor concerns; </t>
    </r>
    <r>
      <rPr>
        <sz val="12"/>
        <color rgb="FF000000"/>
        <rFont val="Times New Roman"/>
        <family val="1"/>
      </rPr>
      <t>Studies are indirectly relevant to our reviw aim.</t>
    </r>
    <r>
      <rPr>
        <b/>
        <sz val="12"/>
        <color rgb="FF000000"/>
        <rFont val="Times New Roman"/>
        <family val="1"/>
      </rPr>
      <t xml:space="preserve"> C</t>
    </r>
    <r>
      <rPr>
        <sz val="12"/>
        <color rgb="FF000000"/>
        <rFont val="Times New Roman"/>
        <family val="1"/>
      </rPr>
      <t xml:space="preserve">ountries represented included (India - lower middle income, Ireland, US - high income, and the UK) </t>
    </r>
  </si>
  <si>
    <t xml:space="preserve">High  confidence </t>
  </si>
  <si>
    <t xml:space="preserve">Due to minor methodological concerns studies and three countries representation, but a good range of intervention and incentive types among a range of populations. </t>
  </si>
  <si>
    <t>Banerjee 2025; Moore 2024; Cohen 2023; Dephilips 2023; Smoking in Pregnancy Challenge Group 2019; Green 2023; Hartzler 2016; Parks 2020; Too 2021</t>
  </si>
  <si>
    <t xml:space="preserve">Comprehensive training incorporating evidence-based protocols, peer learning, centralised information resources  and hands-on practice, compounded by and expert input was cornerstone </t>
  </si>
  <si>
    <r>
      <t xml:space="preserve">Moderate concerns; </t>
    </r>
    <r>
      <rPr>
        <sz val="12"/>
        <color rgb="FF000000"/>
        <rFont val="Times New Roman"/>
        <family val="1"/>
      </rPr>
      <t>Ambiguous eligibility criteria (Banerjee 2025) also in 1 study, most of the participants were recruited and referred by healthcare professionals hence selection bias. Also,  sample size was not clear in one study and no blinding/random allocation occurred (Too 2021).</t>
    </r>
  </si>
  <si>
    <r>
      <t>Minor concerns;</t>
    </r>
    <r>
      <rPr>
        <sz val="12"/>
        <color rgb="FF000000"/>
        <rFont val="Times New Roman"/>
        <family val="1"/>
      </rPr>
      <t xml:space="preserve"> </t>
    </r>
  </si>
  <si>
    <t xml:space="preserve">Maintaining stable and adequate workforces whilst training additional support staff, alongside securing readily-available dedicated members and/or contacts </t>
  </si>
  <si>
    <t xml:space="preserve">Hartzler 2015; Jakubowski 2024; Patel 2019; Too 2021; Gorman 2024; Warnock 2025; Banerjee 2025; Franckle 2023; Cohen 2023 </t>
  </si>
  <si>
    <r>
      <t>Moderate concerns;</t>
    </r>
    <r>
      <rPr>
        <sz val="12"/>
        <color rgb="FF000000"/>
        <rFont val="Times New Roman"/>
        <family val="1"/>
      </rPr>
      <t xml:space="preserve"> 3 countries represented, 1 high income, 1 middle income (US, UK, Scotland, India).</t>
    </r>
  </si>
  <si>
    <r>
      <t xml:space="preserve">Minor concerns; </t>
    </r>
    <r>
      <rPr>
        <sz val="12"/>
        <color rgb="FF000000"/>
        <rFont val="Times New Roman"/>
        <family val="1"/>
      </rPr>
      <t xml:space="preserve">link to data could be clearer (Too 2021; Patel 2019). </t>
    </r>
  </si>
  <si>
    <t>Due to very minor concerns relating to interviewer bias in 1 study. The studies represented diver countries, interventions and a variety of incentive form, which is somewhat relevant to our review aims, but not fully comprehensive.</t>
  </si>
  <si>
    <r>
      <t>Moderate concern</t>
    </r>
    <r>
      <rPr>
        <sz val="12"/>
        <color theme="1"/>
        <rFont val="Times New Roman"/>
        <family val="1"/>
      </rPr>
      <t xml:space="preserve">:4 out 7 studies had no Meth concerns, 2 studies had minor concerns over data collection and findings derived, one study (Hallgren) assessment was based on unpublished data. </t>
    </r>
  </si>
  <si>
    <r>
      <t>no or very minor concerns:</t>
    </r>
    <r>
      <rPr>
        <sz val="12"/>
        <color theme="1"/>
        <rFont val="Times New Roman"/>
        <family val="1"/>
      </rPr>
      <t xml:space="preserve"> studies are relevant to study aims. predominately high income countries from diverse intervention types. </t>
    </r>
  </si>
  <si>
    <r>
      <t>No or very minor concern:</t>
    </r>
    <r>
      <rPr>
        <sz val="12"/>
        <color theme="1"/>
        <rFont val="Times New Roman"/>
        <family val="1"/>
      </rPr>
      <t xml:space="preserve"> review finding is well supported by the studies. </t>
    </r>
  </si>
  <si>
    <r>
      <t xml:space="preserve">no or very minor concern; </t>
    </r>
    <r>
      <rPr>
        <sz val="12"/>
        <color theme="1"/>
        <rFont val="Times New Roman"/>
        <family val="1"/>
      </rPr>
      <t>studies contributes to the review finding</t>
    </r>
  </si>
  <si>
    <r>
      <rPr>
        <sz val="12"/>
        <rFont val="Times New Roman"/>
        <family val="1"/>
      </rPr>
      <t>Due to some moderate methodological concerns of included studies.</t>
    </r>
    <r>
      <rPr>
        <sz val="12"/>
        <color theme="1"/>
        <rFont val="Times New Roman"/>
        <family val="1"/>
      </rPr>
      <t xml:space="preserve"> </t>
    </r>
  </si>
  <si>
    <t xml:space="preserve">Implementation issues based on country’s income status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</si>
</sst>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43" x14ac:knownFonts="1">
    <font>
      <sz val="11"/>
      <color theme="1"/>
      <name val="Calibri"/>
      <family val="2"/>
      <scheme val="minor"/>
    </font>
    <font>
      <b/>
      <sz val="14"/>
      <name val="Times New Roman"/>
      <family val="1"/>
    </font>
    <font>
      <b/>
      <sz val="14"/>
      <name val="Arial"/>
      <family val="2"/>
    </font>
    <font>
      <b/>
      <sz val="12"/>
      <color theme="1"/>
      <name val="Arial"/>
      <family val="2"/>
    </font>
    <font>
      <sz val="12"/>
      <name val="Arial"/>
      <family val="2"/>
    </font>
    <font>
      <sz val="12"/>
      <color theme="1"/>
      <name val="Arial"/>
      <family val="2"/>
    </font>
    <font>
      <b/>
      <sz val="12"/>
      <color rgb="FFFF0000"/>
      <name val="Arial"/>
      <family val="2"/>
    </font>
    <font>
      <b/>
      <sz val="12"/>
      <name val="Arial"/>
      <family val="2"/>
    </font>
    <font>
      <i/>
      <sz val="12"/>
      <color theme="1"/>
      <name val="Arial"/>
      <family val="2"/>
    </font>
    <font>
      <b/>
      <sz val="11"/>
      <color rgb="FFFF0000"/>
      <name val="Calibri"/>
      <family val="2"/>
      <scheme val="minor"/>
    </font>
    <font>
      <u/>
      <sz val="11"/>
      <color theme="10"/>
      <name val="Calibri"/>
      <family val="2"/>
      <scheme val="minor"/>
    </font>
    <font>
      <b/>
      <u/>
      <sz val="12"/>
      <color theme="10"/>
      <name val="Arial"/>
      <family val="2"/>
    </font>
    <font>
      <sz val="12"/>
      <color rgb="FFFF0000"/>
      <name val="Arial"/>
      <family val="2"/>
    </font>
    <font>
      <b/>
      <sz val="9"/>
      <color indexed="81"/>
      <name val="Tahoma"/>
      <family val="2"/>
    </font>
    <font>
      <sz val="9"/>
      <color indexed="81"/>
      <name val="Tahoma"/>
      <family val="2"/>
    </font>
    <font>
      <i/>
      <sz val="12"/>
      <name val="Arial"/>
      <family val="2"/>
    </font>
    <font>
      <u/>
      <sz val="12"/>
      <color theme="1"/>
      <name val="Arial"/>
      <family val="2"/>
    </font>
    <font>
      <sz val="12"/>
      <color theme="5" tint="-0.249977111117893"/>
      <name val="Arial"/>
      <family val="2"/>
    </font>
    <font>
      <b/>
      <i/>
      <sz val="12"/>
      <color theme="1"/>
      <name val="Arial"/>
      <family val="2"/>
    </font>
    <font>
      <b/>
      <i/>
      <sz val="12"/>
      <color rgb="FFFF0000"/>
      <name val="Arial"/>
      <family val="2"/>
    </font>
    <font>
      <i/>
      <sz val="12"/>
      <color rgb="FFFF0000"/>
      <name val="Arial"/>
      <family val="2"/>
    </font>
    <font>
      <sz val="12"/>
      <color theme="1"/>
      <name val="Times New Roman"/>
      <family val="1"/>
    </font>
    <font>
      <b/>
      <sz val="12"/>
      <color theme="1"/>
      <name val="Times New Roman"/>
      <family val="1"/>
    </font>
    <font>
      <b/>
      <sz val="11"/>
      <color theme="1"/>
      <name val="Calibri"/>
      <family val="2"/>
      <scheme val="minor"/>
    </font>
    <font>
      <sz val="11"/>
      <color theme="1"/>
      <name val="Calibri"/>
      <family val="2"/>
      <scheme val="minor"/>
    </font>
    <font>
      <sz val="12"/>
      <color rgb="FF00B0F0"/>
      <name val="Arial"/>
      <family val="2"/>
    </font>
    <font>
      <sz val="8"/>
      <name val="Calibri"/>
      <family val="2"/>
      <scheme val="minor"/>
    </font>
    <font>
      <b/>
      <sz val="16"/>
      <color theme="1"/>
      <name val="Calibri"/>
      <family val="2"/>
      <scheme val="minor"/>
    </font>
    <font>
      <sz val="12"/>
      <name val="Times New Roman"/>
      <family val="1"/>
    </font>
    <font>
      <b/>
      <sz val="12"/>
      <name val="Times New Roman"/>
      <family val="1"/>
    </font>
    <font>
      <b/>
      <sz val="9"/>
      <color rgb="FF000000"/>
      <name val="Times New Roman"/>
      <family val="1"/>
    </font>
    <font>
      <vertAlign val="superscript"/>
      <sz val="7"/>
      <color rgb="FF000000"/>
      <name val="Segoe UI Symbol"/>
      <family val="2"/>
    </font>
    <font>
      <sz val="9"/>
      <color rgb="FF000000"/>
      <name val="Times New Roman"/>
      <family val="1"/>
    </font>
    <font>
      <sz val="9"/>
      <color rgb="FF000000"/>
      <name val="Calibri"/>
      <family val="2"/>
      <scheme val="minor"/>
    </font>
    <font>
      <vertAlign val="superscript"/>
      <sz val="7"/>
      <color theme="1"/>
      <name val="Segoe UI Symbol"/>
      <family val="2"/>
    </font>
    <font>
      <sz val="11"/>
      <color theme="1"/>
      <name val="Times New Roman"/>
      <family val="1"/>
    </font>
    <font>
      <vertAlign val="superscript"/>
      <sz val="12"/>
      <color theme="1"/>
      <name val="Times New Roman"/>
      <family val="1"/>
    </font>
    <font>
      <b/>
      <sz val="12"/>
      <color rgb="FF000000"/>
      <name val="Times New Roman"/>
      <family val="1"/>
    </font>
    <font>
      <sz val="12"/>
      <color rgb="FF000000"/>
      <name val="Times New Roman"/>
      <family val="1"/>
    </font>
    <font>
      <sz val="12"/>
      <color rgb="FFFF0000"/>
      <name val="Times New Roman"/>
      <family val="1"/>
    </font>
    <font>
      <sz val="12"/>
      <color rgb="FF7030A0"/>
      <name val="Times New Roman"/>
      <family val="1"/>
    </font>
    <font>
      <u/>
      <sz val="12"/>
      <color rgb="FF000000"/>
      <name val="Times New Roman"/>
      <family val="1"/>
    </font>
    <font>
      <b/>
      <sz val="12"/>
      <color theme="0"/>
      <name val="Times New Roman"/>
      <family val="1"/>
    </font>
  </fonts>
  <fills count="20">
    <fill>
      <patternFill patternType="none"/>
    </fill>
    <fill>
      <patternFill patternType="gray125"/>
    </fill>
    <fill>
      <patternFill patternType="solid">
        <fgColor theme="3" tint="0.89999084444715716"/>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theme="0" tint="-0.14999847407452621"/>
        <bgColor theme="0" tint="-0.14999847407452621"/>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9.9978637043366805E-2"/>
        <bgColor theme="0" tint="-0.14999847407452621"/>
      </patternFill>
    </fill>
    <fill>
      <patternFill patternType="solid">
        <fgColor theme="9" tint="0.39997558519241921"/>
        <bgColor indexed="64"/>
      </patternFill>
    </fill>
    <fill>
      <patternFill patternType="solid">
        <fgColor rgb="FFE7E6E6"/>
        <bgColor indexed="64"/>
      </patternFill>
    </fill>
    <fill>
      <patternFill patternType="solid">
        <fgColor rgb="FFD0CECE"/>
        <bgColor indexed="64"/>
      </patternFill>
    </fill>
  </fills>
  <borders count="38">
    <border>
      <left/>
      <right/>
      <top/>
      <bottom/>
      <diagonal/>
    </border>
    <border>
      <left style="thin">
        <color rgb="FF000000"/>
      </left>
      <right style="thin">
        <color rgb="FF000000"/>
      </right>
      <top/>
      <bottom style="thin">
        <color rgb="FF00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style="thin">
        <color theme="9" tint="0.39997558519241921"/>
      </top>
      <bottom style="thin">
        <color theme="9" tint="0.39997558519241921"/>
      </bottom>
      <diagonal/>
    </border>
    <border>
      <left/>
      <right/>
      <top style="thin">
        <color theme="1"/>
      </top>
      <bottom style="thin">
        <color rgb="FF000000"/>
      </bottom>
      <diagonal/>
    </border>
    <border>
      <left style="thin">
        <color indexed="64"/>
      </left>
      <right style="thin">
        <color indexed="64"/>
      </right>
      <top style="thin">
        <color indexed="64"/>
      </top>
      <bottom style="thin">
        <color indexed="64"/>
      </bottom>
      <diagonal/>
    </border>
    <border>
      <left style="thin">
        <color theme="1"/>
      </left>
      <right/>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indexed="64"/>
      </left>
      <right/>
      <top style="thin">
        <color indexed="64"/>
      </top>
      <bottom/>
      <diagonal/>
    </border>
    <border>
      <left style="thin">
        <color indexed="64"/>
      </left>
      <right/>
      <top style="medium">
        <color theme="1"/>
      </top>
      <bottom/>
      <diagonal/>
    </border>
    <border>
      <left style="thin">
        <color theme="1"/>
      </left>
      <right/>
      <top style="medium">
        <color theme="1"/>
      </top>
      <bottom/>
      <diagonal/>
    </border>
    <border>
      <left style="thin">
        <color theme="1"/>
      </left>
      <right style="thin">
        <color theme="1"/>
      </right>
      <top style="medium">
        <color theme="1"/>
      </top>
      <bottom/>
      <diagonal/>
    </border>
    <border>
      <left style="thin">
        <color indexed="64"/>
      </left>
      <right/>
      <top style="thin">
        <color theme="1"/>
      </top>
      <bottom/>
      <diagonal/>
    </border>
    <border>
      <left style="thin">
        <color indexed="64"/>
      </left>
      <right/>
      <top style="double">
        <color theme="1"/>
      </top>
      <bottom/>
      <diagonal/>
    </border>
    <border>
      <left style="thin">
        <color theme="1"/>
      </left>
      <right/>
      <top style="thin">
        <color indexed="64"/>
      </top>
      <bottom style="thin">
        <color theme="1"/>
      </bottom>
      <diagonal/>
    </border>
    <border>
      <left/>
      <right/>
      <top style="thin">
        <color indexed="64"/>
      </top>
      <bottom/>
      <diagonal/>
    </border>
    <border>
      <left style="thin">
        <color indexed="64"/>
      </left>
      <right style="thin">
        <color indexed="64"/>
      </right>
      <top/>
      <bottom style="thin">
        <color indexed="64"/>
      </bottom>
      <diagonal/>
    </border>
    <border>
      <left style="medium">
        <color rgb="FFBFBFBF"/>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style="medium">
        <color rgb="FFBFBFBF"/>
      </top>
      <bottom style="medium">
        <color rgb="FFBFBFBF"/>
      </bottom>
      <diagonal/>
    </border>
    <border>
      <left/>
      <right style="medium">
        <color rgb="FFBFBFBF"/>
      </right>
      <top/>
      <bottom style="medium">
        <color rgb="FFBFBFBF"/>
      </bottom>
      <diagonal/>
    </border>
    <border>
      <left/>
      <right/>
      <top style="medium">
        <color rgb="FFBFBFBF"/>
      </top>
      <bottom style="medium">
        <color rgb="FFBFBFBF"/>
      </bottom>
      <diagonal/>
    </border>
    <border>
      <left style="medium">
        <color rgb="FFBFBFBF"/>
      </left>
      <right style="medium">
        <color rgb="FFBFBFBF"/>
      </right>
      <top/>
      <bottom/>
      <diagonal/>
    </border>
    <border>
      <left/>
      <right style="medium">
        <color rgb="FFBFBFBF"/>
      </right>
      <top/>
      <bottom/>
      <diagonal/>
    </border>
    <border>
      <left style="medium">
        <color rgb="FFBFBFBF"/>
      </left>
      <right/>
      <top style="medium">
        <color rgb="FFBFBFBF"/>
      </top>
      <bottom style="medium">
        <color rgb="FFBFBFBF"/>
      </bottom>
      <diagonal/>
    </border>
    <border>
      <left/>
      <right/>
      <top style="medium">
        <color rgb="FFBFBFBF"/>
      </top>
      <bottom/>
      <diagonal/>
    </border>
    <border>
      <left style="thin">
        <color rgb="FFD9D9D9"/>
      </left>
      <right style="thin">
        <color rgb="FFD9D9D9"/>
      </right>
      <top style="thin">
        <color theme="1"/>
      </top>
      <bottom style="thin">
        <color rgb="FFD9D9D9"/>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top style="thin">
        <color indexed="64"/>
      </top>
      <bottom style="thin">
        <color theme="1"/>
      </bottom>
      <diagonal/>
    </border>
    <border>
      <left style="thin">
        <color theme="1"/>
      </left>
      <right/>
      <top style="thin">
        <color rgb="FFD9D9D9"/>
      </top>
      <bottom style="thin">
        <color theme="1"/>
      </bottom>
      <diagonal/>
    </border>
    <border>
      <left/>
      <right style="thin">
        <color rgb="FFD9D9D9"/>
      </right>
      <top style="thin">
        <color theme="1"/>
      </top>
      <bottom style="thin">
        <color theme="1"/>
      </bottom>
      <diagonal/>
    </border>
  </borders>
  <cellStyleXfs count="3">
    <xf numFmtId="0" fontId="0" fillId="0" borderId="0"/>
    <xf numFmtId="0" fontId="10" fillId="0" borderId="0" applyNumberFormat="0" applyFill="0" applyBorder="0" applyAlignment="0" applyProtection="0"/>
    <xf numFmtId="9" fontId="24" fillId="0" borderId="0" applyFont="0" applyFill="0" applyBorder="0" applyAlignment="0" applyProtection="0"/>
  </cellStyleXfs>
  <cellXfs count="215">
    <xf numFmtId="0" fontId="0" fillId="0" borderId="0" xfId="0"/>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2" fillId="4" borderId="1" xfId="0" applyFont="1" applyFill="1" applyBorder="1" applyAlignment="1">
      <alignment horizontal="left" vertical="top"/>
    </xf>
    <xf numFmtId="0" fontId="2" fillId="3" borderId="1" xfId="0" applyFont="1" applyFill="1" applyBorder="1" applyAlignment="1">
      <alignment horizontal="left" vertical="top"/>
    </xf>
    <xf numFmtId="0" fontId="3" fillId="0" borderId="2" xfId="0" applyFont="1" applyBorder="1" applyAlignment="1">
      <alignment horizontal="center" vertical="center"/>
    </xf>
    <xf numFmtId="0" fontId="4" fillId="0" borderId="3" xfId="0" applyFont="1" applyBorder="1" applyAlignment="1">
      <alignment horizontal="left" vertical="top" wrapText="1"/>
    </xf>
    <xf numFmtId="0" fontId="3" fillId="0" borderId="3" xfId="0" applyFont="1" applyBorder="1" applyAlignment="1">
      <alignment horizontal="center" vertical="center"/>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3" xfId="0" applyFont="1" applyBorder="1" applyAlignment="1">
      <alignment horizontal="left" vertical="top"/>
    </xf>
    <xf numFmtId="0" fontId="5" fillId="0" borderId="4" xfId="0" applyFont="1" applyBorder="1" applyAlignment="1">
      <alignment horizontal="left" vertical="top"/>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3" fillId="2" borderId="2" xfId="0" applyFont="1" applyFill="1" applyBorder="1" applyAlignment="1">
      <alignment horizontal="center" vertical="center"/>
    </xf>
    <xf numFmtId="0" fontId="3" fillId="5" borderId="2" xfId="0" applyFont="1" applyFill="1" applyBorder="1" applyAlignment="1">
      <alignment horizontal="center" vertical="center" wrapText="1"/>
    </xf>
    <xf numFmtId="0" fontId="5" fillId="0" borderId="0" xfId="0" applyFont="1" applyAlignment="1">
      <alignment horizontal="left" vertical="top" wrapText="1"/>
    </xf>
    <xf numFmtId="0" fontId="5" fillId="0" borderId="0" xfId="0" applyFont="1" applyAlignment="1">
      <alignment horizontal="left" vertical="top"/>
    </xf>
    <xf numFmtId="0" fontId="3" fillId="6" borderId="2" xfId="0" applyFont="1" applyFill="1" applyBorder="1" applyAlignment="1">
      <alignment horizontal="center" vertical="center" wrapText="1"/>
    </xf>
    <xf numFmtId="0" fontId="3" fillId="0" borderId="3" xfId="0" applyFont="1" applyBorder="1" applyAlignment="1">
      <alignment horizontal="center" vertical="center" wrapText="1"/>
    </xf>
    <xf numFmtId="0" fontId="8" fillId="0" borderId="3" xfId="0" applyFont="1" applyBorder="1" applyAlignment="1">
      <alignment horizontal="left" vertical="top" wrapText="1"/>
    </xf>
    <xf numFmtId="0" fontId="4" fillId="0" borderId="5" xfId="0" applyFont="1" applyBorder="1" applyAlignment="1">
      <alignment horizontal="left" vertical="top" wrapText="1"/>
    </xf>
    <xf numFmtId="0" fontId="0" fillId="0" borderId="3" xfId="0" applyBorder="1" applyAlignment="1">
      <alignment vertical="top"/>
    </xf>
    <xf numFmtId="0" fontId="3" fillId="0" borderId="2" xfId="0" applyFont="1" applyBorder="1" applyAlignment="1">
      <alignment horizontal="center" vertical="center" wrapText="1"/>
    </xf>
    <xf numFmtId="0" fontId="3" fillId="0" borderId="3" xfId="1" applyFont="1" applyBorder="1" applyAlignment="1">
      <alignment horizontal="center" vertical="center"/>
    </xf>
    <xf numFmtId="0" fontId="4" fillId="0" borderId="4"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11" fillId="0" borderId="3" xfId="1" applyFont="1" applyBorder="1" applyAlignment="1">
      <alignment horizontal="center" vertical="center" wrapText="1"/>
    </xf>
    <xf numFmtId="0" fontId="12" fillId="0" borderId="4" xfId="0" applyFont="1" applyBorder="1" applyAlignment="1">
      <alignment horizontal="left" vertical="top" wrapText="1"/>
    </xf>
    <xf numFmtId="0" fontId="5" fillId="8" borderId="4" xfId="0" applyFont="1" applyFill="1" applyBorder="1" applyAlignment="1">
      <alignment horizontal="left" vertical="top" wrapText="1"/>
    </xf>
    <xf numFmtId="0" fontId="4" fillId="7" borderId="3" xfId="0" applyFont="1" applyFill="1" applyBorder="1" applyAlignment="1">
      <alignment horizontal="left" vertical="top" wrapText="1"/>
    </xf>
    <xf numFmtId="0" fontId="11" fillId="7" borderId="3" xfId="0" applyFont="1" applyFill="1" applyBorder="1" applyAlignment="1">
      <alignment horizontal="center" vertical="center" wrapText="1"/>
    </xf>
    <xf numFmtId="0" fontId="5" fillId="7" borderId="3" xfId="0" applyFont="1" applyFill="1" applyBorder="1" applyAlignment="1">
      <alignment horizontal="left" vertical="top" wrapText="1"/>
    </xf>
    <xf numFmtId="0" fontId="5" fillId="7" borderId="3" xfId="0" applyFont="1" applyFill="1" applyBorder="1" applyAlignment="1">
      <alignment horizontal="left" vertical="top"/>
    </xf>
    <xf numFmtId="0" fontId="5" fillId="7" borderId="4" xfId="0" applyFont="1" applyFill="1" applyBorder="1" applyAlignment="1">
      <alignment horizontal="left" vertical="top"/>
    </xf>
    <xf numFmtId="0" fontId="2" fillId="3" borderId="1" xfId="0" applyFont="1" applyFill="1" applyBorder="1" applyAlignment="1">
      <alignment horizontal="left" vertical="top" wrapText="1"/>
    </xf>
    <xf numFmtId="0" fontId="5" fillId="0" borderId="6" xfId="0" applyFont="1" applyBorder="1" applyAlignment="1">
      <alignment horizontal="left" vertical="top" wrapText="1"/>
    </xf>
    <xf numFmtId="0" fontId="3" fillId="2" borderId="2" xfId="0" applyFont="1" applyFill="1" applyBorder="1" applyAlignment="1">
      <alignment horizontal="center" vertical="center" wrapText="1"/>
    </xf>
    <xf numFmtId="0" fontId="3" fillId="7" borderId="3" xfId="1" applyFont="1" applyFill="1" applyBorder="1" applyAlignment="1">
      <alignment horizontal="center" vertical="center"/>
    </xf>
    <xf numFmtId="0" fontId="5" fillId="7" borderId="4" xfId="0" applyFont="1" applyFill="1" applyBorder="1" applyAlignment="1">
      <alignment horizontal="left" vertical="top" wrapText="1"/>
    </xf>
    <xf numFmtId="0" fontId="3" fillId="7" borderId="2" xfId="0" applyFont="1" applyFill="1" applyBorder="1" applyAlignment="1">
      <alignment horizontal="center" vertical="center" wrapText="1"/>
    </xf>
    <xf numFmtId="0" fontId="8" fillId="0" borderId="4" xfId="0" applyFont="1" applyBorder="1" applyAlignment="1">
      <alignment horizontal="left" vertical="top" wrapText="1"/>
    </xf>
    <xf numFmtId="0" fontId="15" fillId="0" borderId="4" xfId="0" applyFont="1" applyBorder="1" applyAlignment="1">
      <alignment horizontal="left" vertical="top" wrapText="1"/>
    </xf>
    <xf numFmtId="0" fontId="3" fillId="0" borderId="0" xfId="0" applyFont="1" applyAlignment="1">
      <alignment horizontal="center" vertical="center"/>
    </xf>
    <xf numFmtId="0" fontId="3" fillId="0" borderId="0" xfId="0" applyFont="1" applyAlignment="1">
      <alignment horizontal="left" vertical="top" wrapText="1"/>
    </xf>
    <xf numFmtId="0" fontId="3" fillId="7" borderId="3" xfId="0" applyFont="1" applyFill="1" applyBorder="1" applyAlignment="1">
      <alignment horizontal="left" vertical="top" wrapText="1"/>
    </xf>
    <xf numFmtId="0" fontId="3" fillId="5" borderId="2" xfId="0" applyFont="1" applyFill="1" applyBorder="1" applyAlignment="1">
      <alignment horizontal="center" vertical="center"/>
    </xf>
    <xf numFmtId="0" fontId="0" fillId="0" borderId="0" xfId="0" applyAlignment="1">
      <alignment wrapText="1"/>
    </xf>
    <xf numFmtId="0" fontId="1" fillId="3" borderId="1" xfId="0" applyFont="1" applyFill="1" applyBorder="1" applyAlignment="1">
      <alignment horizontal="center" vertical="center" wrapText="1"/>
    </xf>
    <xf numFmtId="0" fontId="6" fillId="0" borderId="3" xfId="0" applyFont="1" applyBorder="1" applyAlignment="1">
      <alignment horizontal="left" vertical="top"/>
    </xf>
    <xf numFmtId="0" fontId="3" fillId="9" borderId="3" xfId="0" applyFont="1" applyFill="1" applyBorder="1" applyAlignment="1">
      <alignment horizontal="center" vertical="center"/>
    </xf>
    <xf numFmtId="0" fontId="3" fillId="0" borderId="3" xfId="0" applyFont="1" applyBorder="1" applyAlignment="1">
      <alignment horizontal="left" vertical="top" wrapText="1"/>
    </xf>
    <xf numFmtId="0" fontId="3" fillId="0" borderId="5" xfId="0" applyFont="1" applyBorder="1" applyAlignment="1">
      <alignment horizontal="center" vertical="center" wrapText="1"/>
    </xf>
    <xf numFmtId="0" fontId="17" fillId="0" borderId="3" xfId="0" applyFont="1" applyBorder="1" applyAlignment="1">
      <alignment horizontal="left" vertical="top" wrapText="1"/>
    </xf>
    <xf numFmtId="0" fontId="12" fillId="0" borderId="3" xfId="0" applyFont="1" applyBorder="1" applyAlignment="1">
      <alignment horizontal="left" vertical="top" wrapText="1"/>
    </xf>
    <xf numFmtId="0" fontId="5" fillId="8" borderId="3" xfId="0" applyFont="1" applyFill="1" applyBorder="1" applyAlignment="1">
      <alignment horizontal="left" vertical="top" wrapText="1"/>
    </xf>
    <xf numFmtId="0" fontId="22" fillId="0" borderId="0" xfId="0" applyFont="1" applyFill="1" applyBorder="1" applyAlignment="1">
      <alignment vertical="top"/>
    </xf>
    <xf numFmtId="0" fontId="0" fillId="6" borderId="7" xfId="0" applyFill="1" applyBorder="1"/>
    <xf numFmtId="0" fontId="7" fillId="3" borderId="1" xfId="0" applyFont="1" applyFill="1" applyBorder="1" applyAlignment="1">
      <alignment horizontal="left" vertical="top"/>
    </xf>
    <xf numFmtId="0" fontId="7" fillId="4" borderId="1" xfId="0" applyFont="1" applyFill="1" applyBorder="1" applyAlignment="1">
      <alignment horizontal="left" vertical="top"/>
    </xf>
    <xf numFmtId="0" fontId="7" fillId="3" borderId="1" xfId="0" applyFont="1" applyFill="1" applyBorder="1" applyAlignment="1">
      <alignment horizontal="left" vertical="top" wrapText="1"/>
    </xf>
    <xf numFmtId="0" fontId="7" fillId="0" borderId="2" xfId="0" applyFont="1" applyBorder="1" applyAlignment="1">
      <alignment horizontal="left" vertical="top" wrapText="1"/>
    </xf>
    <xf numFmtId="0" fontId="7" fillId="6" borderId="2" xfId="0" applyFont="1" applyFill="1" applyBorder="1" applyAlignment="1">
      <alignment horizontal="left" vertical="top"/>
    </xf>
    <xf numFmtId="0" fontId="7" fillId="5" borderId="2" xfId="0" applyFont="1" applyFill="1" applyBorder="1" applyAlignment="1">
      <alignment horizontal="left" vertical="top" wrapText="1"/>
    </xf>
    <xf numFmtId="0" fontId="5" fillId="0" borderId="5" xfId="0" applyFont="1" applyBorder="1" applyAlignment="1">
      <alignment horizontal="left" vertical="top" wrapText="1"/>
    </xf>
    <xf numFmtId="0" fontId="7" fillId="5" borderId="2" xfId="0" applyFont="1" applyFill="1" applyBorder="1" applyAlignment="1">
      <alignment horizontal="left" vertical="top"/>
    </xf>
    <xf numFmtId="0" fontId="0" fillId="7" borderId="0" xfId="0" applyFill="1"/>
    <xf numFmtId="0" fontId="0" fillId="10" borderId="7" xfId="0" applyFill="1" applyBorder="1"/>
    <xf numFmtId="0" fontId="0" fillId="3" borderId="7" xfId="0" applyFill="1" applyBorder="1"/>
    <xf numFmtId="0" fontId="0" fillId="11" borderId="7" xfId="0" applyFill="1" applyBorder="1"/>
    <xf numFmtId="0" fontId="0" fillId="12" borderId="7" xfId="0" applyFill="1" applyBorder="1"/>
    <xf numFmtId="0" fontId="0" fillId="10" borderId="7" xfId="0" applyFill="1" applyBorder="1" applyAlignment="1">
      <alignment horizontal="center"/>
    </xf>
    <xf numFmtId="0" fontId="0" fillId="3" borderId="7" xfId="0" applyFill="1" applyBorder="1" applyAlignment="1">
      <alignment horizontal="center"/>
    </xf>
    <xf numFmtId="0" fontId="0" fillId="11" borderId="7" xfId="0" applyFill="1" applyBorder="1" applyAlignment="1">
      <alignment horizontal="center"/>
    </xf>
    <xf numFmtId="0" fontId="0" fillId="12" borderId="7" xfId="0" applyFill="1" applyBorder="1" applyAlignment="1">
      <alignment horizontal="center"/>
    </xf>
    <xf numFmtId="0" fontId="0" fillId="10" borderId="7" xfId="0" applyFill="1" applyBorder="1" applyAlignment="1">
      <alignment horizontal="center" vertical="center"/>
    </xf>
    <xf numFmtId="0" fontId="0" fillId="3" borderId="7" xfId="0" applyFill="1" applyBorder="1" applyAlignment="1">
      <alignment horizontal="center" vertical="center"/>
    </xf>
    <xf numFmtId="0" fontId="0" fillId="11" borderId="7" xfId="0" applyFill="1" applyBorder="1" applyAlignment="1">
      <alignment horizontal="center" vertical="center"/>
    </xf>
    <xf numFmtId="0" fontId="0" fillId="12" borderId="7" xfId="0" applyFill="1" applyBorder="1" applyAlignment="1">
      <alignment horizontal="center" vertical="center"/>
    </xf>
    <xf numFmtId="0" fontId="23" fillId="6" borderId="7" xfId="0" applyFont="1" applyFill="1" applyBorder="1"/>
    <xf numFmtId="0" fontId="21" fillId="0" borderId="0" xfId="0" applyFont="1" applyFill="1" applyAlignment="1">
      <alignment vertical="top" wrapText="1"/>
    </xf>
    <xf numFmtId="0" fontId="0" fillId="13" borderId="11" xfId="0" applyFont="1" applyFill="1" applyBorder="1"/>
    <xf numFmtId="0" fontId="0" fillId="3" borderId="0" xfId="0" applyFill="1"/>
    <xf numFmtId="0" fontId="22" fillId="0" borderId="8" xfId="0" applyFont="1" applyBorder="1" applyAlignment="1">
      <alignment vertical="top"/>
    </xf>
    <xf numFmtId="164" fontId="23" fillId="0" borderId="8" xfId="2" applyNumberFormat="1" applyFont="1" applyBorder="1" applyAlignment="1">
      <alignment horizontal="center"/>
    </xf>
    <xf numFmtId="0" fontId="0" fillId="13" borderId="12" xfId="0" applyFont="1" applyFill="1" applyBorder="1"/>
    <xf numFmtId="164" fontId="0" fillId="13" borderId="12" xfId="2" applyNumberFormat="1" applyFont="1" applyFill="1" applyBorder="1"/>
    <xf numFmtId="0" fontId="0" fillId="15" borderId="13" xfId="0" applyFont="1" applyFill="1" applyBorder="1"/>
    <xf numFmtId="0" fontId="0" fillId="15" borderId="13" xfId="0" applyFont="1" applyFill="1" applyBorder="1" applyAlignment="1">
      <alignment horizontal="center"/>
    </xf>
    <xf numFmtId="164" fontId="0" fillId="15" borderId="13" xfId="2" applyNumberFormat="1" applyFont="1" applyFill="1" applyBorder="1" applyAlignment="1">
      <alignment horizontal="center"/>
    </xf>
    <xf numFmtId="0" fontId="0" fillId="16" borderId="11" xfId="0" applyFont="1" applyFill="1" applyBorder="1"/>
    <xf numFmtId="0" fontId="0" fillId="0" borderId="11" xfId="0" applyFont="1" applyFill="1" applyBorder="1"/>
    <xf numFmtId="164" fontId="0" fillId="0" borderId="15" xfId="2" applyNumberFormat="1" applyFont="1" applyFill="1" applyBorder="1" applyAlignment="1">
      <alignment wrapText="1"/>
    </xf>
    <xf numFmtId="164" fontId="0" fillId="0" borderId="11" xfId="2" applyNumberFormat="1" applyFont="1" applyFill="1" applyBorder="1"/>
    <xf numFmtId="0" fontId="0" fillId="0" borderId="11" xfId="0" applyFont="1" applyFill="1" applyBorder="1" applyAlignment="1">
      <alignment vertical="top"/>
    </xf>
    <xf numFmtId="164" fontId="0" fillId="0" borderId="11" xfId="2" applyNumberFormat="1" applyFont="1" applyFill="1" applyBorder="1" applyAlignment="1">
      <alignment vertical="top"/>
    </xf>
    <xf numFmtId="0" fontId="0" fillId="0" borderId="0" xfId="0" applyFill="1"/>
    <xf numFmtId="0" fontId="0" fillId="0" borderId="2" xfId="0" applyFont="1" applyFill="1" applyBorder="1"/>
    <xf numFmtId="0" fontId="0" fillId="0" borderId="17" xfId="0" applyFont="1" applyFill="1" applyBorder="1"/>
    <xf numFmtId="164" fontId="0" fillId="15" borderId="14" xfId="2" applyNumberFormat="1" applyFont="1" applyFill="1" applyBorder="1" applyAlignment="1">
      <alignment horizontal="center"/>
    </xf>
    <xf numFmtId="164" fontId="0" fillId="0" borderId="14" xfId="2" applyNumberFormat="1" applyFont="1" applyFill="1" applyBorder="1" applyAlignment="1">
      <alignment horizontal="center"/>
    </xf>
    <xf numFmtId="164" fontId="0" fillId="0" borderId="9" xfId="2" applyNumberFormat="1" applyFont="1" applyFill="1" applyBorder="1" applyAlignment="1">
      <alignment horizontal="center"/>
    </xf>
    <xf numFmtId="0" fontId="0" fillId="0" borderId="12" xfId="0" applyFont="1" applyFill="1" applyBorder="1"/>
    <xf numFmtId="0" fontId="0" fillId="0" borderId="0" xfId="0" applyFont="1"/>
    <xf numFmtId="0" fontId="0" fillId="0" borderId="13" xfId="0" applyFont="1" applyFill="1" applyBorder="1" applyAlignment="1">
      <alignment horizontal="center" vertical="top"/>
    </xf>
    <xf numFmtId="0" fontId="0" fillId="0" borderId="2" xfId="0" applyFont="1" applyFill="1" applyBorder="1" applyAlignment="1">
      <alignment horizontal="center"/>
    </xf>
    <xf numFmtId="0" fontId="0" fillId="0" borderId="16" xfId="0" applyFont="1" applyFill="1" applyBorder="1" applyAlignment="1">
      <alignment horizontal="center" vertical="top"/>
    </xf>
    <xf numFmtId="0" fontId="0" fillId="0" borderId="16" xfId="0" applyFont="1" applyFill="1" applyBorder="1" applyAlignment="1">
      <alignment horizontal="center"/>
    </xf>
    <xf numFmtId="0" fontId="0" fillId="0" borderId="15" xfId="0" applyFont="1" applyFill="1" applyBorder="1" applyAlignment="1">
      <alignment horizontal="center"/>
    </xf>
    <xf numFmtId="0" fontId="0" fillId="0" borderId="15" xfId="0" applyFont="1" applyFill="1" applyBorder="1" applyAlignment="1">
      <alignment horizontal="center" vertical="top"/>
    </xf>
    <xf numFmtId="164" fontId="0" fillId="0" borderId="14" xfId="2" applyNumberFormat="1" applyFont="1" applyFill="1" applyBorder="1" applyAlignment="1">
      <alignment horizontal="left"/>
    </xf>
    <xf numFmtId="164" fontId="0" fillId="0" borderId="10" xfId="2" applyNumberFormat="1" applyFont="1" applyFill="1" applyBorder="1" applyAlignment="1">
      <alignment horizontal="left"/>
    </xf>
    <xf numFmtId="0" fontId="0" fillId="0" borderId="11" xfId="0" applyFont="1" applyFill="1" applyBorder="1" applyAlignment="1">
      <alignment horizontal="left"/>
    </xf>
    <xf numFmtId="0" fontId="0" fillId="0" borderId="11" xfId="0" applyFont="1" applyFill="1" applyBorder="1" applyAlignment="1">
      <alignment horizontal="left" vertical="top"/>
    </xf>
    <xf numFmtId="0" fontId="0" fillId="0" borderId="18" xfId="0" applyFont="1" applyFill="1" applyBorder="1" applyAlignment="1">
      <alignment horizontal="left"/>
    </xf>
    <xf numFmtId="0" fontId="0" fillId="0" borderId="18" xfId="0" applyFont="1" applyFill="1" applyBorder="1" applyAlignment="1">
      <alignment horizontal="left" vertical="top"/>
    </xf>
    <xf numFmtId="0" fontId="0" fillId="15" borderId="0" xfId="0" applyFont="1" applyFill="1"/>
    <xf numFmtId="164" fontId="0" fillId="15" borderId="0" xfId="0" applyNumberFormat="1" applyFont="1" applyFill="1"/>
    <xf numFmtId="164" fontId="0" fillId="0" borderId="0" xfId="0" applyNumberFormat="1" applyFont="1"/>
    <xf numFmtId="0" fontId="0" fillId="0" borderId="7" xfId="0" applyFont="1" applyBorder="1"/>
    <xf numFmtId="0" fontId="0" fillId="0" borderId="7" xfId="0" applyBorder="1"/>
    <xf numFmtId="0" fontId="0" fillId="7" borderId="2" xfId="0" applyFont="1" applyFill="1" applyBorder="1"/>
    <xf numFmtId="0" fontId="0" fillId="7" borderId="13" xfId="0" applyFont="1" applyFill="1" applyBorder="1" applyAlignment="1">
      <alignment horizontal="left"/>
    </xf>
    <xf numFmtId="0" fontId="0" fillId="4" borderId="2" xfId="0" applyFont="1" applyFill="1" applyBorder="1" applyAlignment="1">
      <alignment horizontal="left"/>
    </xf>
    <xf numFmtId="0" fontId="0" fillId="4" borderId="11" xfId="0" applyFont="1" applyFill="1" applyBorder="1"/>
    <xf numFmtId="0" fontId="0" fillId="11" borderId="11" xfId="0" applyFont="1" applyFill="1" applyBorder="1" applyAlignment="1">
      <alignment horizontal="left"/>
    </xf>
    <xf numFmtId="0" fontId="0" fillId="11" borderId="11" xfId="0" applyFont="1" applyFill="1" applyBorder="1"/>
    <xf numFmtId="165" fontId="0" fillId="0" borderId="7" xfId="0" applyNumberFormat="1" applyBorder="1"/>
    <xf numFmtId="0" fontId="0" fillId="17" borderId="7" xfId="0" applyFill="1" applyBorder="1"/>
    <xf numFmtId="0" fontId="0" fillId="0" borderId="7" xfId="0" applyBorder="1" applyAlignment="1">
      <alignment horizontal="center"/>
    </xf>
    <xf numFmtId="165" fontId="0" fillId="0" borderId="7" xfId="0" applyNumberFormat="1" applyBorder="1" applyAlignment="1">
      <alignment horizontal="center"/>
    </xf>
    <xf numFmtId="0" fontId="0" fillId="0" borderId="0" xfId="0" applyFill="1" applyAlignment="1">
      <alignment horizontal="center"/>
    </xf>
    <xf numFmtId="17" fontId="0" fillId="0" borderId="7" xfId="0" applyNumberFormat="1" applyBorder="1" applyAlignment="1">
      <alignment horizontal="center"/>
    </xf>
    <xf numFmtId="0" fontId="0" fillId="7" borderId="7" xfId="0" applyFont="1" applyFill="1" applyBorder="1" applyAlignment="1">
      <alignment horizontal="left"/>
    </xf>
    <xf numFmtId="0" fontId="0" fillId="0" borderId="7" xfId="0" applyFont="1" applyBorder="1" applyAlignment="1">
      <alignment horizontal="center" vertical="top"/>
    </xf>
    <xf numFmtId="9" fontId="0" fillId="0" borderId="7" xfId="2" applyFont="1" applyBorder="1"/>
    <xf numFmtId="0" fontId="0" fillId="4" borderId="7" xfId="0" applyFont="1" applyFill="1" applyBorder="1" applyAlignment="1">
      <alignment horizontal="left"/>
    </xf>
    <xf numFmtId="0" fontId="0" fillId="0" borderId="7" xfId="0" applyFont="1" applyBorder="1" applyAlignment="1">
      <alignment horizontal="center"/>
    </xf>
    <xf numFmtId="0" fontId="0" fillId="11" borderId="7" xfId="0" applyFont="1" applyFill="1" applyBorder="1" applyAlignment="1">
      <alignment horizontal="left"/>
    </xf>
    <xf numFmtId="0" fontId="0" fillId="0" borderId="7" xfId="0" applyFont="1" applyBorder="1" applyAlignment="1">
      <alignment horizontal="left"/>
    </xf>
    <xf numFmtId="0" fontId="0" fillId="0" borderId="7" xfId="0" applyFont="1" applyBorder="1" applyAlignment="1">
      <alignment horizontal="left" vertical="top"/>
    </xf>
    <xf numFmtId="0" fontId="0" fillId="7" borderId="7" xfId="0" applyFont="1" applyFill="1" applyBorder="1"/>
    <xf numFmtId="0" fontId="0" fillId="4" borderId="7" xfId="0" applyFont="1" applyFill="1" applyBorder="1"/>
    <xf numFmtId="0" fontId="0" fillId="11" borderId="7" xfId="0" applyFont="1" applyFill="1" applyBorder="1"/>
    <xf numFmtId="0" fontId="0" fillId="0" borderId="7" xfId="0" applyFont="1" applyBorder="1" applyAlignment="1">
      <alignment vertical="top"/>
    </xf>
    <xf numFmtId="0" fontId="21" fillId="0" borderId="0" xfId="0" applyFont="1" applyFill="1" applyAlignment="1">
      <alignment vertical="top"/>
    </xf>
    <xf numFmtId="0" fontId="21" fillId="0" borderId="0" xfId="0" applyFont="1" applyFill="1"/>
    <xf numFmtId="0" fontId="21" fillId="0" borderId="0" xfId="0" applyFont="1" applyFill="1" applyAlignment="1">
      <alignment wrapText="1"/>
    </xf>
    <xf numFmtId="0" fontId="21" fillId="0" borderId="0" xfId="0" applyFont="1" applyFill="1" applyAlignment="1">
      <alignment horizontal="center"/>
    </xf>
    <xf numFmtId="0" fontId="0" fillId="0" borderId="0" xfId="0" applyFill="1" applyAlignment="1">
      <alignment wrapText="1"/>
    </xf>
    <xf numFmtId="0" fontId="28" fillId="0" borderId="0" xfId="0" applyFont="1" applyFill="1" applyAlignment="1">
      <alignment horizontal="center" vertical="top"/>
    </xf>
    <xf numFmtId="0" fontId="28" fillId="0" borderId="0" xfId="0" applyFont="1" applyFill="1" applyAlignment="1">
      <alignment vertical="top"/>
    </xf>
    <xf numFmtId="0" fontId="28" fillId="0" borderId="0" xfId="0" applyFont="1" applyFill="1" applyAlignment="1">
      <alignment vertical="top" wrapText="1"/>
    </xf>
    <xf numFmtId="0" fontId="28" fillId="0" borderId="0" xfId="0" applyNumberFormat="1" applyFont="1" applyFill="1" applyAlignment="1">
      <alignment horizontal="center" vertical="top"/>
    </xf>
    <xf numFmtId="0" fontId="0" fillId="0" borderId="7" xfId="0" applyFont="1" applyFill="1" applyBorder="1" applyAlignment="1">
      <alignment horizontal="left"/>
    </xf>
    <xf numFmtId="9" fontId="0" fillId="0" borderId="7" xfId="2" applyFont="1" applyBorder="1" applyAlignment="1">
      <alignment horizontal="center"/>
    </xf>
    <xf numFmtId="9" fontId="0" fillId="0" borderId="7" xfId="2" applyFont="1" applyFill="1" applyBorder="1" applyAlignment="1">
      <alignment horizontal="center"/>
    </xf>
    <xf numFmtId="0" fontId="30" fillId="19" borderId="23" xfId="0" applyFont="1" applyFill="1" applyBorder="1" applyAlignment="1">
      <alignment vertical="center"/>
    </xf>
    <xf numFmtId="0" fontId="32" fillId="0" borderId="0" xfId="0" applyFont="1" applyAlignment="1">
      <alignment vertical="center"/>
    </xf>
    <xf numFmtId="0" fontId="32" fillId="0" borderId="25" xfId="0" applyFont="1" applyBorder="1" applyAlignment="1">
      <alignment vertical="center"/>
    </xf>
    <xf numFmtId="0" fontId="32" fillId="0" borderId="21" xfId="0" applyFont="1" applyBorder="1" applyAlignment="1">
      <alignment vertical="center"/>
    </xf>
    <xf numFmtId="0" fontId="32" fillId="0" borderId="26" xfId="0" applyFont="1" applyBorder="1" applyAlignment="1">
      <alignment vertical="center" wrapText="1"/>
    </xf>
    <xf numFmtId="0" fontId="32" fillId="0" borderId="23" xfId="0" applyFont="1" applyBorder="1" applyAlignment="1">
      <alignment vertical="center" wrapText="1"/>
    </xf>
    <xf numFmtId="0" fontId="33" fillId="0" borderId="23" xfId="0" applyFont="1" applyBorder="1" applyAlignment="1">
      <alignment horizontal="center" vertical="center"/>
    </xf>
    <xf numFmtId="0" fontId="32" fillId="0" borderId="23" xfId="0" applyFont="1" applyBorder="1" applyAlignment="1">
      <alignment horizontal="center" vertical="center"/>
    </xf>
    <xf numFmtId="0" fontId="0" fillId="0" borderId="23" xfId="0" applyBorder="1" applyAlignment="1">
      <alignment vertical="top"/>
    </xf>
    <xf numFmtId="0" fontId="22" fillId="0" borderId="0" xfId="0" applyFont="1" applyAlignment="1">
      <alignment horizontal="center" vertical="center"/>
    </xf>
    <xf numFmtId="0" fontId="10" fillId="0" borderId="0" xfId="1" applyAlignment="1">
      <alignment horizontal="justify" vertical="center"/>
    </xf>
    <xf numFmtId="0" fontId="21" fillId="0" borderId="0" xfId="0" applyFont="1" applyAlignment="1">
      <alignment horizontal="justify" vertical="top"/>
    </xf>
    <xf numFmtId="0" fontId="42" fillId="0" borderId="19" xfId="0" applyFont="1" applyFill="1" applyBorder="1" applyAlignment="1">
      <alignment vertical="top" wrapText="1"/>
    </xf>
    <xf numFmtId="0" fontId="37" fillId="0" borderId="17" xfId="0" applyFont="1" applyFill="1" applyBorder="1" applyAlignment="1">
      <alignment horizontal="left" vertical="top" wrapText="1"/>
    </xf>
    <xf numFmtId="0" fontId="38" fillId="0" borderId="33" xfId="0" applyFont="1" applyFill="1" applyBorder="1" applyAlignment="1">
      <alignment horizontal="left" vertical="top" wrapText="1"/>
    </xf>
    <xf numFmtId="0" fontId="37" fillId="0" borderId="31" xfId="0" applyFont="1" applyFill="1" applyBorder="1" applyAlignment="1">
      <alignment horizontal="left" vertical="top" wrapText="1"/>
    </xf>
    <xf numFmtId="0" fontId="37" fillId="0" borderId="33" xfId="0" applyFont="1" applyFill="1" applyBorder="1" applyAlignment="1">
      <alignment horizontal="left" vertical="top" wrapText="1"/>
    </xf>
    <xf numFmtId="0" fontId="38" fillId="0" borderId="34" xfId="0" applyFont="1" applyFill="1" applyBorder="1" applyAlignment="1">
      <alignment horizontal="left" vertical="top" wrapText="1"/>
    </xf>
    <xf numFmtId="0" fontId="37" fillId="0" borderId="30" xfId="0" applyFont="1" applyFill="1" applyBorder="1" applyAlignment="1">
      <alignment horizontal="left" vertical="top" wrapText="1"/>
    </xf>
    <xf numFmtId="0" fontId="38" fillId="0" borderId="31" xfId="0" applyFont="1" applyFill="1" applyBorder="1" applyAlignment="1">
      <alignment horizontal="left" vertical="top" wrapText="1"/>
    </xf>
    <xf numFmtId="0" fontId="38" fillId="0" borderId="32" xfId="0" applyFont="1" applyFill="1" applyBorder="1" applyAlignment="1">
      <alignment horizontal="left" vertical="top" wrapText="1"/>
    </xf>
    <xf numFmtId="0" fontId="28" fillId="0" borderId="31" xfId="0" applyFont="1" applyFill="1" applyBorder="1" applyAlignment="1">
      <alignment horizontal="left" vertical="top" wrapText="1"/>
    </xf>
    <xf numFmtId="0" fontId="38" fillId="0" borderId="31" xfId="0" applyFont="1" applyFill="1" applyBorder="1" applyAlignment="1">
      <alignment horizontal="left" vertical="top"/>
    </xf>
    <xf numFmtId="0" fontId="37" fillId="0" borderId="35" xfId="0" applyFont="1" applyFill="1" applyBorder="1" applyAlignment="1">
      <alignment horizontal="left" vertical="top" wrapText="1"/>
    </xf>
    <xf numFmtId="0" fontId="37" fillId="0" borderId="29" xfId="0" applyFont="1" applyFill="1" applyBorder="1" applyAlignment="1">
      <alignment horizontal="left" vertical="top" wrapText="1"/>
    </xf>
    <xf numFmtId="0" fontId="37" fillId="0" borderId="37" xfId="0" applyFont="1" applyFill="1" applyBorder="1" applyAlignment="1">
      <alignment horizontal="left" vertical="top" wrapText="1"/>
    </xf>
    <xf numFmtId="0" fontId="37" fillId="0" borderId="36" xfId="0" applyFont="1" applyFill="1" applyBorder="1" applyAlignment="1">
      <alignment horizontal="left" vertical="top" wrapText="1"/>
    </xf>
    <xf numFmtId="0" fontId="28" fillId="0" borderId="33" xfId="0" applyFont="1" applyFill="1" applyBorder="1" applyAlignment="1">
      <alignment horizontal="left" vertical="top" wrapText="1"/>
    </xf>
    <xf numFmtId="0" fontId="37" fillId="0" borderId="2" xfId="0" applyFont="1" applyFill="1" applyBorder="1" applyAlignment="1">
      <alignment horizontal="left" vertical="top" wrapText="1"/>
    </xf>
    <xf numFmtId="0" fontId="38" fillId="0" borderId="3" xfId="0" applyFont="1" applyFill="1" applyBorder="1" applyAlignment="1">
      <alignment horizontal="left" vertical="top" wrapText="1"/>
    </xf>
    <xf numFmtId="0" fontId="37" fillId="0" borderId="3" xfId="0" applyFont="1" applyFill="1" applyBorder="1" applyAlignment="1">
      <alignment horizontal="left" vertical="top" wrapText="1"/>
    </xf>
    <xf numFmtId="0" fontId="38" fillId="0" borderId="4" xfId="0" applyFont="1" applyFill="1" applyBorder="1" applyAlignment="1">
      <alignment horizontal="left" vertical="top" wrapText="1"/>
    </xf>
    <xf numFmtId="0" fontId="27" fillId="14" borderId="0" xfId="0" applyFont="1" applyFill="1" applyAlignment="1">
      <alignment horizontal="center"/>
    </xf>
    <xf numFmtId="0" fontId="0" fillId="7" borderId="0" xfId="0" applyFill="1" applyAlignment="1">
      <alignment horizontal="center"/>
    </xf>
    <xf numFmtId="0" fontId="30" fillId="18" borderId="20" xfId="0" applyFont="1" applyFill="1" applyBorder="1" applyAlignment="1">
      <alignment horizontal="center" vertical="center"/>
    </xf>
    <xf numFmtId="0" fontId="30" fillId="18" borderId="21" xfId="0" applyFont="1" applyFill="1" applyBorder="1" applyAlignment="1">
      <alignment horizontal="center" vertical="center"/>
    </xf>
    <xf numFmtId="0" fontId="30" fillId="18" borderId="20" xfId="0" applyFont="1" applyFill="1" applyBorder="1" applyAlignment="1">
      <alignment horizontal="center" vertical="center" wrapText="1"/>
    </xf>
    <xf numFmtId="0" fontId="30" fillId="18" borderId="21" xfId="0" applyFont="1" applyFill="1" applyBorder="1" applyAlignment="1">
      <alignment horizontal="center" vertical="center" wrapText="1"/>
    </xf>
    <xf numFmtId="0" fontId="30" fillId="18" borderId="27" xfId="0" applyFont="1" applyFill="1" applyBorder="1" applyAlignment="1">
      <alignment vertical="center"/>
    </xf>
    <xf numFmtId="0" fontId="30" fillId="18" borderId="24" xfId="0" applyFont="1" applyFill="1" applyBorder="1" applyAlignment="1">
      <alignment vertical="center"/>
    </xf>
    <xf numFmtId="0" fontId="30" fillId="18" borderId="22" xfId="0" applyFont="1" applyFill="1" applyBorder="1" applyAlignment="1">
      <alignment vertical="center"/>
    </xf>
    <xf numFmtId="0" fontId="0" fillId="0" borderId="20" xfId="0" applyBorder="1" applyAlignment="1">
      <alignment vertical="top"/>
    </xf>
    <xf numFmtId="0" fontId="0" fillId="0" borderId="21" xfId="0" applyBorder="1" applyAlignment="1">
      <alignment vertical="top"/>
    </xf>
    <xf numFmtId="0" fontId="33" fillId="0" borderId="20" xfId="0" applyFont="1" applyBorder="1" applyAlignment="1">
      <alignment horizontal="center" vertical="center"/>
    </xf>
    <xf numFmtId="0" fontId="33" fillId="0" borderId="21" xfId="0" applyFont="1" applyBorder="1" applyAlignment="1">
      <alignment horizontal="center" vertical="center"/>
    </xf>
    <xf numFmtId="0" fontId="32" fillId="0" borderId="20" xfId="0" applyFont="1" applyBorder="1" applyAlignment="1">
      <alignment horizontal="center" vertical="center"/>
    </xf>
    <xf numFmtId="0" fontId="32" fillId="0" borderId="21" xfId="0" applyFont="1" applyBorder="1" applyAlignment="1">
      <alignment horizontal="center" vertical="center"/>
    </xf>
    <xf numFmtId="0" fontId="32" fillId="0" borderId="27" xfId="0" applyFont="1" applyBorder="1" applyAlignment="1">
      <alignment vertical="center"/>
    </xf>
    <xf numFmtId="0" fontId="32" fillId="0" borderId="22" xfId="0" applyFont="1" applyBorder="1" applyAlignment="1">
      <alignment vertical="center"/>
    </xf>
    <xf numFmtId="0" fontId="22" fillId="0" borderId="0" xfId="0" applyFont="1" applyAlignment="1">
      <alignment vertical="center"/>
    </xf>
    <xf numFmtId="0" fontId="22" fillId="0" borderId="0" xfId="0" applyFont="1" applyAlignment="1">
      <alignment horizontal="left" vertical="center"/>
    </xf>
    <xf numFmtId="0" fontId="32" fillId="0" borderId="28" xfId="0" applyFont="1" applyBorder="1" applyAlignment="1">
      <alignment horizontal="center" vertical="center"/>
    </xf>
    <xf numFmtId="0" fontId="30" fillId="18" borderId="27" xfId="0" applyFont="1" applyFill="1" applyBorder="1" applyAlignment="1">
      <alignment vertical="center" wrapText="1"/>
    </xf>
    <xf numFmtId="0" fontId="30" fillId="18" borderId="24" xfId="0" applyFont="1" applyFill="1" applyBorder="1" applyAlignment="1">
      <alignment vertical="center" wrapText="1"/>
    </xf>
    <xf numFmtId="0" fontId="30" fillId="18" borderId="22" xfId="0" applyFont="1" applyFill="1" applyBorder="1" applyAlignment="1">
      <alignment vertical="center" wrapText="1"/>
    </xf>
    <xf numFmtId="0" fontId="32" fillId="0" borderId="20" xfId="0" applyFont="1" applyBorder="1" applyAlignment="1">
      <alignment vertical="center"/>
    </xf>
    <xf numFmtId="0" fontId="32" fillId="0" borderId="21" xfId="0" applyFont="1" applyBorder="1" applyAlignment="1">
      <alignment vertical="center"/>
    </xf>
  </cellXfs>
  <cellStyles count="3">
    <cellStyle name="Hyperlink" xfId="1" builtinId="8"/>
    <cellStyle name="Normal" xfId="0" builtinId="0"/>
    <cellStyle name="Percent" xfId="2" builtinId="5"/>
  </cellStyles>
  <dxfs count="126">
    <dxf>
      <font>
        <b val="0"/>
        <i val="0"/>
        <strike val="0"/>
        <condense val="0"/>
        <extend val="0"/>
        <outline val="0"/>
        <shadow val="0"/>
        <u val="none"/>
        <vertAlign val="baseline"/>
        <sz val="12"/>
        <color rgb="FF000000"/>
        <name val="Times New Roman"/>
        <family val="1"/>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theme="1"/>
        </right>
        <top style="thin">
          <color theme="1"/>
        </top>
        <bottom style="thin">
          <color theme="1"/>
        </bottom>
      </border>
    </dxf>
    <dxf>
      <font>
        <b/>
        <i val="0"/>
        <strike val="0"/>
        <condense val="0"/>
        <extend val="0"/>
        <outline val="0"/>
        <shadow val="0"/>
        <u val="none"/>
        <vertAlign val="baseline"/>
        <sz val="12"/>
        <color rgb="FF000000"/>
        <name val="Times New Roman"/>
        <family val="1"/>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1"/>
        </top>
        <bottom style="thin">
          <color theme="1"/>
        </bottom>
      </border>
    </dxf>
    <dxf>
      <font>
        <strike val="0"/>
        <outline val="0"/>
        <shadow val="0"/>
        <vertAlign val="baseline"/>
        <sz val="12"/>
        <name val="Times New Roman"/>
        <family val="1"/>
        <scheme val="none"/>
      </font>
      <fill>
        <patternFill patternType="none">
          <fgColor indexed="64"/>
          <bgColor auto="1"/>
        </patternFill>
      </fill>
      <alignment horizontal="left" vertical="top" textRotation="0" indent="0" justifyLastLine="0" shrinkToFit="0" readingOrder="0"/>
    </dxf>
    <dxf>
      <font>
        <strike val="0"/>
        <outline val="0"/>
        <shadow val="0"/>
        <vertAlign val="baseline"/>
        <sz val="12"/>
        <name val="Times New Roman"/>
        <family val="1"/>
        <scheme val="none"/>
      </font>
      <fill>
        <patternFill patternType="none">
          <fgColor indexed="64"/>
          <bgColor auto="1"/>
        </patternFill>
      </fill>
      <alignment horizontal="left" vertical="top" textRotation="0" indent="0" justifyLastLine="0" shrinkToFit="0" readingOrder="0"/>
    </dxf>
    <dxf>
      <font>
        <b/>
        <i val="0"/>
        <strike val="0"/>
        <condense val="0"/>
        <extend val="0"/>
        <outline val="0"/>
        <shadow val="0"/>
        <u val="none"/>
        <vertAlign val="baseline"/>
        <sz val="12"/>
        <color rgb="FF000000"/>
        <name val="Times New Roman"/>
        <family val="1"/>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1"/>
        </top>
        <bottom style="thin">
          <color theme="1"/>
        </bottom>
      </border>
    </dxf>
    <dxf>
      <font>
        <b/>
        <i val="0"/>
        <strike val="0"/>
        <condense val="0"/>
        <extend val="0"/>
        <outline val="0"/>
        <shadow val="0"/>
        <u val="none"/>
        <vertAlign val="baseline"/>
        <sz val="12"/>
        <color rgb="FF000000"/>
        <name val="Times New Roman"/>
        <family val="1"/>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1"/>
        </top>
        <bottom style="thin">
          <color theme="1"/>
        </bottom>
      </border>
    </dxf>
    <dxf>
      <font>
        <b val="0"/>
        <i val="0"/>
        <strike val="0"/>
        <condense val="0"/>
        <extend val="0"/>
        <outline val="0"/>
        <shadow val="0"/>
        <u val="none"/>
        <vertAlign val="baseline"/>
        <sz val="12"/>
        <color rgb="FF000000"/>
        <name val="Times New Roman"/>
        <family val="1"/>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1"/>
        </top>
        <bottom style="thin">
          <color theme="1"/>
        </bottom>
      </border>
    </dxf>
    <dxf>
      <font>
        <b val="0"/>
        <i val="0"/>
        <strike val="0"/>
        <condense val="0"/>
        <extend val="0"/>
        <outline val="0"/>
        <shadow val="0"/>
        <u val="none"/>
        <vertAlign val="baseline"/>
        <sz val="12"/>
        <color rgb="FF000000"/>
        <name val="Times New Roman"/>
        <family val="1"/>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theme="1"/>
        </top>
        <bottom style="thin">
          <color theme="1"/>
        </bottom>
      </border>
    </dxf>
    <dxf>
      <font>
        <strike val="0"/>
        <outline val="0"/>
        <shadow val="0"/>
        <vertAlign val="baseline"/>
        <sz val="12"/>
        <name val="Times New Roman"/>
        <family val="1"/>
        <scheme val="none"/>
      </font>
      <fill>
        <patternFill patternType="none">
          <fgColor indexed="64"/>
          <bgColor auto="1"/>
        </patternFill>
      </fill>
      <alignment horizontal="left" vertical="top" textRotation="0" indent="0" justifyLastLine="0" shrinkToFit="0" readingOrder="0"/>
    </dxf>
    <dxf>
      <border outline="0">
        <top style="thin">
          <color indexed="64"/>
        </top>
        <bottom style="thin">
          <color theme="1"/>
        </bottom>
      </border>
    </dxf>
    <dxf>
      <font>
        <strike val="0"/>
        <outline val="0"/>
        <shadow val="0"/>
        <vertAlign val="baseline"/>
        <sz val="12"/>
        <name val="Times New Roman"/>
        <family val="1"/>
        <scheme val="none"/>
      </font>
      <fill>
        <patternFill patternType="none">
          <fgColor indexed="64"/>
          <bgColor auto="1"/>
        </patternFill>
      </fill>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2"/>
        <color theme="0"/>
        <name val="Times New Roman"/>
        <family val="1"/>
        <scheme val="none"/>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64" formatCode="0.0%"/>
      <fill>
        <patternFill patternType="solid">
          <fgColor theme="0" tint="-0.14999847407452621"/>
          <bgColor theme="0" tint="-0.14999847407452621"/>
        </patternFill>
      </fill>
      <alignment horizontal="center" vertical="bottom" textRotation="0" wrapText="0" indent="0" justifyLastLine="0" shrinkToFit="0" readingOrder="0"/>
      <border diagonalUp="0" diagonalDown="0" outline="0">
        <left style="thin">
          <color theme="1"/>
        </left>
        <right style="thin">
          <color theme="1"/>
        </right>
        <top style="medium">
          <color theme="1"/>
        </top>
        <bottom/>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border diagonalUp="0" diagonalDown="0" outline="0">
        <left style="thin">
          <color indexed="64"/>
        </left>
        <right/>
        <top style="thin">
          <color indexed="64"/>
        </top>
        <bottom/>
      </border>
    </dxf>
    <dxf>
      <border outline="0">
        <right style="thin">
          <color theme="1"/>
        </right>
        <top style="thin">
          <color theme="1"/>
        </top>
      </border>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border diagonalUp="0" diagonalDown="0">
        <left style="thin">
          <color indexed="64"/>
        </left>
        <right/>
        <top style="thin">
          <color indexed="64"/>
        </top>
        <bottom/>
        <vertical/>
        <horizontal/>
      </border>
    </dxf>
    <dxf>
      <border outline="0">
        <top style="thin">
          <color theme="1"/>
        </top>
      </border>
    </dxf>
    <dxf>
      <font>
        <b/>
        <i val="0"/>
        <strike val="0"/>
        <condense val="0"/>
        <extend val="0"/>
        <outline val="0"/>
        <shadow val="0"/>
        <u val="none"/>
        <vertAlign val="baseline"/>
        <sz val="12"/>
        <color theme="1"/>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
      <fill>
        <patternFill patternType="solid">
          <fgColor theme="0" tint="-0.14999847407452621"/>
          <bgColor theme="0" tint="-0.14999847407452621"/>
        </patternFill>
      </fill>
      <alignment horizontal="center" vertical="bottom" textRotation="0" wrapText="0" indent="0" justifyLastLine="0" shrinkToFit="0" readingOrder="0"/>
      <border diagonalUp="0" diagonalDown="0" outline="0">
        <left style="thin">
          <color theme="1"/>
        </left>
        <right style="thin">
          <color theme="1"/>
        </right>
        <top style="medium">
          <color theme="1"/>
        </top>
        <bottom/>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Calibri"/>
        <family val="2"/>
        <scheme val="minor"/>
      </font>
      <border diagonalUp="0" diagonalDown="0" outline="0">
        <left style="thin">
          <color indexed="64"/>
        </left>
        <right/>
        <top style="thin">
          <color indexed="64"/>
        </top>
        <bottom/>
      </border>
    </dxf>
    <dxf>
      <border outline="0">
        <right style="thin">
          <color theme="1"/>
        </right>
        <top style="thin">
          <color theme="1"/>
        </top>
      </border>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5" tint="0.59999389629810485"/>
        </patternFill>
      </fill>
      <border diagonalUp="0" diagonalDown="0">
        <left style="thin">
          <color indexed="64"/>
        </left>
        <right/>
        <top style="thin">
          <color indexed="64"/>
        </top>
        <bottom/>
        <vertical/>
        <horizontal/>
      </border>
    </dxf>
    <dxf>
      <border outline="0">
        <top style="thin">
          <color theme="1"/>
        </top>
      </border>
    </dxf>
    <dxf>
      <font>
        <b/>
        <i val="0"/>
        <strike val="0"/>
        <condense val="0"/>
        <extend val="0"/>
        <outline val="0"/>
        <shadow val="0"/>
        <u val="none"/>
        <vertAlign val="baseline"/>
        <sz val="12"/>
        <color theme="1"/>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left" vertical="bottom" textRotation="0" wrapText="0" indent="0" justifyLastLine="0" shrinkToFit="0" readingOrder="0"/>
      <border diagonalUp="0" diagonalDown="0" outline="0">
        <left style="thin">
          <color theme="1"/>
        </left>
        <right style="thin">
          <color theme="1"/>
        </right>
        <top style="thin">
          <color theme="1"/>
        </top>
        <bottom/>
      </border>
    </dxf>
    <dxf>
      <font>
        <b val="0"/>
        <i val="0"/>
        <strike val="0"/>
        <condense val="0"/>
        <extend val="0"/>
        <outline val="0"/>
        <shadow val="0"/>
        <u val="none"/>
        <vertAlign val="baseline"/>
        <sz val="11"/>
        <color theme="1"/>
        <name val="Calibri"/>
        <family val="2"/>
        <scheme val="minor"/>
      </font>
      <numFmt numFmtId="164" formatCode="0.0%"/>
      <fill>
        <patternFill patternType="none">
          <fgColor indexed="64"/>
          <bgColor indexed="65"/>
        </patternFill>
      </fill>
      <alignment horizontal="left" vertical="bottom" textRotation="0" wrapText="0" indent="0" justifyLastLine="0" shrinkToFit="0" readingOrder="0"/>
      <border diagonalUp="0" diagonalDown="0">
        <left style="thin">
          <color theme="1"/>
        </left>
        <right style="thin">
          <color theme="1"/>
        </right>
        <top style="thin">
          <color theme="1"/>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style="thin">
          <color theme="1"/>
        </top>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theme="1"/>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left" vertical="bottom" textRotation="0" wrapText="0" indent="0" justifyLastLine="0" shrinkToFit="0" readingOrder="0"/>
      <border diagonalUp="0" diagonalDown="0">
        <left/>
        <right/>
        <top style="thin">
          <color indexed="64"/>
        </top>
        <bottom/>
        <vertical/>
        <horizontal/>
      </border>
    </dxf>
    <dxf>
      <border outline="0">
        <right style="thin">
          <color theme="1"/>
        </right>
        <top style="thin">
          <color theme="1"/>
        </top>
        <bottom style="thin">
          <color theme="1"/>
        </bottom>
      </border>
    </dxf>
    <dxf>
      <font>
        <strike val="0"/>
        <outline val="0"/>
        <shadow val="0"/>
        <u val="none"/>
        <vertAlign val="baseline"/>
        <sz val="11"/>
        <color theme="1"/>
        <name val="Calibri"/>
        <family val="2"/>
        <scheme val="minor"/>
      </font>
      <numFmt numFmtId="164" formatCode="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numFmt numFmtId="0" formatCode="General"/>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numFmt numFmtId="0" formatCode="General"/>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2"/>
        <color auto="1"/>
        <name val="Times New Roman"/>
        <family val="1"/>
        <scheme val="none"/>
      </font>
      <numFmt numFmtId="0" formatCode="General"/>
      <fill>
        <patternFill patternType="none">
          <fgColor indexed="64"/>
          <bgColor auto="1"/>
        </patternFill>
      </fill>
      <alignment horizontal="center" vertical="top" textRotation="0" wrapText="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2"/>
        <color auto="1"/>
        <name val="Times New Roman"/>
        <family val="1"/>
        <scheme val="none"/>
      </font>
      <numFmt numFmtId="0" formatCode="General"/>
      <fill>
        <patternFill patternType="none">
          <fgColor indexed="64"/>
          <bgColor auto="1"/>
        </patternFill>
      </fill>
      <alignment horizontal="center" vertical="top" textRotation="0" wrapText="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1"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2"/>
        <color theme="1"/>
        <name val="Times New Roman"/>
        <family val="1"/>
        <scheme val="none"/>
      </font>
      <alignment horizontal="general" vertical="top" textRotation="0" wrapText="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2"/>
        <color auto="1"/>
        <name val="Times New Roman"/>
        <family val="1"/>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2"/>
        <color theme="1"/>
        <name val="Times New Roman"/>
        <family val="1"/>
        <scheme val="none"/>
      </font>
      <fill>
        <patternFill patternType="none">
          <bgColor auto="1"/>
        </patternFill>
      </fill>
    </dxf>
    <dxf>
      <font>
        <b/>
        <i val="0"/>
        <strike val="0"/>
        <condense val="0"/>
        <extend val="0"/>
        <outline val="0"/>
        <shadow val="0"/>
        <u val="none"/>
        <vertAlign val="baseline"/>
        <sz val="12"/>
        <color rgb="FFFF0000"/>
        <name val="Arial"/>
        <family val="2"/>
        <scheme val="none"/>
      </font>
      <alignment horizontal="left" vertical="top" textRotation="0" wrapText="1" indent="0" justifyLastLine="0" shrinkToFit="0" readingOrder="0"/>
      <border diagonalUp="0" diagonalDown="0">
        <left/>
        <right style="thin">
          <color theme="1"/>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rgb="FFFF0000"/>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rgb="FFFF0000"/>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style="thin">
          <color theme="1"/>
        </left>
        <right/>
        <top style="thin">
          <color theme="1"/>
        </top>
        <bottom/>
        <vertical/>
        <horizontal/>
      </border>
    </dxf>
    <dxf>
      <border outline="0">
        <top style="thin">
          <color theme="1"/>
        </top>
        <bottom style="thin">
          <color theme="1"/>
        </bottom>
      </border>
    </dxf>
    <dxf>
      <border outline="0">
        <bottom style="thin">
          <color rgb="FF000000"/>
        </bottom>
      </border>
    </dxf>
    <dxf>
      <font>
        <b/>
        <i val="0"/>
        <strike val="0"/>
        <condense val="0"/>
        <extend val="0"/>
        <outline val="0"/>
        <shadow val="0"/>
        <u val="none"/>
        <vertAlign val="baseline"/>
        <sz val="14"/>
        <color auto="1"/>
        <name val="Arial"/>
        <family val="2"/>
        <scheme val="none"/>
      </font>
      <fill>
        <patternFill patternType="solid">
          <fgColor indexed="64"/>
          <bgColor theme="7" tint="0.79998168889431442"/>
        </patternFill>
      </fill>
      <alignment horizontal="left" vertical="top"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fill>
        <patternFill patternType="solid">
          <fgColor indexed="64"/>
          <bgColor theme="6" tint="0.79998168889431442"/>
        </patternFill>
      </fill>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right/>
        <top style="thin">
          <color theme="1"/>
        </top>
        <bottom/>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style="thin">
          <color theme="1"/>
        </left>
        <right/>
        <top style="thin">
          <color theme="1"/>
        </top>
        <bottom/>
        <vertical/>
        <horizontal/>
      </border>
    </dxf>
    <dxf>
      <border outline="0">
        <top style="thin">
          <color theme="1"/>
        </top>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border outline="0">
        <bottom style="thin">
          <color rgb="FF000000"/>
        </bottom>
      </border>
    </dxf>
    <dxf>
      <font>
        <b/>
        <i val="0"/>
        <strike val="0"/>
        <condense val="0"/>
        <extend val="0"/>
        <outline val="0"/>
        <shadow val="0"/>
        <u val="none"/>
        <vertAlign val="baseline"/>
        <sz val="14"/>
        <color auto="1"/>
        <name val="Arial"/>
        <family val="2"/>
        <scheme val="none"/>
      </font>
      <fill>
        <patternFill patternType="solid">
          <fgColor indexed="64"/>
          <bgColor theme="7" tint="0.79998168889431442"/>
        </patternFill>
      </fill>
      <alignment horizontal="left" vertical="top"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right style="thin">
          <color theme="1"/>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border diagonalUp="0" diagonalDown="0" outline="0">
        <left/>
        <right/>
        <top style="thin">
          <color theme="1"/>
        </top>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right/>
        <top style="thin">
          <color theme="1"/>
        </top>
        <bottom/>
      </border>
    </dxf>
    <dxf>
      <font>
        <b/>
        <i val="0"/>
        <strike val="0"/>
        <condense val="0"/>
        <extend val="0"/>
        <outline val="0"/>
        <shadow val="0"/>
        <u val="none"/>
        <vertAlign val="baseline"/>
        <sz val="12"/>
        <color auto="1"/>
        <name val="Arial"/>
        <family val="2"/>
        <scheme val="none"/>
      </font>
      <fill>
        <patternFill patternType="solid">
          <fgColor indexed="64"/>
          <bgColor theme="5" tint="0.39997558519241921"/>
        </patternFill>
      </fill>
      <alignment horizontal="left" vertical="top" textRotation="0" wrapText="0" indent="0" justifyLastLine="0" shrinkToFit="0" readingOrder="0"/>
      <border diagonalUp="0" diagonalDown="0" outline="0">
        <left style="thin">
          <color theme="1"/>
        </left>
        <right/>
        <top style="thin">
          <color theme="1"/>
        </top>
        <bottom/>
      </border>
    </dxf>
    <dxf>
      <border outline="0">
        <top style="thin">
          <color theme="1"/>
        </top>
        <bottom style="thin">
          <color theme="1"/>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border outline="0">
        <bottom style="thin">
          <color rgb="FF000000"/>
        </bottom>
      </border>
    </dxf>
    <dxf>
      <font>
        <b/>
        <i val="0"/>
        <strike val="0"/>
        <condense val="0"/>
        <extend val="0"/>
        <outline val="0"/>
        <shadow val="0"/>
        <u val="none"/>
        <vertAlign val="baseline"/>
        <sz val="12"/>
        <color auto="1"/>
        <name val="Arial"/>
        <family val="2"/>
        <scheme val="none"/>
      </font>
      <fill>
        <patternFill patternType="solid">
          <fgColor indexed="64"/>
          <bgColor theme="7" tint="0.79998168889431442"/>
        </patternFill>
      </fill>
      <alignment horizontal="left" vertical="top"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left/>
        <right/>
        <top style="thin">
          <color theme="1"/>
        </top>
        <bottom/>
        <vertical/>
        <horizontal/>
      </border>
    </dxf>
    <dxf>
      <font>
        <b/>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left style="thin">
          <color theme="1"/>
        </left>
        <right/>
        <top style="thin">
          <color theme="1"/>
        </top>
        <bottom/>
        <vertical/>
        <horizontal/>
      </border>
    </dxf>
    <dxf>
      <border outline="0">
        <top style="thin">
          <color theme="1"/>
        </top>
        <bottom style="thin">
          <color theme="1"/>
        </bottom>
      </border>
    </dxf>
    <dxf>
      <border outline="0">
        <bottom style="thin">
          <color rgb="FF000000"/>
        </bottom>
      </border>
    </dxf>
    <dxf>
      <font>
        <b/>
        <i val="0"/>
        <strike val="0"/>
        <condense val="0"/>
        <extend val="0"/>
        <outline val="0"/>
        <shadow val="0"/>
        <u val="none"/>
        <vertAlign val="baseline"/>
        <sz val="14"/>
        <color auto="1"/>
        <name val="Arial"/>
        <family val="2"/>
        <scheme val="none"/>
      </font>
      <fill>
        <patternFill patternType="solid">
          <fgColor indexed="64"/>
          <bgColor theme="7" tint="0.79998168889431442"/>
        </patternFill>
      </fill>
      <alignment horizontal="left" vertical="top" textRotation="0" wrapText="0" indent="0" justifyLastLine="0" shrinkToFit="0" readingOrder="0"/>
      <border diagonalUp="0" diagonalDown="0" outline="0">
        <left style="thin">
          <color rgb="FF000000"/>
        </left>
        <right style="thin">
          <color rgb="FF000000"/>
        </right>
        <top/>
        <bottom/>
      </border>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C53775-8BAE-426D-9EAE-69634F1F5649}" name="Table4" displayName="Table4" ref="A1:K49" totalsRowShown="0" headerRowDxfId="125" headerRowBorderDxfId="124" tableBorderDxfId="123">
  <autoFilter ref="A1:K49" xr:uid="{BA4E1331-9AF6-4688-8121-BC4A730C7044}"/>
  <sortState xmlns:xlrd2="http://schemas.microsoft.com/office/spreadsheetml/2017/richdata2" ref="A2:K49">
    <sortCondition ref="A1:A49"/>
  </sortState>
  <tableColumns count="11">
    <tableColumn id="1" xr3:uid="{FC97A8F9-1EE3-4417-B9C9-2F57A3DD0D4D}" name="Study ID" dataDxfId="122"/>
    <tableColumn id="2" xr3:uid="{1515A58D-66F0-4E52-B884-B79E73E92113}" name="Author, year" dataDxfId="121"/>
    <tableColumn id="3" xr3:uid="{12130B5F-6DD1-426D-93D7-2D66E0C490CF}" name="Topic Area" dataDxfId="120"/>
    <tableColumn id="4" xr3:uid="{42D1DE8E-62E5-4B7C-9003-DBC28EE21020}" name="Barrier " dataDxfId="119"/>
    <tableColumn id="11" xr3:uid="{5F5DB602-B523-4D18-9B10-1B9ED6E3719C}" name=" Barrier (Summary) " dataDxfId="118"/>
    <tableColumn id="5" xr3:uid="{19B12A02-A5E5-4C78-8744-AD4493270352}" name="Severity " dataDxfId="117"/>
    <tableColumn id="6" xr3:uid="{A519408A-1DA1-4AAD-8919-9BF9ECB9001C}" name="COM-B "/>
    <tableColumn id="7" xr3:uid="{5F0787F8-F102-4316-863C-88D5F58B5FA1}" name="TDF"/>
    <tableColumn id="8" xr3:uid="{2DE23353-E21E-4213-9444-AC39C3643444}" name="Intervention functions" dataDxfId="116"/>
    <tableColumn id="9" xr3:uid="{057722BC-3331-4363-B529-C3E5097B1063}" name="Policy Categories" dataDxfId="115"/>
    <tableColumn id="10" xr3:uid="{53AE60CD-D5B0-47D1-B570-6F82F844DFC3}" name="Quote"/>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75901DB-AA5C-4103-9CF9-A2FCA34087A1}" name="Table23" displayName="Table23" ref="K2:M18" totalsRowShown="0" dataDxfId="26" tableBorderDxfId="25">
  <autoFilter ref="K2:M18" xr:uid="{575901DB-AA5C-4103-9CF9-A2FCA34087A1}"/>
  <sortState xmlns:xlrd2="http://schemas.microsoft.com/office/spreadsheetml/2017/richdata2" ref="K3:M18">
    <sortCondition descending="1" ref="L2:L18"/>
  </sortState>
  <tableColumns count="3">
    <tableColumn id="1" xr3:uid="{9B6B1CB2-FAC7-47A7-B65F-BA34E89CC082}" name="TDF" dataDxfId="24"/>
    <tableColumn id="2" xr3:uid="{A41A1995-F3CC-41A9-9E81-BFD842ABA7AE}" name="Frequencey " dataDxfId="23"/>
    <tableColumn id="3" xr3:uid="{96F7DD1E-36DA-4487-A62E-04E4FCC91DEA}" name="%" dataDxfId="22" dataCellStyle="Percent"/>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3975F09-9597-4E8C-8583-4D1324BC67CD}" name="Table2225" displayName="Table2225" ref="O2:Q9" totalsRowShown="0" headerRowDxfId="21" tableBorderDxfId="20">
  <autoFilter ref="O2:Q9" xr:uid="{E3975F09-9597-4E8C-8583-4D1324BC67CD}"/>
  <sortState xmlns:xlrd2="http://schemas.microsoft.com/office/spreadsheetml/2017/richdata2" ref="O3:Q9">
    <sortCondition descending="1" ref="P2:P9"/>
  </sortState>
  <tableColumns count="3">
    <tableColumn id="1" xr3:uid="{0E2DBD6E-DD2C-4A3C-918E-C4AA29F9AABF}" name="COMB" dataDxfId="19"/>
    <tableColumn id="2" xr3:uid="{B5B8E8F6-C052-45A6-8613-26C1D874E2BA}" name="Frequency" dataDxfId="18">
      <calculatedColumnFormula>SUM(Table20[[#This Row],[Frequency]],Table22[[#This Row],[Frequency]])</calculatedColumnFormula>
    </tableColumn>
    <tableColumn id="3" xr3:uid="{5CE8C349-2F65-42F6-8FDF-990F26B8DE08}" name="%"/>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E89D605-9E94-4008-A858-CB92DB324384}" name="Table2326" displayName="Table2326" ref="R2:T18" totalsRowShown="0" dataDxfId="17" tableBorderDxfId="16">
  <autoFilter ref="R2:T18" xr:uid="{AE89D605-9E94-4008-A858-CB92DB324384}"/>
  <sortState xmlns:xlrd2="http://schemas.microsoft.com/office/spreadsheetml/2017/richdata2" ref="R3:T18">
    <sortCondition descending="1" ref="S2:S18"/>
  </sortState>
  <tableColumns count="3">
    <tableColumn id="1" xr3:uid="{FE4F4B56-91EB-46A8-8964-2011372E5F68}" name="TDF" dataDxfId="15"/>
    <tableColumn id="2" xr3:uid="{47EE3159-81B7-4D12-9D2B-C4078FBD6638}" name="Frequencey " dataDxfId="14">
      <calculatedColumnFormula>SUM(Table21[[#This Row],[Frequencey ]],Table23[[#This Row],[Frequencey ]])</calculatedColumnFormula>
    </tableColumn>
    <tableColumn id="3" xr3:uid="{BEEB864D-AEBA-48E1-B459-E38E30841D2A}" name="%" dataDxfId="13" dataCellStyle="Percent"/>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42462D-642D-420E-81CB-28F375147E8A}" name="Table5" displayName="Table5" ref="A1:I86" totalsRowShown="0" headerRowDxfId="12" dataDxfId="10" headerRowBorderDxfId="11" tableBorderDxfId="9">
  <autoFilter ref="A1:I86" xr:uid="{3342462D-642D-420E-81CB-28F375147E8A}"/>
  <tableColumns count="9">
    <tableColumn id="1" xr3:uid="{B2A02265-D0B9-47FA-BD1F-4E0F3F5C45FB}" name="Domain" dataDxfId="8"/>
    <tableColumn id="2" xr3:uid="{01014005-A59D-4D4B-AA43-BC5E3E16C072}" name="Summary of review findings" dataDxfId="7"/>
    <tableColumn id="3" xr3:uid="{E97591A6-F10E-47D4-B1BD-9499AFC59E9C}" name="Contributing studies " dataDxfId="6"/>
    <tableColumn id="4" xr3:uid="{213B90D2-6258-41EB-8977-B16830124B33}" name="Methodological limitations " dataDxfId="5"/>
    <tableColumn id="5" xr3:uid="{3C49E463-CBB2-4760-BF65-913AD25DFE16}" name="Relevance " dataDxfId="4"/>
    <tableColumn id="6" xr3:uid="{DFFF2DBF-1E5A-409D-96BD-7E6B76CA0106}" name="Coherence" dataDxfId="3"/>
    <tableColumn id="7" xr3:uid="{0374941A-6E89-4EB8-8DB1-7D3031A6FE7C}" name="Adequacy " dataDxfId="2"/>
    <tableColumn id="8" xr3:uid="{04876821-F67D-40E0-BFB2-EEB66F423AE2}" name="Overall assement of confidence" dataDxfId="1"/>
    <tableColumn id="9" xr3:uid="{EE02E481-595A-44C5-B2B6-19BECCAE5D69}" name="Explanation "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16D8167-A97E-421D-9115-06BBCAB70CAA}" name="Table10" displayName="Table10" ref="A1:K29" totalsRowShown="0" headerRowDxfId="114" dataDxfId="112" headerRowBorderDxfId="113" tableBorderDxfId="111">
  <autoFilter ref="A1:K29" xr:uid="{916D8167-A97E-421D-9115-06BBCAB70CAA}"/>
  <sortState xmlns:xlrd2="http://schemas.microsoft.com/office/spreadsheetml/2017/richdata2" ref="A2:K29">
    <sortCondition ref="A1:A29"/>
  </sortState>
  <tableColumns count="11">
    <tableColumn id="1" xr3:uid="{C04CB609-E9F9-4566-A572-5F0B9F470A7B}" name="Study ID" dataDxfId="110"/>
    <tableColumn id="2" xr3:uid="{8D3D922F-0223-4E32-9804-DAAC3EBFF1EE}" name="Author, year" dataDxfId="109"/>
    <tableColumn id="3" xr3:uid="{8A1D4EFE-F903-4CEE-9FCE-9BE5CA8C1049}" name="Topic area" dataDxfId="108"/>
    <tableColumn id="4" xr3:uid="{860A7DB1-ACC5-4CCB-8398-120B814939D1}" name="Facilitator" dataDxfId="107"/>
    <tableColumn id="11" xr3:uid="{55AD410C-A55C-45FB-95DD-9CFB9F32E268}" name="Facilitator Summary " dataDxfId="106"/>
    <tableColumn id="5" xr3:uid="{245A5100-A923-4341-9880-D079D608FD6B}" name="Severity " dataDxfId="105"/>
    <tableColumn id="6" xr3:uid="{0248F81A-CC2A-45ED-B4C4-4DBE135D80A2}" name="COM-B " dataDxfId="104"/>
    <tableColumn id="7" xr3:uid="{56E8BE75-4BAF-44B9-B994-199A4B4244FC}" name="TDF " dataDxfId="103"/>
    <tableColumn id="8" xr3:uid="{A2971BD9-90B1-4CB1-B430-777989017F07}" name="Intervention Functions " dataDxfId="102"/>
    <tableColumn id="9" xr3:uid="{269F74DA-ADFF-444A-95F4-5EFD234333E3}" name="Policy Categories " dataDxfId="101"/>
    <tableColumn id="10" xr3:uid="{44C8FE47-4629-46EC-A9D9-EDCEBEE5FAB8}" name="Quote" dataDxfId="100"/>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0BEA6F-99D3-4C28-9C75-0E8F96AD4AC2}" name="Table7" displayName="Table7" ref="A1:K91" totalsRowShown="0" headerRowDxfId="99" dataDxfId="97" headerRowBorderDxfId="98" tableBorderDxfId="96">
  <autoFilter ref="A1:K91" xr:uid="{1C9D2725-6763-48D8-83CE-663CB4682BE3}"/>
  <sortState xmlns:xlrd2="http://schemas.microsoft.com/office/spreadsheetml/2017/richdata2" ref="A2:K91">
    <sortCondition ref="A1:A91"/>
  </sortState>
  <tableColumns count="11">
    <tableColumn id="1" xr3:uid="{F2F55E7E-CFB9-4F88-A988-F21DCEC0D822}" name="Study ID" dataDxfId="95"/>
    <tableColumn id="2" xr3:uid="{17ED7B4F-55B3-45CC-B420-27373BB9380C}" name="Author, year" dataDxfId="94"/>
    <tableColumn id="3" xr3:uid="{62782818-CFB3-4144-9B2A-E009332ED1C0}" name="Topic Area" dataDxfId="93"/>
    <tableColumn id="4" xr3:uid="{07427077-480A-427F-82C4-290F55B5114A}" name="Barrier " dataDxfId="92"/>
    <tableColumn id="12" xr3:uid="{E8A06714-451A-4F7E-AEBB-337BE5150E54}" name="Barrier (summary) " dataDxfId="91"/>
    <tableColumn id="5" xr3:uid="{3BFA6C97-C4C3-4C6D-AF84-1D3971CEA8DB}" name="Severity " dataDxfId="90"/>
    <tableColumn id="6" xr3:uid="{C557F951-6E43-49DD-BC4C-0A389A1C6ADE}" name="COM-B " dataDxfId="89"/>
    <tableColumn id="7" xr3:uid="{65BC4453-4CDC-4F6A-83B3-41A16EA86AB3}" name="TDF" dataDxfId="88"/>
    <tableColumn id="8" xr3:uid="{2D8E7078-AF40-43C6-AEB9-D3D2797EA6AE}" name="Intervention functions" dataDxfId="87"/>
    <tableColumn id="9" xr3:uid="{21B86A0A-B5C1-449D-8465-98D1C38DD3E7}" name="Policy Categories" dataDxfId="86"/>
    <tableColumn id="10" xr3:uid="{09CB2B4F-EFDD-451B-95C1-C9DEBD0CE43F}" name="Quote" dataDxfId="85"/>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89ED49F-6AC9-4D0A-B4A6-26F39C62E8D4}" name="Table6" displayName="Table6" ref="A1:K87" totalsRowShown="0" headerRowDxfId="84" headerRowBorderDxfId="83" tableBorderDxfId="82">
  <autoFilter ref="A1:K87" xr:uid="{C4E16489-AFAF-4688-BC9B-76EA92DCA853}"/>
  <sortState xmlns:xlrd2="http://schemas.microsoft.com/office/spreadsheetml/2017/richdata2" ref="A2:K87">
    <sortCondition ref="A1:A87"/>
  </sortState>
  <tableColumns count="11">
    <tableColumn id="1" xr3:uid="{A6C353A3-EF6B-4331-9AE9-4407366121B6}" name="Study ID" dataDxfId="81"/>
    <tableColumn id="2" xr3:uid="{3209EDA5-AE29-4ADA-90B3-E45E4BD5C8C1}" name="Author, year" dataDxfId="80"/>
    <tableColumn id="3" xr3:uid="{E1F3122D-FF35-4EC9-8BD8-B10A80F001BA}" name="Topic Area" dataDxfId="79"/>
    <tableColumn id="4" xr3:uid="{24616011-F2D8-49F6-9A08-9F117B6EBDF6}" name="Barrier " dataDxfId="78"/>
    <tableColumn id="11" xr3:uid="{8AD780AF-2C77-4369-8E02-1F5A3B003C0D}" name="Barrier (summary) " dataDxfId="77"/>
    <tableColumn id="5" xr3:uid="{7ABCE22E-90D9-44B8-9FB6-E349CB6232B0}" name="Severity " dataDxfId="76"/>
    <tableColumn id="6" xr3:uid="{420C1E46-911F-4814-9590-800D75D447EB}" name="COM-B "/>
    <tableColumn id="7" xr3:uid="{1B6D3D5F-067B-4370-8CE3-FA8AFB3F5918}" name="TDF"/>
    <tableColumn id="8" xr3:uid="{824B533E-3319-4A91-B8C6-EF8AC5861325}" name="Intervention functions"/>
    <tableColumn id="9" xr3:uid="{CF990FF9-8EA3-451E-BC43-499D9D48A6A5}" name="Policy Categories"/>
    <tableColumn id="10" xr3:uid="{A5CFEDF0-2E21-45C5-852C-52E7D3690866}" name="Quote" dataDxfId="75"/>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853DF25-7E0A-495A-B4A2-B43D7F9D6E8C}" name="Table8" displayName="Table8" ref="A1:K214" totalsRowShown="0" headerRowDxfId="74" dataDxfId="73">
  <autoFilter ref="A1:K214" xr:uid="{F853DF25-7E0A-495A-B4A2-B43D7F9D6E8C}"/>
  <tableColumns count="11">
    <tableColumn id="2" xr3:uid="{C5DBA4E2-6DDF-4288-A4DB-3010F100DA08}" name="Author, year" dataDxfId="72" totalsRowDxfId="71"/>
    <tableColumn id="16" xr3:uid="{2BB2F56D-FAE8-4463-8515-CBAFA5CFB251}" name="Income status" dataDxfId="70" totalsRowDxfId="69"/>
    <tableColumn id="3" xr3:uid="{89994BA6-CF02-4BAC-A100-7FF0F4B1D6BA}" name="Behaviour" dataDxfId="68" totalsRowDxfId="67"/>
    <tableColumn id="4" xr3:uid="{119E935C-7817-4A6E-A539-A68BD2572159}" name="Barrier " dataDxfId="66" totalsRowDxfId="65"/>
    <tableColumn id="7" xr3:uid="{7847528A-04FC-4C37-921C-FBFE60AAA2FF}" name="COM-B " dataDxfId="64"/>
    <tableColumn id="12" xr3:uid="{188FE730-DB59-4734-A56E-45B491D6DFAF}" name="COM-B Code" dataDxfId="63">
      <calculatedColumnFormula array="1">_xlfn.SWITCH(Table8[[#This Row],[COM-B ]],
    "Physical capability", "1",
    "Psychological capability", "2",
    "Physical opportunity", "3",
    "Social opportunity", "4",
    "Reflective motivation", "5",
    "Automatic motivation", "6",
    "")</calculatedColumnFormula>
    </tableColumn>
    <tableColumn id="8" xr3:uid="{751F0D3B-2095-4184-AD93-17310E7B515A}" name="TDF" dataDxfId="62"/>
    <tableColumn id="13" xr3:uid="{6F231109-7226-467B-9220-76CA6FA67D89}" name="TDF -Code" dataDxfId="61" totalsRowDxfId="60">
      <calculatedColumnFormula array="1">_xlfn.SWITCH(G2,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calculatedColumnFormula>
    </tableColumn>
    <tableColumn id="9" xr3:uid="{4E01EC29-78E0-49E3-B2F4-D1D14A26EE55}" name="Intervention functions" dataDxfId="59" totalsRowDxfId="58"/>
    <tableColumn id="10" xr3:uid="{4C7CCEBD-7AD9-4782-88C6-9412AAA07210}" name="Policy Categories" dataDxfId="57" totalsRowDxfId="56"/>
    <tableColumn id="11" xr3:uid="{B72EC2E4-A85B-45CA-A0AF-F673A45168EE}" name="Quote" dataDxfId="55" totalsRowDxfId="54"/>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F1DFDF1-F4C2-4B74-9EFA-60551527689D}" name="Table9" displayName="Table9" ref="A1:K162" totalsRowShown="0" dataDxfId="53">
  <autoFilter ref="A1:K162" xr:uid="{EF1DFDF1-F4C2-4B74-9EFA-60551527689D}"/>
  <tableColumns count="11">
    <tableColumn id="2" xr3:uid="{197F9985-B073-4FC8-8DCB-90CB6B448B83}" name="Author, year" dataDxfId="52"/>
    <tableColumn id="7" xr3:uid="{F6BEDB8B-DC58-478F-9F5B-F94FC016127D}" name="Income Status" dataDxfId="51"/>
    <tableColumn id="8" xr3:uid="{D8E1CEA2-55D5-45B8-B199-60D168DE113E}" name="Behaviour" dataDxfId="50"/>
    <tableColumn id="4" xr3:uid="{0ED9CD20-EE51-4680-B87E-E79047804050}" name="Facilitator" dataDxfId="49"/>
    <tableColumn id="17" xr3:uid="{C94D4D66-BC4A-4CBD-A100-3A0A85EF32C0}" name="COM-B" dataDxfId="48"/>
    <tableColumn id="15" xr3:uid="{F30FE0FA-B862-4562-B1B6-96F840C6AC63}" name="COMB Code" dataDxfId="47">
      <calculatedColumnFormula array="1">_xlfn.SWITCH(E2,
    "Physical capability", "1",
    "Psychological capability", "2",
    "Physical opportunity", "3",
    "Social opportunity", "4",
    "Reflective motivation", "5",
    "Automatic motivation", "6",
    "")</calculatedColumnFormula>
    </tableColumn>
    <tableColumn id="19" xr3:uid="{76C09208-B77A-4DC3-97AD-5641B5A4D1A3}" name="TDF" dataDxfId="46"/>
    <tableColumn id="12" xr3:uid="{5F1ABD81-63D3-4268-97FE-9BFDE689AD23}" name="TDF Code" dataDxfId="45">
      <calculatedColumnFormula array="1">_xlfn.SWITCH(G2,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calculatedColumnFormula>
    </tableColumn>
    <tableColumn id="9" xr3:uid="{9D679561-2863-4666-9B65-D973792A363B}" name="Intervention Functions " dataDxfId="44"/>
    <tableColumn id="10" xr3:uid="{A59F738E-3E49-4382-B9DB-32D9B46D85C0}" name="Policy Categories " dataDxfId="43"/>
    <tableColumn id="11" xr3:uid="{2A2CD864-501E-406C-80A1-8592E3B3A6E2}" name="Quote" dataDxfId="42"/>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55A59EE-7428-4863-8FDC-053085107DFE}" name="Table20" displayName="Table20" ref="A2:C9" totalsRowShown="0" dataDxfId="41">
  <autoFilter ref="A2:C9" xr:uid="{A55A59EE-7428-4863-8FDC-053085107DFE}"/>
  <sortState xmlns:xlrd2="http://schemas.microsoft.com/office/spreadsheetml/2017/richdata2" ref="A3:C9">
    <sortCondition descending="1" ref="B2:B9"/>
  </sortState>
  <tableColumns count="3">
    <tableColumn id="1" xr3:uid="{626BB7CF-FF3F-4DB6-A1D6-11AF7DAA797A}" name="COMB" dataDxfId="40"/>
    <tableColumn id="2" xr3:uid="{3B7E70D6-CB8E-497D-84BD-C9E0B84BC3C3}" name="Frequency" dataDxfId="39"/>
    <tableColumn id="3" xr3:uid="{E6E6E0AB-2E19-44FF-8393-115F096389D7}" name="%" dataDxfId="38"/>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4065B82-2960-4752-B597-882AE3197F54}" name="Table21" displayName="Table21" ref="D2:F19" totalsRowCount="1" tableBorderDxfId="37">
  <autoFilter ref="D2:F18" xr:uid="{54065B82-2960-4752-B597-882AE3197F54}"/>
  <sortState xmlns:xlrd2="http://schemas.microsoft.com/office/spreadsheetml/2017/richdata2" ref="D3:F18">
    <sortCondition descending="1" ref="E2:E18"/>
  </sortState>
  <tableColumns count="3">
    <tableColumn id="1" xr3:uid="{BC43147A-2D31-438E-B2A6-D82226D83BEF}" name="TDF" dataDxfId="36" totalsRowDxfId="35"/>
    <tableColumn id="2" xr3:uid="{1BACB114-6E24-4C59-AA4F-BE2F2BFF0ADE}" name="Frequencey " totalsRowFunction="custom" dataDxfId="34" totalsRowDxfId="33">
      <totalsRowFormula>SUM(E4:E18)</totalsRowFormula>
    </tableColumn>
    <tableColumn id="3" xr3:uid="{7DC2BB9C-467D-42B4-9AD7-9A1D9AD7C390}" name="%" totalsRowFunction="custom" dataDxfId="32" totalsRowDxfId="31" dataCellStyle="Percent" totalsRowCellStyle="Percent">
      <totalsRowFormula>SUM(F4:F18)</totalsRowFormula>
    </tableColumn>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1524D57-C46D-4AAD-966C-63C5411AC098}" name="Table22" displayName="Table22" ref="H2:J9" totalsRowShown="0" headerRowDxfId="30" tableBorderDxfId="29">
  <autoFilter ref="H2:J9" xr:uid="{61524D57-C46D-4AAD-966C-63C5411AC098}"/>
  <sortState xmlns:xlrd2="http://schemas.microsoft.com/office/spreadsheetml/2017/richdata2" ref="H3:J9">
    <sortCondition descending="1" ref="I2:I9"/>
  </sortState>
  <tableColumns count="3">
    <tableColumn id="1" xr3:uid="{19F5C549-5A49-4F0C-804E-9E6CDEA22BFC}" name="COMB" dataDxfId="28"/>
    <tableColumn id="2" xr3:uid="{5FD72F8F-2AEA-41F8-AD46-4AF1267C437E}" name="Frequency" dataDxfId="27"/>
    <tableColumn id="3" xr3:uid="{35D864FE-616F-4A34-8BC9-AD8A6CBD6AB2}" name="%"/>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hyperlink" Target="https://data.worldbank.org/" TargetMode="External"/></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7" Type="http://schemas.openxmlformats.org/officeDocument/2006/relationships/table" Target="../tables/table12.xml"/><Relationship Id="rId2" Type="http://schemas.openxmlformats.org/officeDocument/2006/relationships/table" Target="../tables/table7.xml"/><Relationship Id="rId1" Type="http://schemas.openxmlformats.org/officeDocument/2006/relationships/printerSettings" Target="../printerSettings/printerSettings6.bin"/><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table" Target="../tables/table9.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04436-1733-42CD-A4CD-6E1A5C81754D}">
  <dimension ref="A1:L53"/>
  <sheetViews>
    <sheetView topLeftCell="A49" zoomScale="60" zoomScaleNormal="60" workbookViewId="0">
      <selection activeCell="G53" sqref="G53"/>
    </sheetView>
  </sheetViews>
  <sheetFormatPr defaultRowHeight="14.4" x14ac:dyDescent="0.3"/>
  <cols>
    <col min="1" max="1" width="15.44140625" bestFit="1" customWidth="1"/>
    <col min="2" max="2" width="19.77734375" bestFit="1" customWidth="1"/>
    <col min="3" max="3" width="15.21875" customWidth="1"/>
    <col min="4" max="5" width="76.5546875" customWidth="1"/>
    <col min="6" max="6" width="14" customWidth="1"/>
    <col min="7" max="7" width="25.88671875" bestFit="1" customWidth="1"/>
    <col min="8" max="8" width="46.5546875" bestFit="1" customWidth="1"/>
    <col min="9" max="9" width="44" customWidth="1"/>
    <col min="10" max="10" width="41.5546875" bestFit="1" customWidth="1"/>
    <col min="11" max="11" width="41.5546875" customWidth="1"/>
  </cols>
  <sheetData>
    <row r="1" spans="1:11" ht="17.399999999999999" x14ac:dyDescent="0.3">
      <c r="A1" s="1" t="s">
        <v>0</v>
      </c>
      <c r="B1" s="2" t="s">
        <v>1</v>
      </c>
      <c r="C1" s="2" t="s">
        <v>2</v>
      </c>
      <c r="D1" s="2" t="s">
        <v>3</v>
      </c>
      <c r="E1" s="2" t="s">
        <v>4</v>
      </c>
      <c r="F1" s="3" t="s">
        <v>5</v>
      </c>
      <c r="G1" s="4" t="s">
        <v>6</v>
      </c>
      <c r="H1" s="4" t="s">
        <v>7</v>
      </c>
      <c r="I1" s="4" t="s">
        <v>8</v>
      </c>
      <c r="J1" s="4" t="s">
        <v>9</v>
      </c>
      <c r="K1" s="4" t="s">
        <v>10</v>
      </c>
    </row>
    <row r="2" spans="1:11" ht="197.4" x14ac:dyDescent="0.3">
      <c r="A2" s="5">
        <v>2</v>
      </c>
      <c r="B2" s="6" t="s">
        <v>11</v>
      </c>
      <c r="C2" s="7"/>
      <c r="D2" s="8" t="s">
        <v>12</v>
      </c>
      <c r="E2" s="8" t="s">
        <v>13</v>
      </c>
      <c r="F2" s="8"/>
      <c r="G2" s="8" t="s">
        <v>14</v>
      </c>
      <c r="H2" s="8" t="s">
        <v>15</v>
      </c>
      <c r="I2" s="8" t="s">
        <v>16</v>
      </c>
      <c r="J2" s="8" t="s">
        <v>17</v>
      </c>
      <c r="K2" s="9"/>
    </row>
    <row r="3" spans="1:11" ht="352.2" x14ac:dyDescent="0.3">
      <c r="A3" s="5">
        <v>2</v>
      </c>
      <c r="B3" s="6" t="s">
        <v>11</v>
      </c>
      <c r="C3" s="7"/>
      <c r="D3" s="8" t="s">
        <v>18</v>
      </c>
      <c r="E3" s="8" t="s">
        <v>19</v>
      </c>
      <c r="F3" s="8"/>
      <c r="G3" s="8" t="s">
        <v>14</v>
      </c>
      <c r="H3" s="10" t="s">
        <v>20</v>
      </c>
      <c r="I3" s="10" t="s">
        <v>21</v>
      </c>
      <c r="J3" s="10" t="s">
        <v>22</v>
      </c>
      <c r="K3" s="11"/>
    </row>
    <row r="4" spans="1:11" ht="75" x14ac:dyDescent="0.3">
      <c r="A4" s="5">
        <v>3</v>
      </c>
      <c r="B4" s="7" t="s">
        <v>23</v>
      </c>
      <c r="C4" s="7"/>
      <c r="D4" s="8" t="s">
        <v>24</v>
      </c>
      <c r="E4" s="8" t="s">
        <v>25</v>
      </c>
      <c r="F4" s="8" t="s">
        <v>26</v>
      </c>
      <c r="G4" s="8" t="s">
        <v>14</v>
      </c>
      <c r="H4" s="8" t="s">
        <v>15</v>
      </c>
      <c r="I4" s="8" t="s">
        <v>16</v>
      </c>
      <c r="J4" s="8" t="s">
        <v>27</v>
      </c>
      <c r="K4" s="9" t="s">
        <v>28</v>
      </c>
    </row>
    <row r="5" spans="1:11" ht="123" x14ac:dyDescent="0.3">
      <c r="A5" s="5">
        <v>5</v>
      </c>
      <c r="B5" s="6" t="s">
        <v>29</v>
      </c>
      <c r="C5" s="7"/>
      <c r="D5" s="12" t="s">
        <v>30</v>
      </c>
      <c r="E5" s="8" t="s">
        <v>31</v>
      </c>
      <c r="F5" s="8"/>
      <c r="G5" s="8" t="s">
        <v>14</v>
      </c>
      <c r="H5" s="8" t="s">
        <v>32</v>
      </c>
      <c r="I5" s="8" t="s">
        <v>33</v>
      </c>
      <c r="J5" s="12"/>
      <c r="K5" s="13"/>
    </row>
    <row r="6" spans="1:11" ht="30.6" x14ac:dyDescent="0.3">
      <c r="A6" s="14">
        <v>6</v>
      </c>
      <c r="B6" s="10" t="s">
        <v>34</v>
      </c>
      <c r="C6" s="7"/>
      <c r="D6" s="8" t="s">
        <v>35</v>
      </c>
      <c r="E6" s="8" t="s">
        <v>36</v>
      </c>
      <c r="F6" s="10"/>
      <c r="G6" s="8" t="s">
        <v>14</v>
      </c>
      <c r="H6" s="10" t="s">
        <v>15</v>
      </c>
      <c r="I6" s="8" t="s">
        <v>16</v>
      </c>
      <c r="J6" s="10" t="s">
        <v>37</v>
      </c>
      <c r="K6" s="9" t="s">
        <v>38</v>
      </c>
    </row>
    <row r="7" spans="1:11" ht="105" x14ac:dyDescent="0.3">
      <c r="A7" s="5">
        <v>6</v>
      </c>
      <c r="B7" s="10" t="s">
        <v>34</v>
      </c>
      <c r="C7" s="7"/>
      <c r="D7" s="8" t="s">
        <v>39</v>
      </c>
      <c r="E7" s="8" t="s">
        <v>40</v>
      </c>
      <c r="F7" s="10"/>
      <c r="G7" s="10" t="s">
        <v>41</v>
      </c>
      <c r="H7" s="10" t="s">
        <v>20</v>
      </c>
      <c r="I7" s="10" t="s">
        <v>42</v>
      </c>
      <c r="J7" s="8" t="s">
        <v>43</v>
      </c>
      <c r="K7" s="9" t="s">
        <v>44</v>
      </c>
    </row>
    <row r="8" spans="1:11" ht="136.19999999999999" x14ac:dyDescent="0.3">
      <c r="A8" s="15">
        <v>7</v>
      </c>
      <c r="B8" s="10" t="s">
        <v>45</v>
      </c>
      <c r="C8" s="7"/>
      <c r="D8" s="8" t="s">
        <v>46</v>
      </c>
      <c r="E8" s="8" t="s">
        <v>47</v>
      </c>
      <c r="F8" s="10"/>
      <c r="G8" s="8" t="s">
        <v>14</v>
      </c>
      <c r="H8" s="10" t="s">
        <v>20</v>
      </c>
      <c r="I8" s="10" t="s">
        <v>21</v>
      </c>
      <c r="J8" s="10" t="s">
        <v>22</v>
      </c>
      <c r="K8" s="11"/>
    </row>
    <row r="9" spans="1:11" ht="409.6" x14ac:dyDescent="0.3">
      <c r="A9" s="15">
        <v>7</v>
      </c>
      <c r="B9" s="10" t="s">
        <v>45</v>
      </c>
      <c r="C9" s="7"/>
      <c r="D9" s="8" t="s">
        <v>48</v>
      </c>
      <c r="E9" s="8" t="s">
        <v>49</v>
      </c>
      <c r="F9" s="10"/>
      <c r="G9" s="8" t="s">
        <v>14</v>
      </c>
      <c r="H9" s="10" t="s">
        <v>15</v>
      </c>
      <c r="I9" s="8" t="s">
        <v>16</v>
      </c>
      <c r="J9" s="16" t="s">
        <v>37</v>
      </c>
      <c r="K9" s="9" t="s">
        <v>50</v>
      </c>
    </row>
    <row r="10" spans="1:11" ht="180.6" x14ac:dyDescent="0.3">
      <c r="A10" s="5">
        <v>11</v>
      </c>
      <c r="B10" s="10" t="s">
        <v>51</v>
      </c>
      <c r="C10" s="7"/>
      <c r="D10" s="8" t="s">
        <v>52</v>
      </c>
      <c r="E10" s="8" t="s">
        <v>53</v>
      </c>
      <c r="F10" s="10"/>
      <c r="G10" s="8" t="s">
        <v>14</v>
      </c>
      <c r="H10" s="8" t="s">
        <v>15</v>
      </c>
      <c r="I10" s="8" t="s">
        <v>16</v>
      </c>
      <c r="J10" s="16" t="s">
        <v>37</v>
      </c>
      <c r="K10" s="11"/>
    </row>
    <row r="11" spans="1:11" ht="90.6" x14ac:dyDescent="0.3">
      <c r="A11" s="5">
        <v>11</v>
      </c>
      <c r="B11" s="10" t="s">
        <v>51</v>
      </c>
      <c r="C11" s="7"/>
      <c r="D11" s="8" t="s">
        <v>54</v>
      </c>
      <c r="E11" s="8" t="s">
        <v>55</v>
      </c>
      <c r="F11" s="10"/>
      <c r="G11" s="8" t="s">
        <v>14</v>
      </c>
      <c r="H11" s="10" t="s">
        <v>56</v>
      </c>
      <c r="I11" s="10" t="s">
        <v>21</v>
      </c>
      <c r="J11" s="10" t="s">
        <v>22</v>
      </c>
      <c r="K11" s="11"/>
    </row>
    <row r="12" spans="1:11" ht="106.8" x14ac:dyDescent="0.3">
      <c r="A12" s="5">
        <v>19</v>
      </c>
      <c r="B12" s="7" t="s">
        <v>57</v>
      </c>
      <c r="C12" s="7"/>
      <c r="D12" s="8" t="s">
        <v>58</v>
      </c>
      <c r="E12" s="8" t="s">
        <v>59</v>
      </c>
      <c r="F12" s="8"/>
      <c r="G12" s="8" t="s">
        <v>14</v>
      </c>
      <c r="H12" s="8" t="s">
        <v>20</v>
      </c>
      <c r="I12" s="10" t="s">
        <v>21</v>
      </c>
      <c r="J12" s="17" t="s">
        <v>60</v>
      </c>
      <c r="K12" s="9"/>
    </row>
    <row r="13" spans="1:11" ht="106.2" x14ac:dyDescent="0.3">
      <c r="A13" s="18">
        <v>20</v>
      </c>
      <c r="B13" s="6" t="s">
        <v>61</v>
      </c>
      <c r="C13" s="19"/>
      <c r="D13" s="8" t="s">
        <v>62</v>
      </c>
      <c r="E13" s="8" t="s">
        <v>63</v>
      </c>
      <c r="F13" s="8"/>
      <c r="G13" s="8" t="s">
        <v>14</v>
      </c>
      <c r="H13" s="10" t="s">
        <v>15</v>
      </c>
      <c r="I13" s="8" t="s">
        <v>16</v>
      </c>
      <c r="J13" s="16" t="s">
        <v>64</v>
      </c>
      <c r="K13" s="9"/>
    </row>
    <row r="14" spans="1:11" ht="405" x14ac:dyDescent="0.3">
      <c r="A14" s="5">
        <v>22</v>
      </c>
      <c r="B14" s="6" t="s">
        <v>65</v>
      </c>
      <c r="C14" s="7"/>
      <c r="D14" s="8" t="s">
        <v>66</v>
      </c>
      <c r="E14" s="8" t="s">
        <v>67</v>
      </c>
      <c r="F14" s="20"/>
      <c r="G14" s="8" t="s">
        <v>14</v>
      </c>
      <c r="H14" s="10" t="s">
        <v>56</v>
      </c>
      <c r="I14" s="10" t="s">
        <v>21</v>
      </c>
      <c r="J14" s="16" t="s">
        <v>60</v>
      </c>
      <c r="K14" s="9" t="s">
        <v>68</v>
      </c>
    </row>
    <row r="15" spans="1:11" ht="105" x14ac:dyDescent="0.3">
      <c r="A15" s="5">
        <v>22</v>
      </c>
      <c r="B15" s="6" t="s">
        <v>65</v>
      </c>
      <c r="C15" s="7"/>
      <c r="D15" s="8" t="s">
        <v>69</v>
      </c>
      <c r="E15" s="8" t="s">
        <v>70</v>
      </c>
      <c r="F15" s="8"/>
      <c r="G15" s="8" t="s">
        <v>14</v>
      </c>
      <c r="H15" s="8" t="s">
        <v>32</v>
      </c>
      <c r="I15" s="8" t="s">
        <v>33</v>
      </c>
      <c r="J15" s="16"/>
      <c r="K15" s="9" t="s">
        <v>71</v>
      </c>
    </row>
    <row r="16" spans="1:11" ht="409.6" x14ac:dyDescent="0.3">
      <c r="A16" s="5">
        <v>25</v>
      </c>
      <c r="B16" s="6" t="s">
        <v>72</v>
      </c>
      <c r="C16" s="7"/>
      <c r="D16" s="8" t="s">
        <v>73</v>
      </c>
      <c r="E16" s="8" t="s">
        <v>74</v>
      </c>
      <c r="F16" s="8"/>
      <c r="G16" s="8" t="s">
        <v>14</v>
      </c>
      <c r="H16" s="8" t="s">
        <v>15</v>
      </c>
      <c r="I16" s="8" t="s">
        <v>16</v>
      </c>
      <c r="J16" s="16" t="s">
        <v>75</v>
      </c>
      <c r="K16" s="9" t="s">
        <v>76</v>
      </c>
    </row>
    <row r="17" spans="1:11" ht="105" x14ac:dyDescent="0.3">
      <c r="A17" s="5">
        <v>25</v>
      </c>
      <c r="B17" s="21" t="s">
        <v>72</v>
      </c>
      <c r="C17" s="7"/>
      <c r="D17" s="8" t="s">
        <v>77</v>
      </c>
      <c r="E17" s="8" t="s">
        <v>78</v>
      </c>
      <c r="F17" s="8"/>
      <c r="G17" s="8" t="s">
        <v>14</v>
      </c>
      <c r="H17" s="10" t="s">
        <v>79</v>
      </c>
      <c r="I17" s="8" t="s">
        <v>80</v>
      </c>
      <c r="J17" s="16" t="s">
        <v>81</v>
      </c>
      <c r="K17" s="9" t="s">
        <v>82</v>
      </c>
    </row>
    <row r="18" spans="1:11" ht="90.6" x14ac:dyDescent="0.3">
      <c r="A18" s="5">
        <v>28</v>
      </c>
      <c r="B18" s="7" t="s">
        <v>83</v>
      </c>
      <c r="C18" s="7"/>
      <c r="D18" s="8" t="s">
        <v>84</v>
      </c>
      <c r="E18" s="8" t="s">
        <v>85</v>
      </c>
      <c r="F18" s="8"/>
      <c r="G18" s="8" t="s">
        <v>14</v>
      </c>
      <c r="H18" s="8" t="s">
        <v>15</v>
      </c>
      <c r="I18" s="8" t="s">
        <v>16</v>
      </c>
      <c r="J18" s="16" t="s">
        <v>64</v>
      </c>
      <c r="K18" s="9"/>
    </row>
    <row r="19" spans="1:11" ht="330" x14ac:dyDescent="0.3">
      <c r="A19" s="5">
        <v>29</v>
      </c>
      <c r="B19" s="6" t="s">
        <v>86</v>
      </c>
      <c r="C19" s="7"/>
      <c r="D19" s="8" t="s">
        <v>87</v>
      </c>
      <c r="E19" s="8" t="s">
        <v>88</v>
      </c>
      <c r="F19" s="8"/>
      <c r="G19" s="8" t="s">
        <v>14</v>
      </c>
      <c r="H19" s="8" t="s">
        <v>15</v>
      </c>
      <c r="I19" s="8" t="s">
        <v>16</v>
      </c>
      <c r="J19" s="16" t="s">
        <v>89</v>
      </c>
      <c r="K19" s="9" t="s">
        <v>90</v>
      </c>
    </row>
    <row r="20" spans="1:11" ht="391.2" x14ac:dyDescent="0.3">
      <c r="A20" s="5">
        <v>30</v>
      </c>
      <c r="B20" s="6" t="s">
        <v>91</v>
      </c>
      <c r="C20" s="7"/>
      <c r="D20" s="8" t="s">
        <v>92</v>
      </c>
      <c r="E20" s="8" t="s">
        <v>93</v>
      </c>
      <c r="F20" s="8" t="s">
        <v>94</v>
      </c>
      <c r="G20" s="8" t="s">
        <v>14</v>
      </c>
      <c r="H20" s="8" t="s">
        <v>15</v>
      </c>
      <c r="I20" s="8" t="s">
        <v>16</v>
      </c>
      <c r="J20" s="16" t="s">
        <v>37</v>
      </c>
      <c r="K20" s="9" t="s">
        <v>95</v>
      </c>
    </row>
    <row r="21" spans="1:11" ht="45.6" x14ac:dyDescent="0.3">
      <c r="A21" s="5">
        <v>31</v>
      </c>
      <c r="B21" s="7" t="s">
        <v>96</v>
      </c>
      <c r="C21" s="7"/>
      <c r="D21" s="12" t="s">
        <v>97</v>
      </c>
      <c r="E21" s="8" t="s">
        <v>98</v>
      </c>
      <c r="F21" s="8" t="s">
        <v>94</v>
      </c>
      <c r="G21" s="8" t="s">
        <v>14</v>
      </c>
      <c r="H21" s="8" t="s">
        <v>15</v>
      </c>
      <c r="I21" s="8" t="s">
        <v>16</v>
      </c>
      <c r="J21" s="16" t="s">
        <v>64</v>
      </c>
      <c r="K21" s="11"/>
    </row>
    <row r="22" spans="1:11" ht="150.6" x14ac:dyDescent="0.3">
      <c r="A22" s="5">
        <v>33</v>
      </c>
      <c r="B22" s="10" t="s">
        <v>99</v>
      </c>
      <c r="C22" s="7"/>
      <c r="D22" s="8" t="s">
        <v>100</v>
      </c>
      <c r="E22" s="8" t="s">
        <v>101</v>
      </c>
      <c r="F22" s="8"/>
      <c r="G22" s="22" t="s">
        <v>14</v>
      </c>
      <c r="H22" s="10" t="s">
        <v>79</v>
      </c>
      <c r="I22" s="22" t="s">
        <v>102</v>
      </c>
      <c r="J22" s="16"/>
      <c r="K22" s="9"/>
    </row>
    <row r="23" spans="1:11" ht="92.4" x14ac:dyDescent="0.3">
      <c r="A23" s="23">
        <v>34</v>
      </c>
      <c r="B23" s="7" t="s">
        <v>103</v>
      </c>
      <c r="C23" s="7"/>
      <c r="D23" s="8" t="s">
        <v>104</v>
      </c>
      <c r="E23" s="8" t="s">
        <v>105</v>
      </c>
      <c r="F23" s="8"/>
      <c r="G23" s="8" t="s">
        <v>14</v>
      </c>
      <c r="H23" s="8" t="s">
        <v>15</v>
      </c>
      <c r="I23" s="8" t="s">
        <v>16</v>
      </c>
      <c r="J23" s="8" t="s">
        <v>37</v>
      </c>
      <c r="K23" s="9"/>
    </row>
    <row r="24" spans="1:11" ht="93.6" x14ac:dyDescent="0.3">
      <c r="A24" s="23">
        <v>34</v>
      </c>
      <c r="B24" s="7" t="s">
        <v>103</v>
      </c>
      <c r="C24" s="24"/>
      <c r="D24" s="8" t="s">
        <v>106</v>
      </c>
      <c r="E24" s="8" t="s">
        <v>107</v>
      </c>
      <c r="F24" s="8" t="s">
        <v>94</v>
      </c>
      <c r="G24" s="10" t="s">
        <v>14</v>
      </c>
      <c r="H24" s="10" t="s">
        <v>20</v>
      </c>
      <c r="I24" s="10" t="s">
        <v>21</v>
      </c>
      <c r="J24" s="17" t="s">
        <v>22</v>
      </c>
      <c r="K24" s="11"/>
    </row>
    <row r="25" spans="1:11" ht="137.4" x14ac:dyDescent="0.3">
      <c r="A25" s="5">
        <v>36</v>
      </c>
      <c r="B25" s="10" t="s">
        <v>108</v>
      </c>
      <c r="C25" s="7"/>
      <c r="D25" s="12" t="s">
        <v>109</v>
      </c>
      <c r="E25" s="8" t="s">
        <v>110</v>
      </c>
      <c r="F25" s="10"/>
      <c r="G25" s="8" t="s">
        <v>14</v>
      </c>
      <c r="H25" s="8" t="s">
        <v>15</v>
      </c>
      <c r="I25" s="8" t="s">
        <v>16</v>
      </c>
      <c r="J25" s="16" t="s">
        <v>37</v>
      </c>
      <c r="K25" s="25" t="s">
        <v>111</v>
      </c>
    </row>
    <row r="26" spans="1:11" ht="77.400000000000006" x14ac:dyDescent="0.3">
      <c r="A26" s="5">
        <v>40</v>
      </c>
      <c r="B26" s="10" t="s">
        <v>112</v>
      </c>
      <c r="C26" s="7"/>
      <c r="D26" s="8" t="s">
        <v>113</v>
      </c>
      <c r="E26" s="8" t="s">
        <v>114</v>
      </c>
      <c r="F26" s="8" t="s">
        <v>26</v>
      </c>
      <c r="G26" s="8" t="s">
        <v>14</v>
      </c>
      <c r="H26" s="8" t="s">
        <v>15</v>
      </c>
      <c r="I26" s="8" t="s">
        <v>16</v>
      </c>
      <c r="J26" s="16" t="s">
        <v>64</v>
      </c>
      <c r="K26" s="9" t="s">
        <v>115</v>
      </c>
    </row>
    <row r="27" spans="1:11" ht="30.6" x14ac:dyDescent="0.3">
      <c r="A27" s="5">
        <v>41</v>
      </c>
      <c r="B27" s="10" t="s">
        <v>116</v>
      </c>
      <c r="C27" s="7"/>
      <c r="D27" s="8" t="s">
        <v>117</v>
      </c>
      <c r="E27" s="8" t="s">
        <v>118</v>
      </c>
      <c r="F27" s="8"/>
      <c r="G27" s="8" t="s">
        <v>14</v>
      </c>
      <c r="H27" s="8" t="s">
        <v>15</v>
      </c>
      <c r="I27" s="8" t="s">
        <v>16</v>
      </c>
      <c r="J27" s="16" t="s">
        <v>37</v>
      </c>
      <c r="K27" s="9"/>
    </row>
    <row r="28" spans="1:11" ht="90.6" x14ac:dyDescent="0.3">
      <c r="A28" s="5">
        <v>41</v>
      </c>
      <c r="B28" s="10" t="s">
        <v>116</v>
      </c>
      <c r="C28" s="7"/>
      <c r="D28" s="8" t="s">
        <v>119</v>
      </c>
      <c r="E28" s="8" t="s">
        <v>120</v>
      </c>
      <c r="F28" s="8" t="s">
        <v>94</v>
      </c>
      <c r="G28" s="10" t="s">
        <v>41</v>
      </c>
      <c r="H28" s="10" t="s">
        <v>20</v>
      </c>
      <c r="I28" s="10" t="s">
        <v>21</v>
      </c>
      <c r="J28" s="8" t="s">
        <v>22</v>
      </c>
      <c r="K28" s="9"/>
    </row>
    <row r="29" spans="1:11" ht="225" x14ac:dyDescent="0.3">
      <c r="A29" s="5">
        <v>42</v>
      </c>
      <c r="B29" s="7" t="s">
        <v>121</v>
      </c>
      <c r="C29" s="7"/>
      <c r="D29" s="8" t="s">
        <v>122</v>
      </c>
      <c r="E29" s="8" t="s">
        <v>123</v>
      </c>
      <c r="F29" s="8"/>
      <c r="G29" s="10" t="s">
        <v>14</v>
      </c>
      <c r="H29" s="10" t="s">
        <v>20</v>
      </c>
      <c r="I29" s="10" t="s">
        <v>21</v>
      </c>
      <c r="J29" s="17" t="s">
        <v>22</v>
      </c>
      <c r="K29" s="9" t="s">
        <v>124</v>
      </c>
    </row>
    <row r="30" spans="1:11" ht="139.80000000000001" x14ac:dyDescent="0.3">
      <c r="A30" s="5">
        <v>42</v>
      </c>
      <c r="B30" s="7" t="s">
        <v>121</v>
      </c>
      <c r="C30" s="7"/>
      <c r="D30" s="8" t="s">
        <v>125</v>
      </c>
      <c r="E30" s="8" t="s">
        <v>126</v>
      </c>
      <c r="F30" s="8"/>
      <c r="G30" s="10" t="s">
        <v>41</v>
      </c>
      <c r="H30" s="10" t="s">
        <v>20</v>
      </c>
      <c r="I30" s="10" t="s">
        <v>21</v>
      </c>
      <c r="J30" s="8" t="s">
        <v>22</v>
      </c>
      <c r="K30" s="9"/>
    </row>
    <row r="31" spans="1:11" ht="195.6" x14ac:dyDescent="0.3">
      <c r="A31" s="18">
        <v>43</v>
      </c>
      <c r="B31" s="8" t="s">
        <v>127</v>
      </c>
      <c r="C31" s="24"/>
      <c r="D31" s="8" t="s">
        <v>128</v>
      </c>
      <c r="E31" s="8" t="s">
        <v>129</v>
      </c>
      <c r="F31" s="10"/>
      <c r="G31" s="10" t="s">
        <v>14</v>
      </c>
      <c r="H31" s="10" t="s">
        <v>20</v>
      </c>
      <c r="I31" s="10" t="s">
        <v>21</v>
      </c>
      <c r="J31" s="10" t="s">
        <v>22</v>
      </c>
      <c r="K31" s="11"/>
    </row>
    <row r="32" spans="1:11" ht="184.8" x14ac:dyDescent="0.3">
      <c r="A32" s="5">
        <v>44</v>
      </c>
      <c r="B32" s="7" t="s">
        <v>130</v>
      </c>
      <c r="C32" s="7"/>
      <c r="D32" s="8" t="s">
        <v>131</v>
      </c>
      <c r="E32" s="8" t="s">
        <v>132</v>
      </c>
      <c r="F32" s="8"/>
      <c r="G32" s="10" t="s">
        <v>14</v>
      </c>
      <c r="H32" s="10" t="s">
        <v>32</v>
      </c>
      <c r="I32" s="10" t="s">
        <v>33</v>
      </c>
      <c r="J32" s="10"/>
      <c r="K32" s="9" t="s">
        <v>133</v>
      </c>
    </row>
    <row r="33" spans="1:11" ht="409.6" x14ac:dyDescent="0.3">
      <c r="A33" s="5">
        <v>46</v>
      </c>
      <c r="B33" s="7" t="s">
        <v>134</v>
      </c>
      <c r="C33" s="7"/>
      <c r="D33" s="8" t="s">
        <v>135</v>
      </c>
      <c r="E33" s="8" t="s">
        <v>136</v>
      </c>
      <c r="F33" s="8"/>
      <c r="G33" s="8" t="s">
        <v>14</v>
      </c>
      <c r="H33" s="8" t="s">
        <v>15</v>
      </c>
      <c r="I33" s="8" t="s">
        <v>16</v>
      </c>
      <c r="J33" s="8" t="s">
        <v>137</v>
      </c>
      <c r="K33" s="9" t="s">
        <v>138</v>
      </c>
    </row>
    <row r="34" spans="1:11" ht="360" x14ac:dyDescent="0.3">
      <c r="A34" s="5">
        <v>46</v>
      </c>
      <c r="B34" s="7" t="s">
        <v>134</v>
      </c>
      <c r="C34" s="7"/>
      <c r="D34" s="8" t="s">
        <v>139</v>
      </c>
      <c r="E34" s="8" t="s">
        <v>140</v>
      </c>
      <c r="F34" s="8"/>
      <c r="G34" s="10" t="s">
        <v>14</v>
      </c>
      <c r="H34" s="8" t="s">
        <v>56</v>
      </c>
      <c r="I34" s="10" t="s">
        <v>21</v>
      </c>
      <c r="J34" s="10" t="s">
        <v>22</v>
      </c>
      <c r="K34" s="9" t="s">
        <v>141</v>
      </c>
    </row>
    <row r="35" spans="1:11" ht="120.6" x14ac:dyDescent="0.3">
      <c r="A35" s="26">
        <v>46</v>
      </c>
      <c r="B35" s="27" t="s">
        <v>134</v>
      </c>
      <c r="C35" s="7"/>
      <c r="D35" s="8" t="s">
        <v>142</v>
      </c>
      <c r="E35" s="8" t="s">
        <v>143</v>
      </c>
      <c r="F35" s="8"/>
      <c r="G35" s="10" t="s">
        <v>14</v>
      </c>
      <c r="H35" s="8" t="s">
        <v>32</v>
      </c>
      <c r="I35" s="8" t="s">
        <v>144</v>
      </c>
      <c r="J35" s="8"/>
      <c r="K35" s="9"/>
    </row>
    <row r="36" spans="1:11" ht="91.2" x14ac:dyDescent="0.3">
      <c r="A36" s="5">
        <v>47</v>
      </c>
      <c r="B36" s="6" t="s">
        <v>145</v>
      </c>
      <c r="C36" s="28"/>
      <c r="D36" s="8" t="s">
        <v>146</v>
      </c>
      <c r="E36" s="8" t="s">
        <v>147</v>
      </c>
      <c r="F36" s="8"/>
      <c r="G36" s="10" t="s">
        <v>14</v>
      </c>
      <c r="H36" s="10" t="s">
        <v>15</v>
      </c>
      <c r="I36" s="8" t="s">
        <v>16</v>
      </c>
      <c r="J36" s="10" t="s">
        <v>64</v>
      </c>
      <c r="K36" s="11"/>
    </row>
    <row r="37" spans="1:11" ht="46.8" x14ac:dyDescent="0.3">
      <c r="A37" s="5">
        <v>51</v>
      </c>
      <c r="B37" s="7" t="s">
        <v>148</v>
      </c>
      <c r="C37" s="7"/>
      <c r="D37" s="8" t="s">
        <v>149</v>
      </c>
      <c r="E37" s="8" t="s">
        <v>150</v>
      </c>
      <c r="F37" s="8"/>
      <c r="G37" s="8" t="s">
        <v>14</v>
      </c>
      <c r="H37" s="8" t="s">
        <v>20</v>
      </c>
      <c r="I37" s="10" t="s">
        <v>21</v>
      </c>
      <c r="J37" s="10" t="s">
        <v>22</v>
      </c>
      <c r="K37" s="11"/>
    </row>
    <row r="38" spans="1:11" ht="106.8" x14ac:dyDescent="0.3">
      <c r="A38" s="5">
        <v>51</v>
      </c>
      <c r="B38" s="7" t="s">
        <v>148</v>
      </c>
      <c r="C38" s="7"/>
      <c r="D38" s="8" t="s">
        <v>151</v>
      </c>
      <c r="E38" s="8" t="s">
        <v>152</v>
      </c>
      <c r="F38" s="8"/>
      <c r="G38" s="8" t="s">
        <v>14</v>
      </c>
      <c r="H38" s="8" t="s">
        <v>32</v>
      </c>
      <c r="I38" s="8" t="s">
        <v>33</v>
      </c>
      <c r="J38" s="8"/>
      <c r="K38" s="9"/>
    </row>
    <row r="39" spans="1:11" ht="91.8" x14ac:dyDescent="0.3">
      <c r="A39" s="5">
        <v>53</v>
      </c>
      <c r="B39" s="6" t="s">
        <v>153</v>
      </c>
      <c r="C39" s="7"/>
      <c r="D39" s="8" t="s">
        <v>154</v>
      </c>
      <c r="E39" s="8" t="s">
        <v>155</v>
      </c>
      <c r="F39" s="8"/>
      <c r="G39" s="8" t="s">
        <v>14</v>
      </c>
      <c r="H39" s="8" t="s">
        <v>32</v>
      </c>
      <c r="I39" s="10" t="s">
        <v>156</v>
      </c>
      <c r="J39" s="10"/>
      <c r="K39" s="9"/>
    </row>
    <row r="40" spans="1:11" ht="75.599999999999994" x14ac:dyDescent="0.3">
      <c r="A40" s="5">
        <v>55</v>
      </c>
      <c r="B40" s="6" t="s">
        <v>157</v>
      </c>
      <c r="C40" s="28"/>
      <c r="D40" s="8" t="s">
        <v>158</v>
      </c>
      <c r="E40" s="8" t="s">
        <v>159</v>
      </c>
      <c r="F40" s="8" t="s">
        <v>26</v>
      </c>
      <c r="G40" s="8" t="s">
        <v>14</v>
      </c>
      <c r="H40" s="8" t="s">
        <v>20</v>
      </c>
      <c r="I40" s="10" t="s">
        <v>21</v>
      </c>
      <c r="J40" s="10" t="s">
        <v>160</v>
      </c>
      <c r="K40" s="9"/>
    </row>
    <row r="41" spans="1:11" ht="230.4" x14ac:dyDescent="0.3">
      <c r="A41" s="5">
        <v>56</v>
      </c>
      <c r="B41" s="6" t="s">
        <v>161</v>
      </c>
      <c r="C41" s="7"/>
      <c r="D41" s="8" t="s">
        <v>162</v>
      </c>
      <c r="E41" s="8" t="s">
        <v>163</v>
      </c>
      <c r="F41" s="8"/>
      <c r="G41" s="8" t="s">
        <v>14</v>
      </c>
      <c r="H41" s="10" t="s">
        <v>15</v>
      </c>
      <c r="I41" s="8" t="s">
        <v>16</v>
      </c>
      <c r="J41" s="8" t="s">
        <v>75</v>
      </c>
      <c r="K41" s="9"/>
    </row>
    <row r="42" spans="1:11" ht="105.6" x14ac:dyDescent="0.3">
      <c r="A42" s="5">
        <v>57</v>
      </c>
      <c r="B42" s="6" t="s">
        <v>164</v>
      </c>
      <c r="C42" s="6"/>
      <c r="D42" s="8" t="s">
        <v>165</v>
      </c>
      <c r="E42" s="8" t="s">
        <v>166</v>
      </c>
      <c r="F42" s="8" t="s">
        <v>94</v>
      </c>
      <c r="G42" s="8" t="s">
        <v>14</v>
      </c>
      <c r="H42" s="8" t="s">
        <v>20</v>
      </c>
      <c r="I42" s="10" t="s">
        <v>21</v>
      </c>
      <c r="J42" s="10" t="s">
        <v>22</v>
      </c>
      <c r="K42" s="9"/>
    </row>
    <row r="43" spans="1:11" ht="185.4" x14ac:dyDescent="0.3">
      <c r="A43" s="5">
        <v>57</v>
      </c>
      <c r="B43" s="21" t="s">
        <v>164</v>
      </c>
      <c r="C43" s="6"/>
      <c r="D43" s="12" t="s">
        <v>167</v>
      </c>
      <c r="E43" s="6" t="s">
        <v>168</v>
      </c>
      <c r="F43" s="8" t="s">
        <v>94</v>
      </c>
      <c r="G43" s="8" t="s">
        <v>14</v>
      </c>
      <c r="H43" s="10" t="s">
        <v>15</v>
      </c>
      <c r="I43" s="8" t="s">
        <v>16</v>
      </c>
      <c r="J43" s="8" t="s">
        <v>169</v>
      </c>
      <c r="K43" s="9" t="s">
        <v>170</v>
      </c>
    </row>
    <row r="44" spans="1:11" ht="139.80000000000001" x14ac:dyDescent="0.3">
      <c r="A44" s="5">
        <v>58</v>
      </c>
      <c r="B44" s="6" t="s">
        <v>171</v>
      </c>
      <c r="C44" s="7"/>
      <c r="D44" s="12" t="s">
        <v>172</v>
      </c>
      <c r="E44" s="6" t="s">
        <v>173</v>
      </c>
      <c r="F44" s="10"/>
      <c r="G44" s="8" t="s">
        <v>14</v>
      </c>
      <c r="H44" s="10" t="s">
        <v>20</v>
      </c>
      <c r="I44" s="10" t="s">
        <v>21</v>
      </c>
      <c r="J44" s="10" t="s">
        <v>22</v>
      </c>
      <c r="K44" s="11"/>
    </row>
    <row r="45" spans="1:11" ht="409.6" x14ac:dyDescent="0.3">
      <c r="A45" s="5">
        <v>61</v>
      </c>
      <c r="B45" s="6" t="s">
        <v>174</v>
      </c>
      <c r="C45" s="7"/>
      <c r="D45" s="8" t="s">
        <v>175</v>
      </c>
      <c r="E45" s="8" t="s">
        <v>176</v>
      </c>
      <c r="F45" s="8" t="s">
        <v>94</v>
      </c>
      <c r="G45" s="8" t="s">
        <v>14</v>
      </c>
      <c r="H45" s="8" t="s">
        <v>32</v>
      </c>
      <c r="I45" s="8" t="s">
        <v>156</v>
      </c>
      <c r="J45" s="8"/>
      <c r="K45" s="9"/>
    </row>
    <row r="46" spans="1:11" ht="62.4" x14ac:dyDescent="0.3">
      <c r="A46" s="5">
        <v>61</v>
      </c>
      <c r="B46" s="6" t="s">
        <v>174</v>
      </c>
      <c r="C46" s="7"/>
      <c r="D46" s="12" t="s">
        <v>177</v>
      </c>
      <c r="E46" s="8" t="s">
        <v>178</v>
      </c>
      <c r="F46" s="10"/>
      <c r="G46" s="8" t="s">
        <v>14</v>
      </c>
      <c r="H46" s="10" t="s">
        <v>20</v>
      </c>
      <c r="I46" s="10" t="s">
        <v>21</v>
      </c>
      <c r="J46" s="10" t="s">
        <v>22</v>
      </c>
      <c r="K46" s="29"/>
    </row>
    <row r="47" spans="1:11" ht="120.6" x14ac:dyDescent="0.3">
      <c r="A47" s="5">
        <v>66</v>
      </c>
      <c r="B47" s="6" t="s">
        <v>179</v>
      </c>
      <c r="C47" s="7"/>
      <c r="D47" s="8" t="s">
        <v>180</v>
      </c>
      <c r="E47" s="8" t="s">
        <v>181</v>
      </c>
      <c r="F47" s="8"/>
      <c r="G47" s="8" t="s">
        <v>14</v>
      </c>
      <c r="H47" s="10" t="s">
        <v>15</v>
      </c>
      <c r="I47" s="8" t="s">
        <v>16</v>
      </c>
      <c r="J47" s="8" t="s">
        <v>182</v>
      </c>
      <c r="K47" s="13"/>
    </row>
    <row r="48" spans="1:11" ht="169.2" x14ac:dyDescent="0.3">
      <c r="A48" s="5">
        <v>67</v>
      </c>
      <c r="B48" s="6" t="s">
        <v>183</v>
      </c>
      <c r="C48" s="7"/>
      <c r="D48" s="8" t="s">
        <v>184</v>
      </c>
      <c r="E48" s="8" t="s">
        <v>185</v>
      </c>
      <c r="F48" s="8"/>
      <c r="G48" s="22" t="s">
        <v>14</v>
      </c>
      <c r="H48" s="10" t="s">
        <v>79</v>
      </c>
      <c r="I48" s="22" t="s">
        <v>186</v>
      </c>
      <c r="J48" s="22"/>
      <c r="K48" s="30"/>
    </row>
    <row r="49" spans="1:12" ht="30.6" x14ac:dyDescent="0.3">
      <c r="A49" s="5">
        <v>67</v>
      </c>
      <c r="B49" s="6" t="s">
        <v>183</v>
      </c>
      <c r="C49" s="28"/>
      <c r="D49" s="8" t="s">
        <v>187</v>
      </c>
      <c r="E49" s="8" t="s">
        <v>188</v>
      </c>
      <c r="F49" s="8"/>
      <c r="G49" s="8" t="s">
        <v>14</v>
      </c>
      <c r="H49" s="10" t="s">
        <v>15</v>
      </c>
      <c r="I49" s="8" t="s">
        <v>16</v>
      </c>
      <c r="J49" s="8" t="s">
        <v>64</v>
      </c>
      <c r="K49" s="30"/>
    </row>
    <row r="50" spans="1:12" ht="45.6" x14ac:dyDescent="0.3">
      <c r="A50" s="5">
        <v>41</v>
      </c>
      <c r="B50" s="6" t="s">
        <v>116</v>
      </c>
      <c r="C50" s="28"/>
      <c r="D50" s="8" t="s">
        <v>189</v>
      </c>
      <c r="E50" s="8" t="s">
        <v>190</v>
      </c>
      <c r="F50" s="8"/>
      <c r="G50" s="8" t="s">
        <v>14</v>
      </c>
      <c r="H50" s="10" t="s">
        <v>32</v>
      </c>
      <c r="I50" s="8" t="s">
        <v>156</v>
      </c>
      <c r="J50" s="8" t="s">
        <v>191</v>
      </c>
      <c r="K50" s="5"/>
    </row>
    <row r="51" spans="1:12" ht="121.8" x14ac:dyDescent="0.3">
      <c r="A51" s="5">
        <v>47</v>
      </c>
      <c r="B51" s="7" t="s">
        <v>145</v>
      </c>
      <c r="C51" s="7"/>
      <c r="D51" s="12" t="s">
        <v>192</v>
      </c>
      <c r="E51" s="8" t="s">
        <v>193</v>
      </c>
      <c r="F51" s="10"/>
      <c r="G51" s="10" t="s">
        <v>14</v>
      </c>
      <c r="H51" s="10" t="s">
        <v>32</v>
      </c>
      <c r="I51" s="8" t="s">
        <v>194</v>
      </c>
      <c r="J51" s="8" t="s">
        <v>195</v>
      </c>
      <c r="K51" s="9"/>
    </row>
    <row r="52" spans="1:12" ht="60.6" x14ac:dyDescent="0.3">
      <c r="A52" s="26">
        <v>67</v>
      </c>
      <c r="B52" s="31" t="s">
        <v>183</v>
      </c>
      <c r="C52" s="32"/>
      <c r="D52" s="33" t="s">
        <v>196</v>
      </c>
      <c r="E52" s="33" t="s">
        <v>197</v>
      </c>
      <c r="F52" s="33"/>
      <c r="G52" s="8" t="s">
        <v>14</v>
      </c>
      <c r="H52" s="34" t="s">
        <v>20</v>
      </c>
      <c r="I52" s="33" t="s">
        <v>198</v>
      </c>
      <c r="J52" s="33" t="s">
        <v>199</v>
      </c>
      <c r="K52" s="33"/>
      <c r="L52" s="35"/>
    </row>
    <row r="53" spans="1:12" ht="216" x14ac:dyDescent="0.3">
      <c r="A53" s="5">
        <v>44</v>
      </c>
      <c r="B53" s="7" t="s">
        <v>130</v>
      </c>
      <c r="C53" s="7"/>
      <c r="D53" s="12" t="s">
        <v>200</v>
      </c>
      <c r="E53" s="8" t="s">
        <v>201</v>
      </c>
      <c r="F53" s="10"/>
      <c r="G53" s="10" t="s">
        <v>202</v>
      </c>
      <c r="H53" s="10" t="s">
        <v>32</v>
      </c>
      <c r="I53" s="8" t="s">
        <v>194</v>
      </c>
      <c r="J53" s="8" t="s">
        <v>195</v>
      </c>
      <c r="K53" s="9" t="s">
        <v>203</v>
      </c>
    </row>
  </sheetData>
  <pageMargins left="0.7" right="0.7" top="0.75" bottom="0.75" header="0.3" footer="0.3"/>
  <pageSetup paperSize="9" orientation="portrait" r:id="rId1"/>
  <legacy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5ABBF-5407-4714-81E2-598D319F06DF}">
  <dimension ref="A2:A4"/>
  <sheetViews>
    <sheetView workbookViewId="0">
      <selection activeCell="A2" sqref="A2"/>
    </sheetView>
  </sheetViews>
  <sheetFormatPr defaultRowHeight="14.4" x14ac:dyDescent="0.3"/>
  <cols>
    <col min="1" max="1" width="98.6640625" customWidth="1"/>
  </cols>
  <sheetData>
    <row r="2" spans="1:1" ht="15.6" x14ac:dyDescent="0.3">
      <c r="A2" s="167" t="s">
        <v>2093</v>
      </c>
    </row>
    <row r="3" spans="1:1" ht="112.2" x14ac:dyDescent="0.3">
      <c r="A3" s="169" t="s">
        <v>1677</v>
      </c>
    </row>
    <row r="4" spans="1:1" ht="24" customHeight="1" x14ac:dyDescent="0.3">
      <c r="A4" s="168" t="s">
        <v>1678</v>
      </c>
    </row>
  </sheetData>
  <hyperlinks>
    <hyperlink ref="A4" r:id="rId1" display="https://data.worldbank.org/" xr:uid="{3304AE99-5405-4D59-B979-15296F362D42}"/>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FA49C-052A-4F7A-AADC-5D86C806B976}">
  <dimension ref="A1:I86"/>
  <sheetViews>
    <sheetView tabSelected="1" zoomScale="66" zoomScaleNormal="66" workbookViewId="0">
      <selection activeCell="F3" sqref="F3"/>
    </sheetView>
  </sheetViews>
  <sheetFormatPr defaultRowHeight="14.4" x14ac:dyDescent="0.3"/>
  <cols>
    <col min="1" max="1" width="34.88671875" customWidth="1"/>
    <col min="2" max="2" width="48.33203125" customWidth="1"/>
    <col min="3" max="3" width="33.33203125" customWidth="1"/>
    <col min="4" max="4" width="48.21875" customWidth="1"/>
    <col min="5" max="5" width="47" customWidth="1"/>
    <col min="6" max="6" width="45" bestFit="1" customWidth="1"/>
    <col min="7" max="7" width="31.5546875" customWidth="1"/>
    <col min="8" max="8" width="29.21875" customWidth="1"/>
    <col min="9" max="9" width="71.77734375" customWidth="1"/>
  </cols>
  <sheetData>
    <row r="1" spans="1:9" ht="31.2" x14ac:dyDescent="0.3">
      <c r="A1" s="170" t="s">
        <v>1528</v>
      </c>
      <c r="B1" s="170" t="s">
        <v>1547</v>
      </c>
      <c r="C1" s="170" t="s">
        <v>1548</v>
      </c>
      <c r="D1" s="170" t="s">
        <v>1549</v>
      </c>
      <c r="E1" s="170" t="s">
        <v>1550</v>
      </c>
      <c r="F1" s="170" t="s">
        <v>1551</v>
      </c>
      <c r="G1" s="170" t="s">
        <v>1552</v>
      </c>
      <c r="H1" s="170" t="s">
        <v>1553</v>
      </c>
      <c r="I1" s="170" t="s">
        <v>1554</v>
      </c>
    </row>
    <row r="2" spans="1:9" ht="249.6" x14ac:dyDescent="0.3">
      <c r="A2" s="171" t="s">
        <v>1555</v>
      </c>
      <c r="B2" s="172" t="s">
        <v>1556</v>
      </c>
      <c r="C2" s="172" t="s">
        <v>1866</v>
      </c>
      <c r="D2" s="173" t="s">
        <v>1679</v>
      </c>
      <c r="E2" s="173" t="s">
        <v>1680</v>
      </c>
      <c r="F2" s="174" t="s">
        <v>1558</v>
      </c>
      <c r="G2" s="174" t="s">
        <v>1559</v>
      </c>
      <c r="H2" s="174" t="s">
        <v>1560</v>
      </c>
      <c r="I2" s="175" t="s">
        <v>1561</v>
      </c>
    </row>
    <row r="3" spans="1:9" ht="409.6" x14ac:dyDescent="0.3">
      <c r="A3" s="176"/>
      <c r="B3" s="177" t="s">
        <v>1864</v>
      </c>
      <c r="C3" s="177" t="s">
        <v>1865</v>
      </c>
      <c r="D3" s="173" t="s">
        <v>1681</v>
      </c>
      <c r="E3" s="173" t="s">
        <v>1682</v>
      </c>
      <c r="F3" s="173" t="s">
        <v>1558</v>
      </c>
      <c r="G3" s="173" t="s">
        <v>1559</v>
      </c>
      <c r="H3" s="174" t="s">
        <v>1560</v>
      </c>
      <c r="I3" s="178" t="s">
        <v>1562</v>
      </c>
    </row>
    <row r="4" spans="1:9" ht="409.6" x14ac:dyDescent="0.3">
      <c r="A4" s="176"/>
      <c r="B4" s="177" t="s">
        <v>1873</v>
      </c>
      <c r="C4" s="177" t="s">
        <v>1867</v>
      </c>
      <c r="D4" s="173" t="s">
        <v>1868</v>
      </c>
      <c r="E4" s="173" t="s">
        <v>1869</v>
      </c>
      <c r="F4" s="173" t="s">
        <v>1870</v>
      </c>
      <c r="G4" s="173" t="s">
        <v>1871</v>
      </c>
      <c r="H4" s="173" t="s">
        <v>1563</v>
      </c>
      <c r="I4" s="178" t="s">
        <v>1872</v>
      </c>
    </row>
    <row r="5" spans="1:9" ht="409.6" x14ac:dyDescent="0.3">
      <c r="A5" s="176"/>
      <c r="B5" s="177" t="s">
        <v>1874</v>
      </c>
      <c r="C5" s="179" t="s">
        <v>1875</v>
      </c>
      <c r="D5" s="173" t="s">
        <v>1876</v>
      </c>
      <c r="E5" s="173" t="s">
        <v>1877</v>
      </c>
      <c r="F5" s="173" t="s">
        <v>1683</v>
      </c>
      <c r="G5" s="173" t="s">
        <v>1879</v>
      </c>
      <c r="H5" s="174" t="s">
        <v>1560</v>
      </c>
      <c r="I5" s="178" t="s">
        <v>1878</v>
      </c>
    </row>
    <row r="6" spans="1:9" ht="202.8" x14ac:dyDescent="0.3">
      <c r="A6" s="176"/>
      <c r="B6" s="177" t="s">
        <v>1880</v>
      </c>
      <c r="C6" s="177" t="s">
        <v>1570</v>
      </c>
      <c r="D6" s="173" t="s">
        <v>1684</v>
      </c>
      <c r="E6" s="173" t="s">
        <v>1685</v>
      </c>
      <c r="F6" s="173" t="s">
        <v>1686</v>
      </c>
      <c r="G6" s="173" t="s">
        <v>1687</v>
      </c>
      <c r="H6" s="173" t="s">
        <v>1563</v>
      </c>
      <c r="I6" s="178" t="s">
        <v>1571</v>
      </c>
    </row>
    <row r="7" spans="1:9" ht="140.4" x14ac:dyDescent="0.3">
      <c r="A7" s="176"/>
      <c r="B7" s="177" t="s">
        <v>1572</v>
      </c>
      <c r="C7" s="177" t="s">
        <v>1573</v>
      </c>
      <c r="D7" s="173" t="s">
        <v>1574</v>
      </c>
      <c r="E7" s="173" t="s">
        <v>1688</v>
      </c>
      <c r="F7" s="173" t="s">
        <v>1574</v>
      </c>
      <c r="G7" s="173" t="s">
        <v>1689</v>
      </c>
      <c r="H7" s="174" t="s">
        <v>1560</v>
      </c>
      <c r="I7" s="178" t="s">
        <v>1575</v>
      </c>
    </row>
    <row r="8" spans="1:9" ht="62.4" x14ac:dyDescent="0.3">
      <c r="A8" s="176"/>
      <c r="B8" s="177" t="s">
        <v>1881</v>
      </c>
      <c r="C8" s="177" t="s">
        <v>1882</v>
      </c>
      <c r="D8" s="173" t="s">
        <v>1565</v>
      </c>
      <c r="E8" s="173" t="s">
        <v>1566</v>
      </c>
      <c r="F8" s="173" t="s">
        <v>1564</v>
      </c>
      <c r="G8" s="173" t="s">
        <v>1565</v>
      </c>
      <c r="H8" s="173" t="s">
        <v>1563</v>
      </c>
      <c r="I8" s="178" t="s">
        <v>1576</v>
      </c>
    </row>
    <row r="9" spans="1:9" ht="140.4" x14ac:dyDescent="0.3">
      <c r="A9" s="176"/>
      <c r="B9" s="177" t="s">
        <v>1883</v>
      </c>
      <c r="C9" s="177" t="s">
        <v>1578</v>
      </c>
      <c r="D9" s="173" t="s">
        <v>1568</v>
      </c>
      <c r="E9" s="173" t="s">
        <v>1690</v>
      </c>
      <c r="F9" s="173" t="s">
        <v>1884</v>
      </c>
      <c r="G9" s="173" t="s">
        <v>1885</v>
      </c>
      <c r="H9" s="174" t="s">
        <v>1560</v>
      </c>
      <c r="I9" s="178" t="s">
        <v>1886</v>
      </c>
    </row>
    <row r="10" spans="1:9" ht="140.4" x14ac:dyDescent="0.3">
      <c r="A10" s="176"/>
      <c r="B10" s="177" t="s">
        <v>1887</v>
      </c>
      <c r="C10" s="177" t="s">
        <v>1888</v>
      </c>
      <c r="D10" s="173" t="s">
        <v>1889</v>
      </c>
      <c r="E10" s="173" t="s">
        <v>1890</v>
      </c>
      <c r="F10" s="173" t="s">
        <v>1892</v>
      </c>
      <c r="G10" s="173" t="s">
        <v>1891</v>
      </c>
      <c r="H10" s="174" t="s">
        <v>1560</v>
      </c>
      <c r="I10" s="178" t="s">
        <v>1579</v>
      </c>
    </row>
    <row r="11" spans="1:9" ht="140.4" x14ac:dyDescent="0.3">
      <c r="A11" s="176"/>
      <c r="B11" s="177" t="s">
        <v>1580</v>
      </c>
      <c r="C11" s="177" t="s">
        <v>1581</v>
      </c>
      <c r="D11" s="173" t="s">
        <v>1691</v>
      </c>
      <c r="E11" s="173" t="s">
        <v>1692</v>
      </c>
      <c r="F11" s="173" t="s">
        <v>1693</v>
      </c>
      <c r="G11" s="173" t="s">
        <v>1694</v>
      </c>
      <c r="H11" s="174" t="s">
        <v>1560</v>
      </c>
      <c r="I11" s="178" t="s">
        <v>1582</v>
      </c>
    </row>
    <row r="12" spans="1:9" ht="187.2" x14ac:dyDescent="0.3">
      <c r="A12" s="176"/>
      <c r="B12" s="177" t="s">
        <v>1903</v>
      </c>
      <c r="C12" s="177" t="s">
        <v>1904</v>
      </c>
      <c r="D12" s="173" t="s">
        <v>1695</v>
      </c>
      <c r="E12" s="173" t="s">
        <v>1696</v>
      </c>
      <c r="F12" s="173" t="s">
        <v>1697</v>
      </c>
      <c r="G12" s="173" t="s">
        <v>1698</v>
      </c>
      <c r="H12" s="174" t="s">
        <v>1560</v>
      </c>
      <c r="I12" s="178" t="s">
        <v>1583</v>
      </c>
    </row>
    <row r="13" spans="1:9" ht="156" x14ac:dyDescent="0.3">
      <c r="A13" s="176"/>
      <c r="B13" s="177" t="s">
        <v>1893</v>
      </c>
      <c r="C13" s="177" t="s">
        <v>1894</v>
      </c>
      <c r="D13" s="173" t="s">
        <v>1895</v>
      </c>
      <c r="E13" s="173" t="s">
        <v>1896</v>
      </c>
      <c r="F13" s="173" t="s">
        <v>1699</v>
      </c>
      <c r="G13" s="173" t="s">
        <v>1559</v>
      </c>
      <c r="H13" s="174" t="s">
        <v>1560</v>
      </c>
      <c r="I13" s="178" t="s">
        <v>1897</v>
      </c>
    </row>
    <row r="14" spans="1:9" ht="202.8" x14ac:dyDescent="0.3">
      <c r="A14" s="176"/>
      <c r="B14" s="177" t="s">
        <v>1584</v>
      </c>
      <c r="C14" s="177" t="s">
        <v>1989</v>
      </c>
      <c r="D14" s="173" t="s">
        <v>1700</v>
      </c>
      <c r="E14" s="173" t="s">
        <v>1701</v>
      </c>
      <c r="F14" s="173" t="s">
        <v>1702</v>
      </c>
      <c r="G14" s="173" t="s">
        <v>1703</v>
      </c>
      <c r="H14" s="174" t="s">
        <v>1560</v>
      </c>
      <c r="I14" s="178" t="s">
        <v>1585</v>
      </c>
    </row>
    <row r="15" spans="1:9" ht="187.2" x14ac:dyDescent="0.3">
      <c r="A15" s="176"/>
      <c r="B15" s="177" t="s">
        <v>1586</v>
      </c>
      <c r="C15" s="177" t="s">
        <v>1990</v>
      </c>
      <c r="D15" s="173" t="s">
        <v>1704</v>
      </c>
      <c r="E15" s="173" t="s">
        <v>1705</v>
      </c>
      <c r="F15" s="173" t="s">
        <v>1706</v>
      </c>
      <c r="G15" s="173" t="s">
        <v>1707</v>
      </c>
      <c r="H15" s="173" t="s">
        <v>1587</v>
      </c>
      <c r="I15" s="178" t="s">
        <v>1588</v>
      </c>
    </row>
    <row r="16" spans="1:9" ht="124.8" x14ac:dyDescent="0.3">
      <c r="A16" s="176"/>
      <c r="B16" s="177" t="s">
        <v>1905</v>
      </c>
      <c r="C16" s="177" t="s">
        <v>1991</v>
      </c>
      <c r="D16" s="173" t="s">
        <v>1708</v>
      </c>
      <c r="E16" s="173" t="s">
        <v>1709</v>
      </c>
      <c r="F16" s="173" t="s">
        <v>1710</v>
      </c>
      <c r="G16" s="173" t="s">
        <v>1711</v>
      </c>
      <c r="H16" s="174" t="s">
        <v>1560</v>
      </c>
      <c r="I16" s="178" t="s">
        <v>1589</v>
      </c>
    </row>
    <row r="17" spans="1:9" ht="62.4" x14ac:dyDescent="0.3">
      <c r="A17" s="176"/>
      <c r="B17" s="177" t="s">
        <v>1966</v>
      </c>
      <c r="C17" s="177" t="s">
        <v>1992</v>
      </c>
      <c r="D17" s="173" t="s">
        <v>1712</v>
      </c>
      <c r="E17" s="173" t="s">
        <v>1567</v>
      </c>
      <c r="F17" s="173" t="s">
        <v>1713</v>
      </c>
      <c r="G17" s="173" t="s">
        <v>1714</v>
      </c>
      <c r="H17" s="174" t="s">
        <v>1560</v>
      </c>
      <c r="I17" s="178" t="s">
        <v>1590</v>
      </c>
    </row>
    <row r="18" spans="1:9" ht="93.6" x14ac:dyDescent="0.3">
      <c r="A18" s="176"/>
      <c r="B18" s="177" t="s">
        <v>1591</v>
      </c>
      <c r="C18" s="179" t="s">
        <v>1993</v>
      </c>
      <c r="D18" s="173" t="s">
        <v>1574</v>
      </c>
      <c r="E18" s="173" t="s">
        <v>1715</v>
      </c>
      <c r="F18" s="173" t="s">
        <v>1716</v>
      </c>
      <c r="G18" s="173" t="s">
        <v>1717</v>
      </c>
      <c r="H18" s="174" t="s">
        <v>1560</v>
      </c>
      <c r="I18" s="178" t="s">
        <v>1592</v>
      </c>
    </row>
    <row r="19" spans="1:9" ht="109.2" x14ac:dyDescent="0.3">
      <c r="A19" s="176"/>
      <c r="B19" s="177" t="s">
        <v>1593</v>
      </c>
      <c r="C19" s="179" t="s">
        <v>1994</v>
      </c>
      <c r="D19" s="173" t="s">
        <v>1718</v>
      </c>
      <c r="E19" s="173" t="s">
        <v>1719</v>
      </c>
      <c r="F19" s="173" t="s">
        <v>1720</v>
      </c>
      <c r="G19" s="173" t="s">
        <v>1721</v>
      </c>
      <c r="H19" s="173" t="s">
        <v>1563</v>
      </c>
      <c r="I19" s="178" t="s">
        <v>1594</v>
      </c>
    </row>
    <row r="20" spans="1:9" ht="109.2" x14ac:dyDescent="0.3">
      <c r="A20" s="176"/>
      <c r="B20" s="177" t="s">
        <v>1898</v>
      </c>
      <c r="C20" s="177" t="s">
        <v>1899</v>
      </c>
      <c r="D20" s="173" t="s">
        <v>1900</v>
      </c>
      <c r="E20" s="173" t="s">
        <v>1901</v>
      </c>
      <c r="F20" s="173" t="s">
        <v>1722</v>
      </c>
      <c r="G20" s="173" t="s">
        <v>1723</v>
      </c>
      <c r="H20" s="173" t="s">
        <v>1563</v>
      </c>
      <c r="I20" s="178" t="s">
        <v>1902</v>
      </c>
    </row>
    <row r="21" spans="1:9" ht="171.6" x14ac:dyDescent="0.3">
      <c r="A21" s="176"/>
      <c r="B21" s="177" t="s">
        <v>1995</v>
      </c>
      <c r="C21" s="177" t="s">
        <v>1996</v>
      </c>
      <c r="D21" s="173" t="s">
        <v>1724</v>
      </c>
      <c r="E21" s="173" t="s">
        <v>1725</v>
      </c>
      <c r="F21" s="173" t="s">
        <v>1574</v>
      </c>
      <c r="G21" s="173" t="s">
        <v>1726</v>
      </c>
      <c r="H21" s="173" t="s">
        <v>1587</v>
      </c>
      <c r="I21" s="178" t="s">
        <v>1595</v>
      </c>
    </row>
    <row r="22" spans="1:9" ht="78" x14ac:dyDescent="0.3">
      <c r="A22" s="176"/>
      <c r="B22" s="177" t="s">
        <v>1998</v>
      </c>
      <c r="C22" s="177" t="s">
        <v>1997</v>
      </c>
      <c r="D22" s="173" t="s">
        <v>1558</v>
      </c>
      <c r="E22" s="173" t="s">
        <v>1727</v>
      </c>
      <c r="F22" s="173" t="s">
        <v>1728</v>
      </c>
      <c r="G22" s="173" t="s">
        <v>1729</v>
      </c>
      <c r="H22" s="174" t="s">
        <v>1560</v>
      </c>
      <c r="I22" s="178" t="s">
        <v>1596</v>
      </c>
    </row>
    <row r="23" spans="1:9" ht="78" x14ac:dyDescent="0.3">
      <c r="A23" s="176"/>
      <c r="B23" s="177" t="s">
        <v>1999</v>
      </c>
      <c r="C23" s="177" t="s">
        <v>2000</v>
      </c>
      <c r="D23" s="173" t="s">
        <v>1558</v>
      </c>
      <c r="E23" s="173" t="s">
        <v>2001</v>
      </c>
      <c r="F23" s="173" t="s">
        <v>1565</v>
      </c>
      <c r="G23" s="173" t="s">
        <v>2002</v>
      </c>
      <c r="H23" s="174" t="s">
        <v>1560</v>
      </c>
      <c r="I23" s="178" t="s">
        <v>2003</v>
      </c>
    </row>
    <row r="24" spans="1:9" ht="93.6" x14ac:dyDescent="0.3">
      <c r="A24" s="176"/>
      <c r="B24" s="177" t="s">
        <v>2005</v>
      </c>
      <c r="C24" s="177" t="s">
        <v>2004</v>
      </c>
      <c r="D24" s="173" t="s">
        <v>1731</v>
      </c>
      <c r="E24" s="173" t="s">
        <v>1732</v>
      </c>
      <c r="F24" s="173" t="s">
        <v>1558</v>
      </c>
      <c r="G24" s="173" t="s">
        <v>1733</v>
      </c>
      <c r="H24" s="174" t="s">
        <v>1560</v>
      </c>
      <c r="I24" s="178" t="s">
        <v>1597</v>
      </c>
    </row>
    <row r="25" spans="1:9" ht="124.8" x14ac:dyDescent="0.3">
      <c r="A25" s="176"/>
      <c r="B25" s="177" t="s">
        <v>2012</v>
      </c>
      <c r="C25" s="177" t="s">
        <v>2009</v>
      </c>
      <c r="D25" s="173" t="s">
        <v>2010</v>
      </c>
      <c r="E25" s="173" t="s">
        <v>2011</v>
      </c>
      <c r="F25" s="173" t="s">
        <v>2007</v>
      </c>
      <c r="G25" s="173" t="s">
        <v>2006</v>
      </c>
      <c r="H25" s="174" t="s">
        <v>1560</v>
      </c>
      <c r="I25" s="178" t="s">
        <v>2008</v>
      </c>
    </row>
    <row r="26" spans="1:9" ht="78" x14ac:dyDescent="0.3">
      <c r="A26" s="176"/>
      <c r="B26" s="177" t="s">
        <v>2013</v>
      </c>
      <c r="C26" s="177" t="s">
        <v>1598</v>
      </c>
      <c r="D26" s="173" t="s">
        <v>1734</v>
      </c>
      <c r="E26" s="173" t="s">
        <v>1565</v>
      </c>
      <c r="F26" s="173" t="s">
        <v>1735</v>
      </c>
      <c r="G26" s="173" t="s">
        <v>1566</v>
      </c>
      <c r="H26" s="174" t="s">
        <v>1560</v>
      </c>
      <c r="I26" s="178" t="s">
        <v>2014</v>
      </c>
    </row>
    <row r="27" spans="1:9" ht="124.8" x14ac:dyDescent="0.3">
      <c r="A27" s="176"/>
      <c r="B27" s="177" t="s">
        <v>2016</v>
      </c>
      <c r="C27" s="180" t="s">
        <v>2015</v>
      </c>
      <c r="D27" s="173" t="s">
        <v>2017</v>
      </c>
      <c r="E27" s="173" t="s">
        <v>2018</v>
      </c>
      <c r="F27" s="173" t="s">
        <v>1558</v>
      </c>
      <c r="G27" s="173" t="s">
        <v>1736</v>
      </c>
      <c r="H27" s="173" t="s">
        <v>1560</v>
      </c>
      <c r="I27" s="178" t="s">
        <v>2019</v>
      </c>
    </row>
    <row r="28" spans="1:9" ht="78" x14ac:dyDescent="0.3">
      <c r="A28" s="176"/>
      <c r="B28" s="177" t="s">
        <v>2020</v>
      </c>
      <c r="C28" s="177" t="s">
        <v>2021</v>
      </c>
      <c r="D28" s="173" t="s">
        <v>1558</v>
      </c>
      <c r="E28" s="173" t="s">
        <v>2022</v>
      </c>
      <c r="F28" s="173" t="s">
        <v>1558</v>
      </c>
      <c r="G28" s="173" t="s">
        <v>1737</v>
      </c>
      <c r="H28" s="173" t="s">
        <v>1563</v>
      </c>
      <c r="I28" s="178" t="s">
        <v>2023</v>
      </c>
    </row>
    <row r="29" spans="1:9" ht="93.6" x14ac:dyDescent="0.3">
      <c r="A29" s="176"/>
      <c r="B29" s="177" t="s">
        <v>2024</v>
      </c>
      <c r="C29" s="177" t="s">
        <v>1599</v>
      </c>
      <c r="D29" s="173" t="s">
        <v>1738</v>
      </c>
      <c r="E29" s="173" t="s">
        <v>1739</v>
      </c>
      <c r="F29" s="173" t="s">
        <v>1740</v>
      </c>
      <c r="G29" s="173" t="s">
        <v>1730</v>
      </c>
      <c r="H29" s="174" t="s">
        <v>1560</v>
      </c>
      <c r="I29" s="178" t="s">
        <v>1600</v>
      </c>
    </row>
    <row r="30" spans="1:9" ht="109.2" x14ac:dyDescent="0.3">
      <c r="A30" s="176"/>
      <c r="B30" s="177" t="s">
        <v>2060</v>
      </c>
      <c r="C30" s="177" t="s">
        <v>2063</v>
      </c>
      <c r="D30" s="173" t="s">
        <v>1741</v>
      </c>
      <c r="E30" s="173" t="s">
        <v>2061</v>
      </c>
      <c r="F30" s="173" t="s">
        <v>1742</v>
      </c>
      <c r="G30" s="173" t="s">
        <v>1743</v>
      </c>
      <c r="H30" s="174" t="s">
        <v>1560</v>
      </c>
      <c r="I30" s="178" t="s">
        <v>2062</v>
      </c>
    </row>
    <row r="31" spans="1:9" ht="124.8" x14ac:dyDescent="0.3">
      <c r="A31" s="181"/>
      <c r="B31" s="172" t="s">
        <v>2065</v>
      </c>
      <c r="C31" s="172" t="s">
        <v>2066</v>
      </c>
      <c r="D31" s="174" t="s">
        <v>2067</v>
      </c>
      <c r="E31" s="174" t="s">
        <v>2069</v>
      </c>
      <c r="F31" s="174" t="s">
        <v>1744</v>
      </c>
      <c r="G31" s="174" t="s">
        <v>2068</v>
      </c>
      <c r="H31" s="174" t="s">
        <v>1563</v>
      </c>
      <c r="I31" s="175" t="s">
        <v>2064</v>
      </c>
    </row>
    <row r="32" spans="1:9" ht="78" x14ac:dyDescent="0.3">
      <c r="A32" s="176"/>
      <c r="B32" s="177" t="s">
        <v>2071</v>
      </c>
      <c r="C32" s="177" t="s">
        <v>2072</v>
      </c>
      <c r="D32" s="173" t="s">
        <v>2073</v>
      </c>
      <c r="E32" s="173" t="s">
        <v>2074</v>
      </c>
      <c r="F32" s="173" t="s">
        <v>1558</v>
      </c>
      <c r="G32" s="173" t="s">
        <v>1745</v>
      </c>
      <c r="H32" s="173" t="s">
        <v>1587</v>
      </c>
      <c r="I32" s="178" t="s">
        <v>2070</v>
      </c>
    </row>
    <row r="33" spans="1:9" ht="124.8" x14ac:dyDescent="0.3">
      <c r="A33" s="182"/>
      <c r="B33" s="177" t="s">
        <v>2075</v>
      </c>
      <c r="C33" s="177" t="s">
        <v>1601</v>
      </c>
      <c r="D33" s="173" t="s">
        <v>1558</v>
      </c>
      <c r="E33" s="173" t="s">
        <v>1746</v>
      </c>
      <c r="F33" s="173" t="s">
        <v>1747</v>
      </c>
      <c r="G33" s="183" t="s">
        <v>1748</v>
      </c>
      <c r="H33" s="174" t="s">
        <v>1560</v>
      </c>
      <c r="I33" s="178" t="s">
        <v>1602</v>
      </c>
    </row>
    <row r="34" spans="1:9" ht="93.6" x14ac:dyDescent="0.3">
      <c r="A34" s="184"/>
      <c r="B34" s="177" t="s">
        <v>2080</v>
      </c>
      <c r="C34" s="177" t="s">
        <v>2079</v>
      </c>
      <c r="D34" s="173" t="s">
        <v>2081</v>
      </c>
      <c r="E34" s="173" t="s">
        <v>2076</v>
      </c>
      <c r="F34" s="173" t="s">
        <v>2082</v>
      </c>
      <c r="G34" s="173" t="s">
        <v>1749</v>
      </c>
      <c r="H34" s="174" t="s">
        <v>2077</v>
      </c>
      <c r="I34" s="178" t="s">
        <v>2078</v>
      </c>
    </row>
    <row r="35" spans="1:9" ht="62.4" x14ac:dyDescent="0.3">
      <c r="A35" s="176"/>
      <c r="B35" s="177" t="s">
        <v>2083</v>
      </c>
      <c r="C35" s="177" t="s">
        <v>2084</v>
      </c>
      <c r="D35" s="173" t="s">
        <v>1566</v>
      </c>
      <c r="E35" s="173" t="s">
        <v>2085</v>
      </c>
      <c r="F35" s="173" t="s">
        <v>2086</v>
      </c>
      <c r="G35" s="173" t="s">
        <v>1574</v>
      </c>
      <c r="H35" s="174" t="s">
        <v>1560</v>
      </c>
      <c r="I35" s="178" t="s">
        <v>2087</v>
      </c>
    </row>
    <row r="36" spans="1:9" ht="156" x14ac:dyDescent="0.3">
      <c r="A36" s="176" t="s">
        <v>554</v>
      </c>
      <c r="B36" s="177" t="s">
        <v>2026</v>
      </c>
      <c r="C36" s="179" t="s">
        <v>2025</v>
      </c>
      <c r="D36" s="173" t="s">
        <v>1750</v>
      </c>
      <c r="E36" s="173" t="s">
        <v>2027</v>
      </c>
      <c r="F36" s="173" t="s">
        <v>1558</v>
      </c>
      <c r="G36" s="173" t="s">
        <v>1751</v>
      </c>
      <c r="H36" s="174" t="s">
        <v>1560</v>
      </c>
      <c r="I36" s="178" t="s">
        <v>2028</v>
      </c>
    </row>
    <row r="37" spans="1:9" ht="93.6" x14ac:dyDescent="0.3">
      <c r="A37" s="176"/>
      <c r="B37" s="177" t="s">
        <v>1967</v>
      </c>
      <c r="C37" s="177" t="s">
        <v>2029</v>
      </c>
      <c r="D37" s="173" t="s">
        <v>1558</v>
      </c>
      <c r="E37" s="173" t="s">
        <v>1752</v>
      </c>
      <c r="F37" s="173" t="s">
        <v>1753</v>
      </c>
      <c r="G37" s="173" t="s">
        <v>1754</v>
      </c>
      <c r="H37" s="174" t="s">
        <v>1560</v>
      </c>
      <c r="I37" s="178" t="s">
        <v>1603</v>
      </c>
    </row>
    <row r="38" spans="1:9" ht="109.2" x14ac:dyDescent="0.3">
      <c r="A38" s="176"/>
      <c r="B38" s="177" t="s">
        <v>2030</v>
      </c>
      <c r="C38" s="177" t="s">
        <v>2031</v>
      </c>
      <c r="D38" s="173" t="s">
        <v>1574</v>
      </c>
      <c r="E38" s="173" t="s">
        <v>1755</v>
      </c>
      <c r="F38" s="173" t="s">
        <v>1558</v>
      </c>
      <c r="G38" s="173" t="s">
        <v>1558</v>
      </c>
      <c r="H38" s="173" t="s">
        <v>1563</v>
      </c>
      <c r="I38" s="178" t="s">
        <v>1604</v>
      </c>
    </row>
    <row r="39" spans="1:9" ht="78" x14ac:dyDescent="0.3">
      <c r="A39" s="176"/>
      <c r="B39" s="177" t="s">
        <v>1968</v>
      </c>
      <c r="C39" s="177" t="s">
        <v>2032</v>
      </c>
      <c r="D39" s="173" t="s">
        <v>1756</v>
      </c>
      <c r="E39" s="173" t="s">
        <v>1757</v>
      </c>
      <c r="F39" s="173" t="s">
        <v>1558</v>
      </c>
      <c r="G39" s="173" t="s">
        <v>1758</v>
      </c>
      <c r="H39" s="173" t="s">
        <v>1563</v>
      </c>
      <c r="I39" s="178" t="s">
        <v>1605</v>
      </c>
    </row>
    <row r="40" spans="1:9" ht="62.4" x14ac:dyDescent="0.3">
      <c r="A40" s="176"/>
      <c r="B40" s="177" t="s">
        <v>2033</v>
      </c>
      <c r="C40" s="177" t="s">
        <v>2034</v>
      </c>
      <c r="D40" s="173" t="s">
        <v>1759</v>
      </c>
      <c r="E40" s="173" t="s">
        <v>1760</v>
      </c>
      <c r="F40" s="173" t="s">
        <v>1558</v>
      </c>
      <c r="G40" s="173" t="s">
        <v>1761</v>
      </c>
      <c r="H40" s="174" t="s">
        <v>1560</v>
      </c>
      <c r="I40" s="178" t="s">
        <v>1606</v>
      </c>
    </row>
    <row r="41" spans="1:9" ht="140.4" x14ac:dyDescent="0.3">
      <c r="A41" s="176"/>
      <c r="B41" s="177" t="s">
        <v>2036</v>
      </c>
      <c r="C41" s="177" t="s">
        <v>2035</v>
      </c>
      <c r="D41" s="173" t="s">
        <v>1762</v>
      </c>
      <c r="E41" s="177" t="s">
        <v>2037</v>
      </c>
      <c r="F41" s="173" t="s">
        <v>1574</v>
      </c>
      <c r="G41" s="173" t="s">
        <v>1763</v>
      </c>
      <c r="H41" s="174" t="s">
        <v>1560</v>
      </c>
      <c r="I41" s="178" t="s">
        <v>2038</v>
      </c>
    </row>
    <row r="42" spans="1:9" ht="78" x14ac:dyDescent="0.3">
      <c r="A42" s="176"/>
      <c r="B42" s="177" t="s">
        <v>1607</v>
      </c>
      <c r="C42" s="177" t="s">
        <v>2039</v>
      </c>
      <c r="D42" s="173" t="s">
        <v>1764</v>
      </c>
      <c r="E42" s="173" t="s">
        <v>1765</v>
      </c>
      <c r="F42" s="173" t="s">
        <v>1766</v>
      </c>
      <c r="G42" s="173" t="s">
        <v>1767</v>
      </c>
      <c r="H42" s="174" t="s">
        <v>1560</v>
      </c>
      <c r="I42" s="178" t="s">
        <v>1608</v>
      </c>
    </row>
    <row r="43" spans="1:9" ht="140.4" x14ac:dyDescent="0.3">
      <c r="A43" s="176"/>
      <c r="B43" s="177" t="s">
        <v>2041</v>
      </c>
      <c r="C43" s="177" t="s">
        <v>2040</v>
      </c>
      <c r="D43" s="173" t="s">
        <v>1566</v>
      </c>
      <c r="E43" s="173" t="s">
        <v>1768</v>
      </c>
      <c r="F43" s="173" t="s">
        <v>1769</v>
      </c>
      <c r="G43" s="173" t="s">
        <v>1558</v>
      </c>
      <c r="H43" s="174" t="s">
        <v>1560</v>
      </c>
      <c r="I43" s="178" t="s">
        <v>1609</v>
      </c>
    </row>
    <row r="44" spans="1:9" ht="187.2" x14ac:dyDescent="0.3">
      <c r="A44" s="181" t="s">
        <v>317</v>
      </c>
      <c r="B44" s="185" t="s">
        <v>2043</v>
      </c>
      <c r="C44" s="172" t="s">
        <v>2042</v>
      </c>
      <c r="D44" s="174" t="s">
        <v>1770</v>
      </c>
      <c r="E44" s="174" t="s">
        <v>1771</v>
      </c>
      <c r="F44" s="174" t="s">
        <v>1772</v>
      </c>
      <c r="G44" s="174" t="s">
        <v>1773</v>
      </c>
      <c r="H44" s="173" t="s">
        <v>1563</v>
      </c>
      <c r="I44" s="175" t="s">
        <v>2044</v>
      </c>
    </row>
    <row r="45" spans="1:9" ht="124.8" x14ac:dyDescent="0.3">
      <c r="A45" s="171"/>
      <c r="B45" s="172" t="s">
        <v>2045</v>
      </c>
      <c r="C45" s="172" t="s">
        <v>2046</v>
      </c>
      <c r="D45" s="174" t="s">
        <v>1774</v>
      </c>
      <c r="E45" s="173" t="s">
        <v>1775</v>
      </c>
      <c r="F45" s="174" t="s">
        <v>1776</v>
      </c>
      <c r="G45" s="174" t="s">
        <v>1773</v>
      </c>
      <c r="H45" s="174" t="s">
        <v>1560</v>
      </c>
      <c r="I45" s="175" t="s">
        <v>1610</v>
      </c>
    </row>
    <row r="46" spans="1:9" ht="109.2" x14ac:dyDescent="0.3">
      <c r="A46" s="176"/>
      <c r="B46" s="177" t="s">
        <v>2048</v>
      </c>
      <c r="C46" s="177" t="s">
        <v>2047</v>
      </c>
      <c r="D46" s="173" t="s">
        <v>1557</v>
      </c>
      <c r="E46" s="173" t="s">
        <v>1777</v>
      </c>
      <c r="F46" s="173" t="s">
        <v>1778</v>
      </c>
      <c r="G46" s="173" t="s">
        <v>1779</v>
      </c>
      <c r="H46" s="174" t="s">
        <v>1560</v>
      </c>
      <c r="I46" s="178" t="s">
        <v>1611</v>
      </c>
    </row>
    <row r="47" spans="1:9" ht="109.2" x14ac:dyDescent="0.3">
      <c r="A47" s="176"/>
      <c r="B47" s="177" t="s">
        <v>2051</v>
      </c>
      <c r="C47" s="177" t="s">
        <v>2050</v>
      </c>
      <c r="D47" s="173" t="s">
        <v>1780</v>
      </c>
      <c r="E47" s="173" t="s">
        <v>2052</v>
      </c>
      <c r="F47" s="173" t="s">
        <v>1781</v>
      </c>
      <c r="G47" s="173" t="s">
        <v>1782</v>
      </c>
      <c r="H47" s="174" t="s">
        <v>1560</v>
      </c>
      <c r="I47" s="178" t="s">
        <v>2049</v>
      </c>
    </row>
    <row r="48" spans="1:9" ht="109.2" x14ac:dyDescent="0.3">
      <c r="A48" s="176"/>
      <c r="B48" s="177" t="s">
        <v>2053</v>
      </c>
      <c r="C48" s="177" t="s">
        <v>2054</v>
      </c>
      <c r="D48" s="173" t="s">
        <v>1783</v>
      </c>
      <c r="E48" s="173" t="s">
        <v>1784</v>
      </c>
      <c r="F48" s="173" t="s">
        <v>1558</v>
      </c>
      <c r="G48" s="173" t="s">
        <v>1785</v>
      </c>
      <c r="H48" s="174" t="s">
        <v>1560</v>
      </c>
      <c r="I48" s="178" t="s">
        <v>1612</v>
      </c>
    </row>
    <row r="49" spans="1:9" ht="109.2" x14ac:dyDescent="0.3">
      <c r="A49" s="176"/>
      <c r="B49" s="177" t="s">
        <v>2055</v>
      </c>
      <c r="C49" s="177" t="s">
        <v>2056</v>
      </c>
      <c r="D49" s="173" t="s">
        <v>1786</v>
      </c>
      <c r="E49" s="173" t="s">
        <v>2057</v>
      </c>
      <c r="F49" s="173" t="s">
        <v>1569</v>
      </c>
      <c r="G49" s="173" t="s">
        <v>2058</v>
      </c>
      <c r="H49" s="174" t="s">
        <v>1563</v>
      </c>
      <c r="I49" s="178" t="s">
        <v>2059</v>
      </c>
    </row>
    <row r="50" spans="1:9" ht="109.2" x14ac:dyDescent="0.3">
      <c r="A50" s="176"/>
      <c r="B50" s="177" t="s">
        <v>1987</v>
      </c>
      <c r="C50" s="177" t="s">
        <v>1986</v>
      </c>
      <c r="D50" s="173" t="s">
        <v>1787</v>
      </c>
      <c r="E50" s="173" t="s">
        <v>1788</v>
      </c>
      <c r="F50" s="173" t="s">
        <v>1988</v>
      </c>
      <c r="G50" s="173" t="s">
        <v>1789</v>
      </c>
      <c r="H50" s="174" t="s">
        <v>1560</v>
      </c>
      <c r="I50" s="178" t="s">
        <v>1613</v>
      </c>
    </row>
    <row r="51" spans="1:9" ht="78" x14ac:dyDescent="0.3">
      <c r="A51" s="171" t="s">
        <v>226</v>
      </c>
      <c r="B51" s="172" t="s">
        <v>1915</v>
      </c>
      <c r="C51" s="177" t="s">
        <v>1916</v>
      </c>
      <c r="D51" s="173" t="s">
        <v>1790</v>
      </c>
      <c r="E51" s="173" t="s">
        <v>1791</v>
      </c>
      <c r="F51" s="173" t="s">
        <v>1792</v>
      </c>
      <c r="G51" s="173" t="s">
        <v>1614</v>
      </c>
      <c r="H51" s="173" t="s">
        <v>1563</v>
      </c>
      <c r="I51" s="178" t="s">
        <v>1615</v>
      </c>
    </row>
    <row r="52" spans="1:9" ht="62.4" x14ac:dyDescent="0.3">
      <c r="A52" s="176"/>
      <c r="B52" s="177" t="s">
        <v>1911</v>
      </c>
      <c r="C52" s="177" t="s">
        <v>1912</v>
      </c>
      <c r="D52" s="173" t="s">
        <v>1793</v>
      </c>
      <c r="E52" s="173" t="s">
        <v>1794</v>
      </c>
      <c r="F52" s="173" t="s">
        <v>1795</v>
      </c>
      <c r="G52" s="173" t="s">
        <v>1614</v>
      </c>
      <c r="H52" s="173" t="s">
        <v>1563</v>
      </c>
      <c r="I52" s="178"/>
    </row>
    <row r="53" spans="1:9" ht="78" x14ac:dyDescent="0.3">
      <c r="A53" s="176"/>
      <c r="B53" s="177" t="s">
        <v>1910</v>
      </c>
      <c r="C53" s="177" t="s">
        <v>1913</v>
      </c>
      <c r="D53" s="173" t="s">
        <v>1797</v>
      </c>
      <c r="E53" s="173" t="s">
        <v>1798</v>
      </c>
      <c r="F53" s="173" t="s">
        <v>1796</v>
      </c>
      <c r="G53" s="173" t="s">
        <v>1614</v>
      </c>
      <c r="H53" s="173" t="s">
        <v>1563</v>
      </c>
      <c r="I53" s="178" t="s">
        <v>1616</v>
      </c>
    </row>
    <row r="54" spans="1:9" ht="78" x14ac:dyDescent="0.3">
      <c r="A54" s="176"/>
      <c r="B54" s="177" t="s">
        <v>1914</v>
      </c>
      <c r="C54" s="177" t="s">
        <v>65</v>
      </c>
      <c r="D54" s="173" t="s">
        <v>1799</v>
      </c>
      <c r="E54" s="173" t="s">
        <v>1800</v>
      </c>
      <c r="F54" s="173" t="s">
        <v>1801</v>
      </c>
      <c r="G54" s="173" t="s">
        <v>1802</v>
      </c>
      <c r="H54" s="174" t="s">
        <v>1560</v>
      </c>
      <c r="I54" s="178" t="s">
        <v>1617</v>
      </c>
    </row>
    <row r="55" spans="1:9" ht="109.2" x14ac:dyDescent="0.3">
      <c r="A55" s="176"/>
      <c r="B55" s="177" t="s">
        <v>1969</v>
      </c>
      <c r="C55" s="177" t="s">
        <v>1909</v>
      </c>
      <c r="D55" s="173" t="s">
        <v>1803</v>
      </c>
      <c r="E55" s="173" t="s">
        <v>1804</v>
      </c>
      <c r="F55" s="173" t="s">
        <v>1805</v>
      </c>
      <c r="G55" s="173" t="s">
        <v>1806</v>
      </c>
      <c r="H55" s="173" t="s">
        <v>1577</v>
      </c>
      <c r="I55" s="178" t="s">
        <v>1619</v>
      </c>
    </row>
    <row r="56" spans="1:9" ht="109.2" x14ac:dyDescent="0.3">
      <c r="A56" s="176"/>
      <c r="B56" s="177" t="s">
        <v>1970</v>
      </c>
      <c r="C56" s="177" t="s">
        <v>1908</v>
      </c>
      <c r="D56" s="173" t="s">
        <v>1807</v>
      </c>
      <c r="E56" s="173" t="s">
        <v>1808</v>
      </c>
      <c r="F56" s="173" t="s">
        <v>1809</v>
      </c>
      <c r="G56" s="173" t="s">
        <v>1614</v>
      </c>
      <c r="H56" s="173" t="s">
        <v>1563</v>
      </c>
      <c r="I56" s="178" t="s">
        <v>1620</v>
      </c>
    </row>
    <row r="57" spans="1:9" ht="93.6" x14ac:dyDescent="0.3">
      <c r="A57" s="176"/>
      <c r="B57" s="177" t="s">
        <v>1918</v>
      </c>
      <c r="C57" s="177" t="s">
        <v>1906</v>
      </c>
      <c r="D57" s="173" t="s">
        <v>1621</v>
      </c>
      <c r="E57" s="173" t="s">
        <v>1810</v>
      </c>
      <c r="F57" s="173" t="s">
        <v>1809</v>
      </c>
      <c r="G57" s="173" t="s">
        <v>1614</v>
      </c>
      <c r="H57" s="173" t="s">
        <v>1563</v>
      </c>
      <c r="I57" s="178" t="s">
        <v>1622</v>
      </c>
    </row>
    <row r="58" spans="1:9" ht="109.2" x14ac:dyDescent="0.3">
      <c r="A58" s="176"/>
      <c r="B58" s="177" t="s">
        <v>1919</v>
      </c>
      <c r="C58" s="177" t="s">
        <v>1907</v>
      </c>
      <c r="D58" s="173" t="s">
        <v>1811</v>
      </c>
      <c r="E58" s="173" t="s">
        <v>1812</v>
      </c>
      <c r="F58" s="173" t="s">
        <v>1809</v>
      </c>
      <c r="G58" s="173" t="s">
        <v>1813</v>
      </c>
      <c r="H58" s="174" t="s">
        <v>1560</v>
      </c>
      <c r="I58" s="178" t="s">
        <v>1623</v>
      </c>
    </row>
    <row r="59" spans="1:9" ht="93.6" x14ac:dyDescent="0.3">
      <c r="A59" s="176" t="s">
        <v>1056</v>
      </c>
      <c r="B59" s="177" t="s">
        <v>1920</v>
      </c>
      <c r="C59" s="177" t="s">
        <v>1921</v>
      </c>
      <c r="D59" s="173" t="s">
        <v>1814</v>
      </c>
      <c r="E59" s="173" t="s">
        <v>1815</v>
      </c>
      <c r="F59" s="173" t="s">
        <v>1809</v>
      </c>
      <c r="G59" s="173" t="s">
        <v>1816</v>
      </c>
      <c r="H59" s="174" t="s">
        <v>1560</v>
      </c>
      <c r="I59" s="178" t="s">
        <v>1624</v>
      </c>
    </row>
    <row r="60" spans="1:9" ht="109.2" x14ac:dyDescent="0.3">
      <c r="A60" s="176"/>
      <c r="B60" s="177" t="s">
        <v>1971</v>
      </c>
      <c r="C60" s="177" t="s">
        <v>1922</v>
      </c>
      <c r="D60" s="173" t="s">
        <v>1817</v>
      </c>
      <c r="E60" s="173" t="s">
        <v>1818</v>
      </c>
      <c r="F60" s="173" t="s">
        <v>1819</v>
      </c>
      <c r="G60" s="173" t="s">
        <v>1917</v>
      </c>
      <c r="H60" s="173" t="s">
        <v>1563</v>
      </c>
      <c r="I60" s="178" t="s">
        <v>1625</v>
      </c>
    </row>
    <row r="61" spans="1:9" ht="93.6" x14ac:dyDescent="0.3">
      <c r="A61" s="176"/>
      <c r="B61" s="177" t="s">
        <v>1923</v>
      </c>
      <c r="C61" s="177" t="s">
        <v>1648</v>
      </c>
      <c r="D61" s="173" t="s">
        <v>1821</v>
      </c>
      <c r="E61" s="173" t="s">
        <v>1818</v>
      </c>
      <c r="F61" s="173" t="s">
        <v>1809</v>
      </c>
      <c r="G61" s="173" t="s">
        <v>1820</v>
      </c>
      <c r="H61" s="173" t="s">
        <v>1563</v>
      </c>
      <c r="I61" s="178" t="s">
        <v>1626</v>
      </c>
    </row>
    <row r="62" spans="1:9" ht="46.8" x14ac:dyDescent="0.3">
      <c r="A62" s="176"/>
      <c r="B62" s="177" t="s">
        <v>1924</v>
      </c>
      <c r="C62" s="177" t="s">
        <v>1647</v>
      </c>
      <c r="D62" s="173" t="s">
        <v>1822</v>
      </c>
      <c r="E62" s="173" t="s">
        <v>1823</v>
      </c>
      <c r="F62" s="173" t="s">
        <v>1809</v>
      </c>
      <c r="G62" s="173" t="s">
        <v>1824</v>
      </c>
      <c r="H62" s="173" t="s">
        <v>1563</v>
      </c>
      <c r="I62" s="178" t="s">
        <v>1627</v>
      </c>
    </row>
    <row r="63" spans="1:9" ht="124.8" x14ac:dyDescent="0.3">
      <c r="A63" s="176"/>
      <c r="B63" s="177" t="s">
        <v>1929</v>
      </c>
      <c r="C63" s="177" t="s">
        <v>1925</v>
      </c>
      <c r="D63" s="173" t="s">
        <v>1926</v>
      </c>
      <c r="E63" s="173" t="s">
        <v>1927</v>
      </c>
      <c r="F63" s="173" t="s">
        <v>1809</v>
      </c>
      <c r="G63" s="173" t="s">
        <v>1825</v>
      </c>
      <c r="H63" s="174" t="s">
        <v>1560</v>
      </c>
      <c r="I63" s="178" t="s">
        <v>1928</v>
      </c>
    </row>
    <row r="64" spans="1:9" ht="78" x14ac:dyDescent="0.3">
      <c r="A64" s="176"/>
      <c r="B64" s="177" t="s">
        <v>1930</v>
      </c>
      <c r="C64" s="177" t="s">
        <v>1646</v>
      </c>
      <c r="D64" s="173" t="s">
        <v>1826</v>
      </c>
      <c r="E64" s="173" t="s">
        <v>1827</v>
      </c>
      <c r="F64" s="173" t="s">
        <v>1809</v>
      </c>
      <c r="G64" s="173" t="s">
        <v>1828</v>
      </c>
      <c r="H64" s="174" t="s">
        <v>1560</v>
      </c>
      <c r="I64" s="178" t="s">
        <v>1628</v>
      </c>
    </row>
    <row r="65" spans="1:9" ht="46.8" x14ac:dyDescent="0.3">
      <c r="A65" s="176" t="s">
        <v>325</v>
      </c>
      <c r="B65" s="177" t="s">
        <v>1931</v>
      </c>
      <c r="C65" s="177" t="s">
        <v>1932</v>
      </c>
      <c r="D65" s="173" t="s">
        <v>1621</v>
      </c>
      <c r="E65" s="173" t="s">
        <v>1829</v>
      </c>
      <c r="F65" s="173" t="s">
        <v>1830</v>
      </c>
      <c r="G65" s="173" t="s">
        <v>1831</v>
      </c>
      <c r="H65" s="173" t="s">
        <v>1563</v>
      </c>
      <c r="I65" s="178" t="s">
        <v>1629</v>
      </c>
    </row>
    <row r="66" spans="1:9" ht="109.2" x14ac:dyDescent="0.3">
      <c r="A66" s="176"/>
      <c r="B66" s="177" t="s">
        <v>1972</v>
      </c>
      <c r="C66" s="177" t="s">
        <v>1933</v>
      </c>
      <c r="D66" s="173" t="s">
        <v>1832</v>
      </c>
      <c r="E66" s="173" t="s">
        <v>1833</v>
      </c>
      <c r="F66" s="173" t="s">
        <v>1830</v>
      </c>
      <c r="G66" s="173" t="s">
        <v>1831</v>
      </c>
      <c r="H66" s="173" t="s">
        <v>1563</v>
      </c>
      <c r="I66" s="178" t="s">
        <v>1630</v>
      </c>
    </row>
    <row r="67" spans="1:9" ht="109.2" x14ac:dyDescent="0.3">
      <c r="A67" s="176"/>
      <c r="B67" s="177" t="s">
        <v>1973</v>
      </c>
      <c r="C67" s="177" t="s">
        <v>1934</v>
      </c>
      <c r="D67" s="173" t="s">
        <v>1834</v>
      </c>
      <c r="E67" s="173" t="s">
        <v>1833</v>
      </c>
      <c r="F67" s="173" t="s">
        <v>1830</v>
      </c>
      <c r="G67" s="173" t="s">
        <v>1831</v>
      </c>
      <c r="H67" s="173" t="s">
        <v>1563</v>
      </c>
      <c r="I67" s="178" t="s">
        <v>1630</v>
      </c>
    </row>
    <row r="68" spans="1:9" ht="46.8" x14ac:dyDescent="0.3">
      <c r="A68" s="176"/>
      <c r="B68" s="177" t="s">
        <v>1935</v>
      </c>
      <c r="C68" s="177" t="s">
        <v>1645</v>
      </c>
      <c r="D68" s="173" t="s">
        <v>1621</v>
      </c>
      <c r="E68" s="173" t="s">
        <v>1833</v>
      </c>
      <c r="F68" s="173" t="s">
        <v>1835</v>
      </c>
      <c r="G68" s="173" t="s">
        <v>1831</v>
      </c>
      <c r="H68" s="173" t="s">
        <v>1563</v>
      </c>
      <c r="I68" s="178" t="s">
        <v>1631</v>
      </c>
    </row>
    <row r="69" spans="1:9" ht="46.8" x14ac:dyDescent="0.3">
      <c r="A69" s="176"/>
      <c r="B69" s="177" t="s">
        <v>1936</v>
      </c>
      <c r="C69" s="177" t="s">
        <v>1937</v>
      </c>
      <c r="D69" s="173" t="s">
        <v>1838</v>
      </c>
      <c r="E69" s="173" t="s">
        <v>1836</v>
      </c>
      <c r="F69" s="173" t="s">
        <v>1830</v>
      </c>
      <c r="G69" s="173" t="s">
        <v>1837</v>
      </c>
      <c r="H69" s="173" t="s">
        <v>1563</v>
      </c>
      <c r="I69" s="178" t="s">
        <v>1632</v>
      </c>
    </row>
    <row r="70" spans="1:9" ht="171.6" x14ac:dyDescent="0.3">
      <c r="A70" s="176"/>
      <c r="B70" s="177" t="s">
        <v>1974</v>
      </c>
      <c r="C70" s="177" t="s">
        <v>1939</v>
      </c>
      <c r="D70" s="173" t="s">
        <v>1938</v>
      </c>
      <c r="E70" s="173" t="s">
        <v>1839</v>
      </c>
      <c r="F70" s="173" t="s">
        <v>1830</v>
      </c>
      <c r="G70" s="173" t="s">
        <v>1837</v>
      </c>
      <c r="H70" s="174" t="s">
        <v>1560</v>
      </c>
      <c r="I70" s="178" t="s">
        <v>1940</v>
      </c>
    </row>
    <row r="71" spans="1:9" ht="62.4" x14ac:dyDescent="0.3">
      <c r="A71" s="176"/>
      <c r="B71" s="177" t="s">
        <v>1941</v>
      </c>
      <c r="C71" s="177" t="s">
        <v>1942</v>
      </c>
      <c r="D71" s="173" t="s">
        <v>1840</v>
      </c>
      <c r="E71" s="173" t="s">
        <v>1839</v>
      </c>
      <c r="F71" s="173" t="s">
        <v>1830</v>
      </c>
      <c r="G71" s="173" t="s">
        <v>1831</v>
      </c>
      <c r="H71" s="173" t="s">
        <v>1563</v>
      </c>
      <c r="I71" s="178" t="s">
        <v>1631</v>
      </c>
    </row>
    <row r="72" spans="1:9" ht="62.4" x14ac:dyDescent="0.3">
      <c r="A72" s="176"/>
      <c r="B72" s="177" t="s">
        <v>1943</v>
      </c>
      <c r="C72" s="177" t="s">
        <v>1944</v>
      </c>
      <c r="D72" s="173" t="s">
        <v>1841</v>
      </c>
      <c r="E72" s="173" t="s">
        <v>1836</v>
      </c>
      <c r="F72" s="173" t="s">
        <v>1830</v>
      </c>
      <c r="G72" s="173" t="s">
        <v>1837</v>
      </c>
      <c r="H72" s="174" t="s">
        <v>1560</v>
      </c>
      <c r="I72" s="178" t="s">
        <v>1633</v>
      </c>
    </row>
    <row r="73" spans="1:9" ht="93.6" x14ac:dyDescent="0.3">
      <c r="A73" s="176" t="s">
        <v>20</v>
      </c>
      <c r="B73" s="177" t="s">
        <v>1946</v>
      </c>
      <c r="C73" s="177" t="s">
        <v>1945</v>
      </c>
      <c r="D73" s="173" t="s">
        <v>1947</v>
      </c>
      <c r="E73" s="173" t="s">
        <v>1948</v>
      </c>
      <c r="F73" s="173" t="s">
        <v>1830</v>
      </c>
      <c r="G73" s="173" t="s">
        <v>1837</v>
      </c>
      <c r="H73" s="173" t="s">
        <v>1563</v>
      </c>
      <c r="I73" s="178" t="s">
        <v>1631</v>
      </c>
    </row>
    <row r="74" spans="1:9" ht="93.6" x14ac:dyDescent="0.3">
      <c r="A74" s="176"/>
      <c r="B74" s="177" t="s">
        <v>1975</v>
      </c>
      <c r="C74" s="177" t="s">
        <v>1634</v>
      </c>
      <c r="D74" s="173" t="s">
        <v>1842</v>
      </c>
      <c r="E74" s="173" t="s">
        <v>1843</v>
      </c>
      <c r="F74" s="173" t="s">
        <v>1830</v>
      </c>
      <c r="G74" s="173" t="s">
        <v>1844</v>
      </c>
      <c r="H74" s="174" t="s">
        <v>1560</v>
      </c>
      <c r="I74" s="178" t="s">
        <v>1635</v>
      </c>
    </row>
    <row r="75" spans="1:9" ht="62.4" x14ac:dyDescent="0.3">
      <c r="A75" s="176"/>
      <c r="B75" s="177" t="s">
        <v>1949</v>
      </c>
      <c r="C75" s="177" t="s">
        <v>1950</v>
      </c>
      <c r="D75" s="173" t="s">
        <v>1951</v>
      </c>
      <c r="E75" s="173" t="s">
        <v>1845</v>
      </c>
      <c r="F75" s="173" t="s">
        <v>1830</v>
      </c>
      <c r="G75" s="173" t="s">
        <v>1844</v>
      </c>
      <c r="H75" s="173" t="s">
        <v>1563</v>
      </c>
      <c r="I75" s="178" t="s">
        <v>1631</v>
      </c>
    </row>
    <row r="76" spans="1:9" ht="78" x14ac:dyDescent="0.3">
      <c r="A76" s="176"/>
      <c r="B76" s="177" t="s">
        <v>1952</v>
      </c>
      <c r="C76" s="177" t="s">
        <v>1636</v>
      </c>
      <c r="D76" s="173" t="s">
        <v>1846</v>
      </c>
      <c r="E76" s="173" t="s">
        <v>1847</v>
      </c>
      <c r="F76" s="173" t="s">
        <v>1848</v>
      </c>
      <c r="G76" s="173" t="s">
        <v>1844</v>
      </c>
      <c r="H76" s="173" t="s">
        <v>1563</v>
      </c>
      <c r="I76" s="178" t="s">
        <v>1631</v>
      </c>
    </row>
    <row r="77" spans="1:9" ht="62.4" x14ac:dyDescent="0.3">
      <c r="A77" s="176" t="s">
        <v>1637</v>
      </c>
      <c r="B77" s="177" t="s">
        <v>1954</v>
      </c>
      <c r="C77" s="177" t="s">
        <v>1953</v>
      </c>
      <c r="D77" s="173" t="s">
        <v>1849</v>
      </c>
      <c r="E77" s="173" t="s">
        <v>1850</v>
      </c>
      <c r="F77" s="173" t="s">
        <v>1830</v>
      </c>
      <c r="G77" s="173" t="s">
        <v>1844</v>
      </c>
      <c r="H77" s="174" t="s">
        <v>1560</v>
      </c>
      <c r="I77" s="178" t="s">
        <v>1635</v>
      </c>
    </row>
    <row r="78" spans="1:9" ht="78" x14ac:dyDescent="0.3">
      <c r="A78" s="176"/>
      <c r="B78" s="177" t="s">
        <v>1955</v>
      </c>
      <c r="C78" s="177" t="s">
        <v>1956</v>
      </c>
      <c r="D78" s="173" t="s">
        <v>2088</v>
      </c>
      <c r="E78" s="173" t="s">
        <v>2089</v>
      </c>
      <c r="F78" s="173" t="s">
        <v>2090</v>
      </c>
      <c r="G78" s="173" t="s">
        <v>2091</v>
      </c>
      <c r="H78" s="174" t="s">
        <v>1560</v>
      </c>
      <c r="I78" s="178" t="s">
        <v>2092</v>
      </c>
    </row>
    <row r="79" spans="1:9" ht="234" x14ac:dyDescent="0.3">
      <c r="A79" s="176" t="s">
        <v>1530</v>
      </c>
      <c r="B79" s="177" t="s">
        <v>1959</v>
      </c>
      <c r="C79" s="179" t="s">
        <v>1976</v>
      </c>
      <c r="D79" s="173" t="s">
        <v>1958</v>
      </c>
      <c r="E79" s="173" t="s">
        <v>1851</v>
      </c>
      <c r="F79" s="173" t="s">
        <v>1957</v>
      </c>
      <c r="G79" s="173" t="s">
        <v>1844</v>
      </c>
      <c r="H79" s="173" t="s">
        <v>1563</v>
      </c>
      <c r="I79" s="178" t="s">
        <v>1638</v>
      </c>
    </row>
    <row r="80" spans="1:9" ht="109.2" x14ac:dyDescent="0.3">
      <c r="A80" s="176"/>
      <c r="B80" s="177" t="s">
        <v>1960</v>
      </c>
      <c r="C80" s="177" t="s">
        <v>1977</v>
      </c>
      <c r="D80" s="173" t="s">
        <v>1961</v>
      </c>
      <c r="E80" s="173" t="s">
        <v>1852</v>
      </c>
      <c r="F80" s="173" t="s">
        <v>1853</v>
      </c>
      <c r="G80" s="173" t="s">
        <v>1844</v>
      </c>
      <c r="H80" s="173" t="s">
        <v>1563</v>
      </c>
      <c r="I80" s="178" t="s">
        <v>1639</v>
      </c>
    </row>
    <row r="81" spans="1:9" ht="171.6" x14ac:dyDescent="0.3">
      <c r="A81" s="176" t="s">
        <v>1063</v>
      </c>
      <c r="B81" s="177" t="s">
        <v>1962</v>
      </c>
      <c r="C81" s="177" t="s">
        <v>1978</v>
      </c>
      <c r="D81" s="173" t="s">
        <v>1854</v>
      </c>
      <c r="E81" s="173" t="s">
        <v>1851</v>
      </c>
      <c r="F81" s="173" t="s">
        <v>1830</v>
      </c>
      <c r="G81" s="173" t="s">
        <v>1844</v>
      </c>
      <c r="H81" s="173" t="s">
        <v>1563</v>
      </c>
      <c r="I81" s="178" t="s">
        <v>1639</v>
      </c>
    </row>
    <row r="82" spans="1:9" ht="62.4" x14ac:dyDescent="0.3">
      <c r="A82" s="176" t="s">
        <v>1640</v>
      </c>
      <c r="B82" s="177" t="s">
        <v>1964</v>
      </c>
      <c r="C82" s="177" t="s">
        <v>1979</v>
      </c>
      <c r="D82" s="173" t="s">
        <v>1855</v>
      </c>
      <c r="E82" s="173" t="s">
        <v>1856</v>
      </c>
      <c r="F82" s="173" t="s">
        <v>1857</v>
      </c>
      <c r="G82" s="173" t="s">
        <v>1858</v>
      </c>
      <c r="H82" s="173" t="s">
        <v>1618</v>
      </c>
      <c r="I82" s="178" t="s">
        <v>1641</v>
      </c>
    </row>
    <row r="83" spans="1:9" ht="78" x14ac:dyDescent="0.3">
      <c r="A83" s="176"/>
      <c r="B83" s="177" t="s">
        <v>1963</v>
      </c>
      <c r="C83" s="177" t="s">
        <v>1980</v>
      </c>
      <c r="D83" s="173" t="s">
        <v>1859</v>
      </c>
      <c r="E83" s="173" t="s">
        <v>1851</v>
      </c>
      <c r="F83" s="173" t="s">
        <v>1830</v>
      </c>
      <c r="G83" s="173" t="s">
        <v>1844</v>
      </c>
      <c r="H83" s="173" t="s">
        <v>1563</v>
      </c>
      <c r="I83" s="178" t="s">
        <v>1639</v>
      </c>
    </row>
    <row r="84" spans="1:9" ht="124.8" x14ac:dyDescent="0.3">
      <c r="A84" s="176"/>
      <c r="B84" s="177" t="s">
        <v>1981</v>
      </c>
      <c r="C84" s="177" t="s">
        <v>1982</v>
      </c>
      <c r="D84" s="173" t="s">
        <v>1860</v>
      </c>
      <c r="E84" s="173" t="s">
        <v>1851</v>
      </c>
      <c r="F84" s="173" t="s">
        <v>1830</v>
      </c>
      <c r="G84" s="173" t="s">
        <v>1844</v>
      </c>
      <c r="H84" s="174" t="s">
        <v>1560</v>
      </c>
      <c r="I84" s="178" t="s">
        <v>1642</v>
      </c>
    </row>
    <row r="85" spans="1:9" ht="93.6" x14ac:dyDescent="0.3">
      <c r="A85" s="176" t="s">
        <v>1643</v>
      </c>
      <c r="B85" s="177" t="s">
        <v>1983</v>
      </c>
      <c r="C85" s="177" t="s">
        <v>1984</v>
      </c>
      <c r="D85" s="173" t="s">
        <v>1861</v>
      </c>
      <c r="E85" s="173" t="s">
        <v>1851</v>
      </c>
      <c r="F85" s="173" t="s">
        <v>1830</v>
      </c>
      <c r="G85" s="173" t="s">
        <v>1844</v>
      </c>
      <c r="H85" s="173" t="s">
        <v>1563</v>
      </c>
      <c r="I85" s="178" t="s">
        <v>1639</v>
      </c>
    </row>
    <row r="86" spans="1:9" ht="109.2" x14ac:dyDescent="0.3">
      <c r="A86" s="186"/>
      <c r="B86" s="187" t="s">
        <v>1965</v>
      </c>
      <c r="C86" s="187" t="s">
        <v>1985</v>
      </c>
      <c r="D86" s="188" t="s">
        <v>1862</v>
      </c>
      <c r="E86" s="188" t="s">
        <v>1863</v>
      </c>
      <c r="F86" s="188" t="s">
        <v>1830</v>
      </c>
      <c r="G86" s="188" t="s">
        <v>1844</v>
      </c>
      <c r="H86" s="174" t="s">
        <v>1560</v>
      </c>
      <c r="I86" s="189" t="s">
        <v>1644</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EB6F-8A4E-4490-881F-2DC15110E5A2}">
  <dimension ref="A1:K29"/>
  <sheetViews>
    <sheetView workbookViewId="0">
      <selection activeCell="G2" sqref="G2"/>
    </sheetView>
  </sheetViews>
  <sheetFormatPr defaultRowHeight="14.4" x14ac:dyDescent="0.3"/>
  <cols>
    <col min="1" max="1" width="12.109375" bestFit="1" customWidth="1"/>
    <col min="2" max="2" width="16.33203125" bestFit="1" customWidth="1"/>
    <col min="3" max="3" width="14.33203125" bestFit="1" customWidth="1"/>
    <col min="4" max="4" width="52.6640625" hidden="1" customWidth="1"/>
    <col min="5" max="5" width="32" bestFit="1" customWidth="1"/>
    <col min="6" max="6" width="12.44140625" bestFit="1" customWidth="1"/>
    <col min="7" max="7" width="24.33203125" bestFit="1" customWidth="1"/>
    <col min="8" max="8" width="23.6640625" bestFit="1" customWidth="1"/>
    <col min="9" max="9" width="28" bestFit="1" customWidth="1"/>
    <col min="10" max="10" width="17.6640625" bestFit="1" customWidth="1"/>
    <col min="11" max="11" width="50.109375" bestFit="1" customWidth="1"/>
  </cols>
  <sheetData>
    <row r="1" spans="1:11" ht="31.2" x14ac:dyDescent="0.3">
      <c r="A1" s="59" t="s">
        <v>0</v>
      </c>
      <c r="B1" s="59" t="s">
        <v>1</v>
      </c>
      <c r="C1" s="59" t="s">
        <v>1064</v>
      </c>
      <c r="D1" s="59" t="s">
        <v>1065</v>
      </c>
      <c r="E1" s="59" t="s">
        <v>1066</v>
      </c>
      <c r="F1" s="60" t="s">
        <v>5</v>
      </c>
      <c r="G1" s="59" t="s">
        <v>6</v>
      </c>
      <c r="H1" s="59" t="s">
        <v>1067</v>
      </c>
      <c r="I1" s="59" t="s">
        <v>1068</v>
      </c>
      <c r="J1" s="61" t="s">
        <v>1069</v>
      </c>
      <c r="K1" s="61" t="s">
        <v>10</v>
      </c>
    </row>
    <row r="2" spans="1:11" ht="180.6" x14ac:dyDescent="0.3">
      <c r="A2" s="62">
        <v>2</v>
      </c>
      <c r="B2" s="6" t="s">
        <v>11</v>
      </c>
      <c r="C2" s="10"/>
      <c r="D2" s="8" t="s">
        <v>1070</v>
      </c>
      <c r="E2" s="8" t="s">
        <v>1071</v>
      </c>
      <c r="F2" s="10"/>
      <c r="G2" s="10" t="s">
        <v>14</v>
      </c>
      <c r="H2" s="10" t="s">
        <v>15</v>
      </c>
      <c r="I2" s="10" t="s">
        <v>427</v>
      </c>
      <c r="J2" s="8" t="s">
        <v>89</v>
      </c>
      <c r="K2" s="9" t="s">
        <v>1072</v>
      </c>
    </row>
    <row r="3" spans="1:11" ht="121.2" x14ac:dyDescent="0.3">
      <c r="A3" s="62">
        <v>5</v>
      </c>
      <c r="B3" s="6" t="s">
        <v>29</v>
      </c>
      <c r="C3" s="10"/>
      <c r="D3" s="8" t="s">
        <v>1073</v>
      </c>
      <c r="E3" s="8" t="s">
        <v>1074</v>
      </c>
      <c r="F3" s="10"/>
      <c r="G3" s="10" t="s">
        <v>14</v>
      </c>
      <c r="H3" s="10" t="s">
        <v>1075</v>
      </c>
      <c r="I3" s="8" t="s">
        <v>102</v>
      </c>
      <c r="J3" s="8" t="s">
        <v>1076</v>
      </c>
      <c r="K3" s="9" t="s">
        <v>1077</v>
      </c>
    </row>
    <row r="4" spans="1:11" ht="285.60000000000002" x14ac:dyDescent="0.3">
      <c r="A4" s="63">
        <v>8</v>
      </c>
      <c r="B4" s="8" t="s">
        <v>264</v>
      </c>
      <c r="C4" s="10"/>
      <c r="D4" s="8" t="s">
        <v>1078</v>
      </c>
      <c r="E4" s="8" t="s">
        <v>1079</v>
      </c>
      <c r="F4" s="10" t="s">
        <v>1080</v>
      </c>
      <c r="G4" s="10" t="s">
        <v>14</v>
      </c>
      <c r="H4" s="10" t="s">
        <v>15</v>
      </c>
      <c r="I4" s="10" t="s">
        <v>427</v>
      </c>
      <c r="J4" s="8" t="s">
        <v>89</v>
      </c>
      <c r="K4" s="9"/>
    </row>
    <row r="5" spans="1:11" ht="333" x14ac:dyDescent="0.3">
      <c r="A5" s="62">
        <v>14</v>
      </c>
      <c r="B5" s="6" t="s">
        <v>602</v>
      </c>
      <c r="C5" s="10"/>
      <c r="D5" s="8" t="s">
        <v>1081</v>
      </c>
      <c r="E5" s="8" t="s">
        <v>1082</v>
      </c>
      <c r="F5" s="8"/>
      <c r="G5" s="10" t="s">
        <v>14</v>
      </c>
      <c r="H5" s="10" t="s">
        <v>15</v>
      </c>
      <c r="I5" s="10" t="s">
        <v>427</v>
      </c>
      <c r="J5" s="8" t="s">
        <v>1083</v>
      </c>
      <c r="K5" s="9"/>
    </row>
    <row r="6" spans="1:11" ht="315" x14ac:dyDescent="0.3">
      <c r="A6" s="64">
        <v>23</v>
      </c>
      <c r="B6" s="6" t="s">
        <v>342</v>
      </c>
      <c r="C6" s="10"/>
      <c r="D6" s="8" t="s">
        <v>1084</v>
      </c>
      <c r="E6" s="8" t="s">
        <v>1085</v>
      </c>
      <c r="F6" s="10"/>
      <c r="G6" s="10" t="s">
        <v>14</v>
      </c>
      <c r="H6" s="10" t="s">
        <v>15</v>
      </c>
      <c r="I6" s="10" t="s">
        <v>427</v>
      </c>
      <c r="J6" s="8" t="s">
        <v>1076</v>
      </c>
      <c r="K6" s="9" t="s">
        <v>1086</v>
      </c>
    </row>
    <row r="7" spans="1:11" ht="409.6" x14ac:dyDescent="0.3">
      <c r="A7" s="64">
        <v>24</v>
      </c>
      <c r="B7" s="6" t="s">
        <v>641</v>
      </c>
      <c r="C7" s="10"/>
      <c r="D7" s="8" t="s">
        <v>1087</v>
      </c>
      <c r="E7" s="8" t="s">
        <v>1088</v>
      </c>
      <c r="F7" s="10"/>
      <c r="G7" s="10" t="s">
        <v>14</v>
      </c>
      <c r="H7" s="10" t="s">
        <v>1075</v>
      </c>
      <c r="I7" s="10" t="s">
        <v>102</v>
      </c>
      <c r="J7" s="8" t="s">
        <v>1076</v>
      </c>
      <c r="K7" s="9" t="s">
        <v>1089</v>
      </c>
    </row>
    <row r="8" spans="1:11" ht="346.2" x14ac:dyDescent="0.3">
      <c r="A8" s="62">
        <v>32</v>
      </c>
      <c r="B8" s="6" t="s">
        <v>698</v>
      </c>
      <c r="C8" s="10"/>
      <c r="D8" s="8" t="s">
        <v>1090</v>
      </c>
      <c r="E8" s="8" t="s">
        <v>1091</v>
      </c>
      <c r="F8" s="10"/>
      <c r="G8" s="10" t="s">
        <v>14</v>
      </c>
      <c r="H8" s="10" t="s">
        <v>15</v>
      </c>
      <c r="I8" s="10" t="s">
        <v>427</v>
      </c>
      <c r="J8" s="8" t="s">
        <v>89</v>
      </c>
      <c r="K8" s="9"/>
    </row>
    <row r="9" spans="1:11" ht="167.4" x14ac:dyDescent="0.3">
      <c r="A9" s="62">
        <v>36</v>
      </c>
      <c r="B9" s="8" t="s">
        <v>108</v>
      </c>
      <c r="C9" s="10"/>
      <c r="D9" s="8" t="s">
        <v>1092</v>
      </c>
      <c r="E9" s="8" t="s">
        <v>1093</v>
      </c>
      <c r="F9" s="10"/>
      <c r="G9" s="10" t="s">
        <v>14</v>
      </c>
      <c r="H9" s="10" t="s">
        <v>15</v>
      </c>
      <c r="I9" s="10" t="s">
        <v>427</v>
      </c>
      <c r="J9" s="8" t="s">
        <v>89</v>
      </c>
      <c r="K9" s="9" t="s">
        <v>1094</v>
      </c>
    </row>
    <row r="10" spans="1:11" ht="75.599999999999994" x14ac:dyDescent="0.3">
      <c r="A10" s="62">
        <v>40</v>
      </c>
      <c r="B10" s="65" t="s">
        <v>112</v>
      </c>
      <c r="C10" s="10"/>
      <c r="D10" s="8" t="s">
        <v>1095</v>
      </c>
      <c r="E10" s="8" t="s">
        <v>1096</v>
      </c>
      <c r="F10" s="10"/>
      <c r="G10" s="10" t="s">
        <v>14</v>
      </c>
      <c r="H10" s="10" t="s">
        <v>15</v>
      </c>
      <c r="I10" s="10" t="s">
        <v>427</v>
      </c>
      <c r="J10" s="8" t="s">
        <v>89</v>
      </c>
      <c r="K10" s="9"/>
    </row>
    <row r="11" spans="1:11" ht="120" x14ac:dyDescent="0.3">
      <c r="A11" s="64">
        <v>43</v>
      </c>
      <c r="B11" s="8" t="s">
        <v>127</v>
      </c>
      <c r="C11" s="10"/>
      <c r="D11" s="8" t="s">
        <v>1097</v>
      </c>
      <c r="E11" s="8" t="s">
        <v>1098</v>
      </c>
      <c r="F11" s="10"/>
      <c r="G11" s="10" t="s">
        <v>14</v>
      </c>
      <c r="H11" s="10" t="s">
        <v>1075</v>
      </c>
      <c r="I11" s="10" t="s">
        <v>21</v>
      </c>
      <c r="J11" s="8" t="s">
        <v>1099</v>
      </c>
      <c r="K11" s="9"/>
    </row>
    <row r="12" spans="1:11" ht="90" x14ac:dyDescent="0.3">
      <c r="A12" s="62">
        <v>44</v>
      </c>
      <c r="B12" s="6" t="s">
        <v>130</v>
      </c>
      <c r="C12" s="10"/>
      <c r="D12" s="12" t="s">
        <v>1100</v>
      </c>
      <c r="E12" s="8" t="s">
        <v>1101</v>
      </c>
      <c r="F12" s="10"/>
      <c r="G12" s="10" t="s">
        <v>14</v>
      </c>
      <c r="H12" s="10" t="s">
        <v>1075</v>
      </c>
      <c r="I12" s="10" t="s">
        <v>21</v>
      </c>
      <c r="J12" s="8" t="s">
        <v>1099</v>
      </c>
      <c r="K12" s="9" t="s">
        <v>1102</v>
      </c>
    </row>
    <row r="13" spans="1:11" ht="105.6" x14ac:dyDescent="0.3">
      <c r="A13" s="62">
        <v>45</v>
      </c>
      <c r="B13" s="6" t="s">
        <v>432</v>
      </c>
      <c r="C13" s="10"/>
      <c r="D13" s="8" t="s">
        <v>1103</v>
      </c>
      <c r="E13" s="8" t="s">
        <v>1104</v>
      </c>
      <c r="F13" s="10"/>
      <c r="G13" s="10" t="s">
        <v>14</v>
      </c>
      <c r="H13" s="10" t="s">
        <v>1075</v>
      </c>
      <c r="I13" s="10" t="s">
        <v>102</v>
      </c>
      <c r="J13" s="8" t="s">
        <v>1076</v>
      </c>
      <c r="K13" s="9" t="s">
        <v>1105</v>
      </c>
    </row>
    <row r="14" spans="1:11" ht="122.4" x14ac:dyDescent="0.3">
      <c r="A14" s="62">
        <v>45</v>
      </c>
      <c r="B14" s="6" t="s">
        <v>432</v>
      </c>
      <c r="C14" s="10"/>
      <c r="D14" s="55" t="s">
        <v>1106</v>
      </c>
      <c r="E14" s="8" t="s">
        <v>1107</v>
      </c>
      <c r="F14" s="10"/>
      <c r="G14" s="10" t="s">
        <v>14</v>
      </c>
      <c r="H14" s="10" t="s">
        <v>15</v>
      </c>
      <c r="I14" s="10" t="s">
        <v>427</v>
      </c>
      <c r="J14" s="8" t="s">
        <v>89</v>
      </c>
      <c r="K14" s="9" t="s">
        <v>1108</v>
      </c>
    </row>
    <row r="15" spans="1:11" ht="120" x14ac:dyDescent="0.3">
      <c r="A15" s="62">
        <v>46</v>
      </c>
      <c r="B15" s="6" t="s">
        <v>134</v>
      </c>
      <c r="C15" s="10"/>
      <c r="D15" s="8" t="s">
        <v>1109</v>
      </c>
      <c r="E15" s="8" t="s">
        <v>1110</v>
      </c>
      <c r="F15" s="10"/>
      <c r="G15" s="10" t="s">
        <v>14</v>
      </c>
      <c r="H15" s="10" t="s">
        <v>1075</v>
      </c>
      <c r="I15" s="10" t="s">
        <v>102</v>
      </c>
      <c r="J15" s="8" t="s">
        <v>1076</v>
      </c>
      <c r="K15" s="9" t="s">
        <v>1111</v>
      </c>
    </row>
    <row r="16" spans="1:11" ht="136.80000000000001" x14ac:dyDescent="0.3">
      <c r="A16" s="62">
        <v>47</v>
      </c>
      <c r="B16" s="6" t="s">
        <v>145</v>
      </c>
      <c r="C16" s="10"/>
      <c r="D16" s="8" t="s">
        <v>1112</v>
      </c>
      <c r="E16" s="8" t="s">
        <v>1113</v>
      </c>
      <c r="F16" s="10"/>
      <c r="G16" s="10" t="s">
        <v>14</v>
      </c>
      <c r="H16" s="10" t="s">
        <v>1075</v>
      </c>
      <c r="I16" s="10" t="s">
        <v>102</v>
      </c>
      <c r="J16" s="8" t="s">
        <v>1076</v>
      </c>
      <c r="K16" s="9" t="s">
        <v>1114</v>
      </c>
    </row>
    <row r="17" spans="1:11" ht="92.4" x14ac:dyDescent="0.3">
      <c r="A17" s="62">
        <v>48</v>
      </c>
      <c r="B17" s="6" t="s">
        <v>448</v>
      </c>
      <c r="C17" s="10"/>
      <c r="D17" s="8" t="s">
        <v>1115</v>
      </c>
      <c r="E17" s="8" t="s">
        <v>1116</v>
      </c>
      <c r="F17" s="10"/>
      <c r="G17" s="10" t="s">
        <v>14</v>
      </c>
      <c r="H17" s="10" t="s">
        <v>15</v>
      </c>
      <c r="I17" s="10" t="s">
        <v>427</v>
      </c>
      <c r="J17" s="8" t="s">
        <v>1083</v>
      </c>
      <c r="K17" s="9"/>
    </row>
    <row r="18" spans="1:11" ht="319.2" x14ac:dyDescent="0.3">
      <c r="A18" s="66">
        <v>50</v>
      </c>
      <c r="B18" s="8" t="s">
        <v>1117</v>
      </c>
      <c r="C18" s="10"/>
      <c r="D18" s="8" t="s">
        <v>1118</v>
      </c>
      <c r="E18" s="8" t="s">
        <v>1119</v>
      </c>
      <c r="F18" s="10"/>
      <c r="G18" s="10" t="s">
        <v>14</v>
      </c>
      <c r="H18" s="10" t="s">
        <v>1075</v>
      </c>
      <c r="I18" s="10" t="s">
        <v>1120</v>
      </c>
      <c r="J18" s="8" t="s">
        <v>1099</v>
      </c>
      <c r="K18" s="9"/>
    </row>
    <row r="19" spans="1:11" ht="120" x14ac:dyDescent="0.3">
      <c r="A19" s="62">
        <v>54</v>
      </c>
      <c r="B19" s="6" t="s">
        <v>480</v>
      </c>
      <c r="C19" s="10"/>
      <c r="D19" s="8" t="s">
        <v>1121</v>
      </c>
      <c r="E19" s="8" t="s">
        <v>1122</v>
      </c>
      <c r="F19" s="10"/>
      <c r="G19" s="10" t="s">
        <v>14</v>
      </c>
      <c r="H19" s="10" t="s">
        <v>1075</v>
      </c>
      <c r="I19" s="10" t="s">
        <v>21</v>
      </c>
      <c r="J19" s="8" t="s">
        <v>22</v>
      </c>
      <c r="K19" s="9" t="s">
        <v>1123</v>
      </c>
    </row>
    <row r="20" spans="1:11" ht="166.2" x14ac:dyDescent="0.3">
      <c r="A20" s="62">
        <v>57</v>
      </c>
      <c r="B20" s="6" t="s">
        <v>164</v>
      </c>
      <c r="C20" s="10"/>
      <c r="D20" s="8" t="s">
        <v>1124</v>
      </c>
      <c r="E20" s="8" t="s">
        <v>1125</v>
      </c>
      <c r="F20" s="10"/>
      <c r="G20" s="10" t="s">
        <v>14</v>
      </c>
      <c r="H20" s="10" t="s">
        <v>20</v>
      </c>
      <c r="I20" s="10" t="s">
        <v>21</v>
      </c>
      <c r="J20" s="8" t="s">
        <v>22</v>
      </c>
      <c r="K20" s="9" t="s">
        <v>1126</v>
      </c>
    </row>
    <row r="21" spans="1:11" ht="240" x14ac:dyDescent="0.3">
      <c r="A21" s="62">
        <v>59</v>
      </c>
      <c r="B21" s="6" t="s">
        <v>503</v>
      </c>
      <c r="C21" s="6" t="s">
        <v>503</v>
      </c>
      <c r="D21" s="8" t="s">
        <v>1127</v>
      </c>
      <c r="E21" s="8" t="s">
        <v>1128</v>
      </c>
      <c r="F21" s="10"/>
      <c r="G21" s="10" t="s">
        <v>14</v>
      </c>
      <c r="H21" s="10" t="s">
        <v>1075</v>
      </c>
      <c r="I21" s="10" t="s">
        <v>102</v>
      </c>
      <c r="J21" s="8" t="s">
        <v>1076</v>
      </c>
      <c r="K21" s="9" t="s">
        <v>1129</v>
      </c>
    </row>
    <row r="22" spans="1:11" ht="153.6" x14ac:dyDescent="0.3">
      <c r="A22" s="62">
        <v>61</v>
      </c>
      <c r="B22" s="6" t="s">
        <v>174</v>
      </c>
      <c r="C22" s="10"/>
      <c r="D22" s="8" t="s">
        <v>1130</v>
      </c>
      <c r="E22" s="8" t="s">
        <v>1131</v>
      </c>
      <c r="F22" s="10"/>
      <c r="G22" s="10" t="s">
        <v>14</v>
      </c>
      <c r="H22" s="10" t="s">
        <v>1075</v>
      </c>
      <c r="I22" s="10" t="s">
        <v>102</v>
      </c>
      <c r="J22" s="8" t="s">
        <v>1076</v>
      </c>
      <c r="K22" s="9"/>
    </row>
    <row r="23" spans="1:11" ht="409.6" x14ac:dyDescent="0.3">
      <c r="A23" s="62">
        <v>62</v>
      </c>
      <c r="B23" s="65" t="s">
        <v>816</v>
      </c>
      <c r="C23" s="10"/>
      <c r="D23" s="8" t="s">
        <v>1132</v>
      </c>
      <c r="E23" s="8" t="s">
        <v>1133</v>
      </c>
      <c r="F23" s="10" t="s">
        <v>1134</v>
      </c>
      <c r="G23" s="10" t="s">
        <v>14</v>
      </c>
      <c r="H23" s="10" t="s">
        <v>15</v>
      </c>
      <c r="I23" s="10" t="s">
        <v>427</v>
      </c>
      <c r="J23" s="8" t="s">
        <v>1083</v>
      </c>
      <c r="K23" s="9"/>
    </row>
    <row r="24" spans="1:11" ht="151.19999999999999" x14ac:dyDescent="0.3">
      <c r="A24" s="62">
        <v>62</v>
      </c>
      <c r="B24" s="65" t="s">
        <v>816</v>
      </c>
      <c r="C24" s="10"/>
      <c r="D24" s="8" t="s">
        <v>1135</v>
      </c>
      <c r="E24" s="8" t="s">
        <v>1136</v>
      </c>
      <c r="F24" s="10"/>
      <c r="G24" s="10" t="s">
        <v>14</v>
      </c>
      <c r="H24" s="10" t="s">
        <v>1075</v>
      </c>
      <c r="I24" s="10" t="s">
        <v>1120</v>
      </c>
      <c r="J24" s="8" t="s">
        <v>1099</v>
      </c>
      <c r="K24" s="9"/>
    </row>
    <row r="25" spans="1:11" ht="316.2" x14ac:dyDescent="0.3">
      <c r="A25" s="66">
        <v>64</v>
      </c>
      <c r="B25" s="8" t="s">
        <v>532</v>
      </c>
      <c r="C25" s="10"/>
      <c r="D25" s="8" t="s">
        <v>1137</v>
      </c>
      <c r="E25" s="8" t="s">
        <v>1138</v>
      </c>
      <c r="F25" s="10"/>
      <c r="G25" s="10" t="s">
        <v>14</v>
      </c>
      <c r="H25" s="10" t="s">
        <v>1075</v>
      </c>
      <c r="I25" s="10" t="s">
        <v>1139</v>
      </c>
      <c r="J25" s="8" t="s">
        <v>160</v>
      </c>
      <c r="K25" s="9"/>
    </row>
    <row r="26" spans="1:11" ht="375.6" x14ac:dyDescent="0.3">
      <c r="A26" s="66">
        <v>65</v>
      </c>
      <c r="B26" s="8" t="s">
        <v>830</v>
      </c>
      <c r="C26" s="10"/>
      <c r="D26" s="8" t="s">
        <v>1140</v>
      </c>
      <c r="E26" s="8" t="s">
        <v>1141</v>
      </c>
      <c r="F26" s="10"/>
      <c r="G26" s="10" t="s">
        <v>14</v>
      </c>
      <c r="H26" s="10" t="s">
        <v>15</v>
      </c>
      <c r="I26" s="10" t="s">
        <v>427</v>
      </c>
      <c r="J26" s="8"/>
      <c r="K26" s="9"/>
    </row>
    <row r="27" spans="1:11" ht="241.2" x14ac:dyDescent="0.3">
      <c r="A27" s="66">
        <v>65</v>
      </c>
      <c r="B27" s="8" t="s">
        <v>830</v>
      </c>
      <c r="C27" s="10"/>
      <c r="D27" s="8" t="s">
        <v>1142</v>
      </c>
      <c r="E27" s="8" t="s">
        <v>1143</v>
      </c>
      <c r="F27" s="10"/>
      <c r="G27" s="10" t="s">
        <v>14</v>
      </c>
      <c r="H27" s="10" t="s">
        <v>1075</v>
      </c>
      <c r="I27" s="10" t="s">
        <v>102</v>
      </c>
      <c r="J27" s="8" t="s">
        <v>1144</v>
      </c>
      <c r="K27" s="9"/>
    </row>
    <row r="28" spans="1:11" ht="105" x14ac:dyDescent="0.3">
      <c r="A28" s="62">
        <v>66</v>
      </c>
      <c r="B28" s="6" t="s">
        <v>179</v>
      </c>
      <c r="C28" s="10"/>
      <c r="D28" s="8" t="s">
        <v>1145</v>
      </c>
      <c r="E28" s="8" t="s">
        <v>1146</v>
      </c>
      <c r="F28" s="10"/>
      <c r="G28" s="10" t="s">
        <v>14</v>
      </c>
      <c r="H28" s="10" t="s">
        <v>1075</v>
      </c>
      <c r="I28" s="10" t="s">
        <v>1120</v>
      </c>
      <c r="J28" s="8" t="s">
        <v>1099</v>
      </c>
      <c r="K28" s="9"/>
    </row>
    <row r="29" spans="1:11" ht="168.6" x14ac:dyDescent="0.3">
      <c r="A29" s="62">
        <v>66</v>
      </c>
      <c r="B29" s="6" t="s">
        <v>179</v>
      </c>
      <c r="C29" s="10"/>
      <c r="D29" s="8" t="s">
        <v>1147</v>
      </c>
      <c r="E29" s="8" t="s">
        <v>1148</v>
      </c>
      <c r="F29" s="10"/>
      <c r="G29" s="10" t="s">
        <v>14</v>
      </c>
      <c r="H29" s="10" t="s">
        <v>20</v>
      </c>
      <c r="I29" s="10" t="s">
        <v>21</v>
      </c>
      <c r="J29" s="10" t="s">
        <v>1076</v>
      </c>
      <c r="K29" s="9"/>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0EBBB-3055-42C7-A988-A5AA281CEDC1}">
  <dimension ref="A1:K91"/>
  <sheetViews>
    <sheetView topLeftCell="A89" zoomScale="60" zoomScaleNormal="60" workbookViewId="0">
      <selection activeCell="E96" sqref="E96"/>
    </sheetView>
  </sheetViews>
  <sheetFormatPr defaultRowHeight="14.4" x14ac:dyDescent="0.3"/>
  <cols>
    <col min="1" max="1" width="6.6640625" customWidth="1"/>
    <col min="2" max="2" width="13.88671875" style="48" customWidth="1"/>
    <col min="3" max="3" width="15.21875" customWidth="1"/>
    <col min="4" max="4" width="82.44140625" customWidth="1"/>
    <col min="5" max="5" width="64.109375" customWidth="1"/>
    <col min="6" max="6" width="13.44140625" customWidth="1"/>
    <col min="7" max="7" width="21.33203125" bestFit="1" customWidth="1"/>
    <col min="8" max="8" width="17.33203125" bestFit="1" customWidth="1"/>
    <col min="9" max="9" width="30.5546875" style="48" customWidth="1"/>
    <col min="10" max="10" width="24.44140625" style="48" customWidth="1"/>
    <col min="11" max="11" width="116" customWidth="1"/>
  </cols>
  <sheetData>
    <row r="1" spans="1:11" ht="34.799999999999997" x14ac:dyDescent="0.3">
      <c r="A1" s="2" t="s">
        <v>0</v>
      </c>
      <c r="B1" s="49" t="s">
        <v>1</v>
      </c>
      <c r="C1" s="2" t="s">
        <v>2</v>
      </c>
      <c r="D1" s="2" t="s">
        <v>3</v>
      </c>
      <c r="E1" s="2" t="s">
        <v>204</v>
      </c>
      <c r="F1" s="3" t="s">
        <v>5</v>
      </c>
      <c r="G1" s="4" t="s">
        <v>6</v>
      </c>
      <c r="H1" s="4" t="s">
        <v>7</v>
      </c>
      <c r="I1" s="36" t="s">
        <v>8</v>
      </c>
      <c r="J1" s="36" t="s">
        <v>9</v>
      </c>
      <c r="K1" s="36" t="s">
        <v>10</v>
      </c>
    </row>
    <row r="2" spans="1:11" ht="307.8" x14ac:dyDescent="0.3">
      <c r="A2" s="5">
        <v>1</v>
      </c>
      <c r="B2" s="6" t="s">
        <v>205</v>
      </c>
      <c r="C2" s="7"/>
      <c r="D2" s="8" t="s">
        <v>540</v>
      </c>
      <c r="E2" s="8" t="s">
        <v>541</v>
      </c>
      <c r="F2" s="8" t="s">
        <v>275</v>
      </c>
      <c r="G2" s="8" t="s">
        <v>542</v>
      </c>
      <c r="H2" s="8" t="s">
        <v>543</v>
      </c>
      <c r="I2" s="8" t="s">
        <v>544</v>
      </c>
      <c r="J2" s="8" t="s">
        <v>446</v>
      </c>
      <c r="K2" s="8" t="s">
        <v>545</v>
      </c>
    </row>
    <row r="3" spans="1:11" ht="409.6" x14ac:dyDescent="0.3">
      <c r="A3" s="5">
        <v>2</v>
      </c>
      <c r="B3" s="6" t="s">
        <v>11</v>
      </c>
      <c r="C3" s="7"/>
      <c r="D3" s="8" t="s">
        <v>546</v>
      </c>
      <c r="E3" s="8" t="s">
        <v>547</v>
      </c>
      <c r="F3" s="8"/>
      <c r="G3" s="10" t="s">
        <v>542</v>
      </c>
      <c r="H3" s="8" t="s">
        <v>543</v>
      </c>
      <c r="I3" s="10" t="s">
        <v>548</v>
      </c>
      <c r="J3" s="8" t="s">
        <v>549</v>
      </c>
      <c r="K3" s="8" t="s">
        <v>550</v>
      </c>
    </row>
    <row r="4" spans="1:11" ht="349.2" x14ac:dyDescent="0.3">
      <c r="A4" s="5">
        <v>2</v>
      </c>
      <c r="B4" s="6" t="s">
        <v>11</v>
      </c>
      <c r="C4" s="7"/>
      <c r="D4" s="8" t="s">
        <v>551</v>
      </c>
      <c r="E4" s="8" t="s">
        <v>552</v>
      </c>
      <c r="F4" s="8"/>
      <c r="G4" s="8" t="s">
        <v>553</v>
      </c>
      <c r="H4" s="10" t="s">
        <v>554</v>
      </c>
      <c r="I4" s="8" t="s">
        <v>555</v>
      </c>
      <c r="J4" s="8" t="s">
        <v>556</v>
      </c>
      <c r="K4" s="8" t="s">
        <v>557</v>
      </c>
    </row>
    <row r="5" spans="1:11" ht="349.2" x14ac:dyDescent="0.3">
      <c r="A5" s="5">
        <v>3</v>
      </c>
      <c r="B5" s="19" t="s">
        <v>23</v>
      </c>
      <c r="C5" s="7"/>
      <c r="D5" s="8" t="s">
        <v>558</v>
      </c>
      <c r="E5" s="8" t="s">
        <v>559</v>
      </c>
      <c r="F5" s="8" t="s">
        <v>94</v>
      </c>
      <c r="G5" s="8" t="s">
        <v>560</v>
      </c>
      <c r="H5" s="8" t="s">
        <v>543</v>
      </c>
      <c r="I5" s="8" t="s">
        <v>544</v>
      </c>
      <c r="J5" s="8" t="s">
        <v>561</v>
      </c>
      <c r="K5" s="8" t="s">
        <v>562</v>
      </c>
    </row>
    <row r="6" spans="1:11" ht="409.6" x14ac:dyDescent="0.3">
      <c r="A6" s="14">
        <v>6</v>
      </c>
      <c r="B6" s="8" t="s">
        <v>34</v>
      </c>
      <c r="C6" s="7"/>
      <c r="D6" s="8" t="s">
        <v>563</v>
      </c>
      <c r="E6" s="8" t="s">
        <v>564</v>
      </c>
      <c r="F6" s="10"/>
      <c r="G6" s="8" t="s">
        <v>542</v>
      </c>
      <c r="H6" s="8" t="s">
        <v>543</v>
      </c>
      <c r="I6" s="8" t="s">
        <v>544</v>
      </c>
      <c r="J6" s="8" t="s">
        <v>565</v>
      </c>
      <c r="K6" s="8" t="s">
        <v>566</v>
      </c>
    </row>
    <row r="7" spans="1:11" ht="60" x14ac:dyDescent="0.3">
      <c r="A7" s="14">
        <v>6</v>
      </c>
      <c r="B7" s="8" t="s">
        <v>34</v>
      </c>
      <c r="C7" s="7"/>
      <c r="D7" s="50" t="s">
        <v>567</v>
      </c>
      <c r="E7" s="8" t="s">
        <v>568</v>
      </c>
      <c r="F7" s="10"/>
      <c r="G7" s="10" t="s">
        <v>553</v>
      </c>
      <c r="H7" s="10" t="s">
        <v>554</v>
      </c>
      <c r="I7" s="8" t="s">
        <v>569</v>
      </c>
      <c r="J7" s="8" t="s">
        <v>570</v>
      </c>
      <c r="K7" s="8" t="s">
        <v>571</v>
      </c>
    </row>
    <row r="8" spans="1:11" ht="408" customHeight="1" x14ac:dyDescent="0.3">
      <c r="A8" s="15">
        <v>7</v>
      </c>
      <c r="B8" s="8" t="s">
        <v>45</v>
      </c>
      <c r="C8" s="19"/>
      <c r="D8" s="12" t="s">
        <v>572</v>
      </c>
      <c r="E8" s="6" t="s">
        <v>573</v>
      </c>
      <c r="F8" s="10"/>
      <c r="G8" s="8" t="s">
        <v>542</v>
      </c>
      <c r="H8" s="8" t="s">
        <v>543</v>
      </c>
      <c r="I8" s="10" t="s">
        <v>544</v>
      </c>
      <c r="J8" s="8" t="s">
        <v>574</v>
      </c>
      <c r="K8" s="8" t="s">
        <v>575</v>
      </c>
    </row>
    <row r="9" spans="1:11" ht="61.2" x14ac:dyDescent="0.3">
      <c r="A9" s="15">
        <v>7</v>
      </c>
      <c r="B9" s="8" t="s">
        <v>45</v>
      </c>
      <c r="C9" s="7"/>
      <c r="D9" s="8" t="s">
        <v>576</v>
      </c>
      <c r="E9" s="8" t="s">
        <v>577</v>
      </c>
      <c r="F9" s="10"/>
      <c r="G9" s="10" t="s">
        <v>553</v>
      </c>
      <c r="H9" s="34" t="s">
        <v>554</v>
      </c>
      <c r="I9" s="8" t="s">
        <v>578</v>
      </c>
      <c r="J9" s="8" t="s">
        <v>579</v>
      </c>
      <c r="K9" s="10"/>
    </row>
    <row r="10" spans="1:11" ht="228" x14ac:dyDescent="0.3">
      <c r="A10" s="38">
        <v>8</v>
      </c>
      <c r="B10" s="8" t="s">
        <v>264</v>
      </c>
      <c r="C10" s="19"/>
      <c r="D10" s="12" t="s">
        <v>580</v>
      </c>
      <c r="E10" s="8" t="s">
        <v>581</v>
      </c>
      <c r="F10" s="8"/>
      <c r="G10" s="8" t="s">
        <v>542</v>
      </c>
      <c r="H10" s="8" t="s">
        <v>543</v>
      </c>
      <c r="I10" s="8" t="s">
        <v>544</v>
      </c>
      <c r="J10" s="8" t="s">
        <v>582</v>
      </c>
      <c r="K10" s="8" t="s">
        <v>583</v>
      </c>
    </row>
    <row r="11" spans="1:11" ht="258.60000000000002" x14ac:dyDescent="0.3">
      <c r="A11" s="5">
        <v>9</v>
      </c>
      <c r="B11" s="19" t="s">
        <v>268</v>
      </c>
      <c r="C11" s="7"/>
      <c r="D11" s="8" t="s">
        <v>584</v>
      </c>
      <c r="E11" s="8" t="s">
        <v>585</v>
      </c>
      <c r="F11" s="8" t="s">
        <v>26</v>
      </c>
      <c r="G11" s="8" t="s">
        <v>560</v>
      </c>
      <c r="H11" s="8" t="s">
        <v>543</v>
      </c>
      <c r="I11" s="10" t="s">
        <v>544</v>
      </c>
      <c r="J11" s="8" t="s">
        <v>446</v>
      </c>
      <c r="K11" s="8"/>
    </row>
    <row r="12" spans="1:11" ht="78" x14ac:dyDescent="0.3">
      <c r="A12" s="5">
        <v>10</v>
      </c>
      <c r="B12" s="6" t="s">
        <v>281</v>
      </c>
      <c r="C12" s="7"/>
      <c r="D12" s="8" t="s">
        <v>586</v>
      </c>
      <c r="E12" s="8" t="s">
        <v>587</v>
      </c>
      <c r="F12" s="8" t="s">
        <v>94</v>
      </c>
      <c r="G12" s="8" t="s">
        <v>553</v>
      </c>
      <c r="H12" s="10" t="s">
        <v>554</v>
      </c>
      <c r="I12" s="8" t="s">
        <v>588</v>
      </c>
      <c r="J12" s="8" t="s">
        <v>589</v>
      </c>
      <c r="K12" s="8" t="s">
        <v>590</v>
      </c>
    </row>
    <row r="13" spans="1:11" ht="213.6" x14ac:dyDescent="0.3">
      <c r="A13" s="5">
        <v>10</v>
      </c>
      <c r="B13" s="6" t="s">
        <v>281</v>
      </c>
      <c r="C13" s="7"/>
      <c r="D13" s="12" t="s">
        <v>591</v>
      </c>
      <c r="E13" s="8" t="s">
        <v>592</v>
      </c>
      <c r="F13" s="8"/>
      <c r="G13" s="8" t="s">
        <v>560</v>
      </c>
      <c r="H13" s="8" t="s">
        <v>543</v>
      </c>
      <c r="I13" s="10" t="s">
        <v>548</v>
      </c>
      <c r="J13" s="8" t="s">
        <v>593</v>
      </c>
      <c r="K13" s="8" t="s">
        <v>594</v>
      </c>
    </row>
    <row r="14" spans="1:11" ht="409.6" x14ac:dyDescent="0.3">
      <c r="A14" s="5">
        <v>11</v>
      </c>
      <c r="B14" s="8" t="s">
        <v>51</v>
      </c>
      <c r="C14" s="7"/>
      <c r="D14" s="8" t="s">
        <v>595</v>
      </c>
      <c r="E14" s="8" t="s">
        <v>596</v>
      </c>
      <c r="F14" s="8" t="s">
        <v>94</v>
      </c>
      <c r="G14" s="8" t="s">
        <v>542</v>
      </c>
      <c r="H14" s="8" t="s">
        <v>543</v>
      </c>
      <c r="I14" s="10" t="s">
        <v>597</v>
      </c>
      <c r="J14" s="8" t="s">
        <v>565</v>
      </c>
      <c r="K14" s="10"/>
    </row>
    <row r="15" spans="1:11" ht="165" x14ac:dyDescent="0.3">
      <c r="A15" s="5">
        <v>12</v>
      </c>
      <c r="B15" s="8" t="s">
        <v>299</v>
      </c>
      <c r="C15" s="7"/>
      <c r="D15" s="12" t="s">
        <v>598</v>
      </c>
      <c r="E15" s="8" t="s">
        <v>599</v>
      </c>
      <c r="F15" s="8"/>
      <c r="G15" s="8" t="s">
        <v>542</v>
      </c>
      <c r="H15" s="8" t="s">
        <v>543</v>
      </c>
      <c r="I15" s="8" t="s">
        <v>544</v>
      </c>
      <c r="J15" s="8" t="s">
        <v>446</v>
      </c>
      <c r="K15" s="12"/>
    </row>
    <row r="16" spans="1:11" ht="336" x14ac:dyDescent="0.3">
      <c r="A16" s="5">
        <v>13</v>
      </c>
      <c r="B16" s="6" t="s">
        <v>302</v>
      </c>
      <c r="C16" s="7"/>
      <c r="D16" s="12" t="s">
        <v>600</v>
      </c>
      <c r="E16" s="8" t="s">
        <v>601</v>
      </c>
      <c r="F16" s="8" t="s">
        <v>94</v>
      </c>
      <c r="G16" s="8" t="s">
        <v>542</v>
      </c>
      <c r="H16" s="8" t="s">
        <v>543</v>
      </c>
      <c r="I16" s="8" t="s">
        <v>544</v>
      </c>
      <c r="J16" s="8" t="s">
        <v>446</v>
      </c>
      <c r="K16" s="10"/>
    </row>
    <row r="17" spans="1:11" ht="245.4" x14ac:dyDescent="0.3">
      <c r="A17" s="5">
        <v>14</v>
      </c>
      <c r="B17" s="6" t="s">
        <v>602</v>
      </c>
      <c r="C17" s="51"/>
      <c r="D17" s="8" t="s">
        <v>603</v>
      </c>
      <c r="E17" s="8" t="s">
        <v>604</v>
      </c>
      <c r="F17" s="8" t="s">
        <v>94</v>
      </c>
      <c r="G17" s="8" t="s">
        <v>542</v>
      </c>
      <c r="H17" s="8" t="s">
        <v>543</v>
      </c>
      <c r="I17" s="8" t="s">
        <v>548</v>
      </c>
      <c r="J17" s="8" t="s">
        <v>605</v>
      </c>
      <c r="K17" s="8"/>
    </row>
    <row r="18" spans="1:11" ht="243.6" x14ac:dyDescent="0.3">
      <c r="A18" s="5">
        <v>15</v>
      </c>
      <c r="B18" s="6" t="s">
        <v>606</v>
      </c>
      <c r="C18" s="7"/>
      <c r="D18" s="8" t="s">
        <v>607</v>
      </c>
      <c r="E18" s="8" t="s">
        <v>608</v>
      </c>
      <c r="F18" s="8"/>
      <c r="G18" s="8" t="s">
        <v>542</v>
      </c>
      <c r="H18" s="8" t="s">
        <v>543</v>
      </c>
      <c r="I18" s="8" t="s">
        <v>548</v>
      </c>
      <c r="J18" s="8" t="s">
        <v>609</v>
      </c>
      <c r="K18" s="8" t="s">
        <v>610</v>
      </c>
    </row>
    <row r="19" spans="1:11" ht="198" x14ac:dyDescent="0.3">
      <c r="A19" s="5">
        <v>16</v>
      </c>
      <c r="B19" s="19" t="s">
        <v>611</v>
      </c>
      <c r="C19" s="7"/>
      <c r="D19" s="8" t="s">
        <v>612</v>
      </c>
      <c r="E19" s="8" t="s">
        <v>613</v>
      </c>
      <c r="F19" s="8" t="s">
        <v>26</v>
      </c>
      <c r="G19" s="8" t="s">
        <v>542</v>
      </c>
      <c r="H19" s="8" t="s">
        <v>543</v>
      </c>
      <c r="I19" s="8" t="s">
        <v>548</v>
      </c>
      <c r="J19" s="8" t="s">
        <v>593</v>
      </c>
      <c r="K19" s="8"/>
    </row>
    <row r="20" spans="1:11" ht="151.80000000000001" x14ac:dyDescent="0.3">
      <c r="A20" s="5">
        <v>17</v>
      </c>
      <c r="B20" s="8" t="s">
        <v>614</v>
      </c>
      <c r="C20" s="7"/>
      <c r="D20" s="52" t="s">
        <v>615</v>
      </c>
      <c r="E20" s="8" t="s">
        <v>616</v>
      </c>
      <c r="F20" s="8"/>
      <c r="G20" s="8" t="s">
        <v>542</v>
      </c>
      <c r="H20" s="8" t="s">
        <v>543</v>
      </c>
      <c r="I20" s="8" t="s">
        <v>544</v>
      </c>
      <c r="J20" s="8" t="s">
        <v>446</v>
      </c>
      <c r="K20" s="8"/>
    </row>
    <row r="21" spans="1:11" ht="227.4" x14ac:dyDescent="0.3">
      <c r="A21" s="5">
        <v>18</v>
      </c>
      <c r="B21" s="8" t="s">
        <v>311</v>
      </c>
      <c r="C21" s="7"/>
      <c r="D21" s="12" t="s">
        <v>617</v>
      </c>
      <c r="E21" s="8" t="s">
        <v>618</v>
      </c>
      <c r="F21" s="8"/>
      <c r="G21" s="8" t="s">
        <v>542</v>
      </c>
      <c r="H21" s="8" t="s">
        <v>543</v>
      </c>
      <c r="I21" s="8" t="s">
        <v>548</v>
      </c>
      <c r="J21" s="8" t="s">
        <v>619</v>
      </c>
      <c r="K21" s="12"/>
    </row>
    <row r="22" spans="1:11" ht="31.2" x14ac:dyDescent="0.3">
      <c r="A22" s="5">
        <v>18</v>
      </c>
      <c r="B22" s="8" t="s">
        <v>311</v>
      </c>
      <c r="C22" s="7"/>
      <c r="D22" s="12" t="s">
        <v>620</v>
      </c>
      <c r="E22" s="8" t="s">
        <v>621</v>
      </c>
      <c r="F22" s="8"/>
      <c r="G22" s="8" t="s">
        <v>553</v>
      </c>
      <c r="H22" s="10" t="s">
        <v>554</v>
      </c>
      <c r="I22" s="8" t="s">
        <v>548</v>
      </c>
      <c r="J22" s="8" t="s">
        <v>622</v>
      </c>
      <c r="K22" s="12"/>
    </row>
    <row r="23" spans="1:11" ht="273.60000000000002" x14ac:dyDescent="0.3">
      <c r="A23" s="5">
        <v>19</v>
      </c>
      <c r="B23" s="19" t="s">
        <v>57</v>
      </c>
      <c r="C23" s="7"/>
      <c r="D23" s="8" t="s">
        <v>623</v>
      </c>
      <c r="E23" s="8" t="s">
        <v>624</v>
      </c>
      <c r="F23" s="8"/>
      <c r="G23" s="8" t="s">
        <v>560</v>
      </c>
      <c r="H23" s="8" t="s">
        <v>543</v>
      </c>
      <c r="I23" s="8" t="s">
        <v>625</v>
      </c>
      <c r="J23" s="8" t="s">
        <v>565</v>
      </c>
      <c r="K23" s="8"/>
    </row>
    <row r="24" spans="1:11" ht="288.60000000000002" x14ac:dyDescent="0.3">
      <c r="A24" s="18">
        <v>20</v>
      </c>
      <c r="B24" s="6" t="s">
        <v>61</v>
      </c>
      <c r="C24" s="19"/>
      <c r="D24" s="8" t="s">
        <v>626</v>
      </c>
      <c r="E24" s="8" t="s">
        <v>627</v>
      </c>
      <c r="F24" s="8"/>
      <c r="G24" s="8" t="s">
        <v>542</v>
      </c>
      <c r="H24" s="8" t="s">
        <v>543</v>
      </c>
      <c r="I24" s="8" t="s">
        <v>628</v>
      </c>
      <c r="J24" s="8" t="s">
        <v>565</v>
      </c>
      <c r="K24" s="8"/>
    </row>
    <row r="25" spans="1:11" ht="351.6" x14ac:dyDescent="0.3">
      <c r="A25" s="5">
        <v>21</v>
      </c>
      <c r="B25" s="19" t="s">
        <v>322</v>
      </c>
      <c r="C25" s="7"/>
      <c r="D25" s="8" t="s">
        <v>629</v>
      </c>
      <c r="E25" s="8" t="s">
        <v>630</v>
      </c>
      <c r="F25" s="8"/>
      <c r="G25" s="8" t="s">
        <v>542</v>
      </c>
      <c r="H25" s="8" t="s">
        <v>543</v>
      </c>
      <c r="I25" s="8" t="s">
        <v>544</v>
      </c>
      <c r="J25" s="8" t="s">
        <v>446</v>
      </c>
      <c r="K25" s="8" t="s">
        <v>631</v>
      </c>
    </row>
    <row r="26" spans="1:11" ht="334.2" x14ac:dyDescent="0.3">
      <c r="A26" s="5">
        <v>22</v>
      </c>
      <c r="B26" s="6" t="s">
        <v>65</v>
      </c>
      <c r="C26" s="7"/>
      <c r="D26" s="8" t="s">
        <v>632</v>
      </c>
      <c r="E26" s="8" t="s">
        <v>633</v>
      </c>
      <c r="F26" s="8" t="s">
        <v>94</v>
      </c>
      <c r="G26" s="8" t="s">
        <v>542</v>
      </c>
      <c r="H26" s="8" t="s">
        <v>543</v>
      </c>
      <c r="I26" s="8" t="s">
        <v>544</v>
      </c>
      <c r="J26" s="8" t="s">
        <v>446</v>
      </c>
      <c r="K26" s="8" t="s">
        <v>634</v>
      </c>
    </row>
    <row r="27" spans="1:11" ht="375" x14ac:dyDescent="0.3">
      <c r="A27" s="38">
        <v>23</v>
      </c>
      <c r="B27" s="6" t="s">
        <v>342</v>
      </c>
      <c r="C27" s="19"/>
      <c r="D27" s="8" t="s">
        <v>635</v>
      </c>
      <c r="E27" s="8" t="s">
        <v>636</v>
      </c>
      <c r="F27" s="8"/>
      <c r="G27" s="8" t="s">
        <v>542</v>
      </c>
      <c r="H27" s="8" t="s">
        <v>543</v>
      </c>
      <c r="I27" s="8" t="s">
        <v>544</v>
      </c>
      <c r="J27" s="8" t="s">
        <v>446</v>
      </c>
      <c r="K27" s="8" t="s">
        <v>637</v>
      </c>
    </row>
    <row r="28" spans="1:11" ht="195" x14ac:dyDescent="0.3">
      <c r="A28" s="38">
        <v>23</v>
      </c>
      <c r="B28" s="6" t="s">
        <v>342</v>
      </c>
      <c r="C28" s="24"/>
      <c r="D28" s="12" t="s">
        <v>638</v>
      </c>
      <c r="E28" s="8" t="s">
        <v>639</v>
      </c>
      <c r="F28" s="10"/>
      <c r="G28" s="8" t="s">
        <v>553</v>
      </c>
      <c r="H28" s="10" t="s">
        <v>554</v>
      </c>
      <c r="I28" s="8" t="s">
        <v>544</v>
      </c>
      <c r="J28" s="8" t="s">
        <v>579</v>
      </c>
      <c r="K28" s="8" t="s">
        <v>640</v>
      </c>
    </row>
    <row r="29" spans="1:11" ht="351" x14ac:dyDescent="0.3">
      <c r="A29" s="18">
        <v>24</v>
      </c>
      <c r="B29" s="6" t="s">
        <v>641</v>
      </c>
      <c r="C29" s="19"/>
      <c r="D29" s="8" t="s">
        <v>642</v>
      </c>
      <c r="E29" s="8" t="s">
        <v>643</v>
      </c>
      <c r="F29" s="10"/>
      <c r="G29" s="8" t="s">
        <v>542</v>
      </c>
      <c r="H29" s="8" t="s">
        <v>543</v>
      </c>
      <c r="I29" s="8" t="s">
        <v>544</v>
      </c>
      <c r="J29" s="8" t="s">
        <v>446</v>
      </c>
      <c r="K29" s="8" t="s">
        <v>644</v>
      </c>
    </row>
    <row r="30" spans="1:11" ht="409.6" x14ac:dyDescent="0.3">
      <c r="A30" s="5">
        <v>25</v>
      </c>
      <c r="B30" s="6" t="s">
        <v>72</v>
      </c>
      <c r="C30" s="7"/>
      <c r="D30" s="8" t="s">
        <v>645</v>
      </c>
      <c r="E30" s="8" t="s">
        <v>646</v>
      </c>
      <c r="F30" s="52"/>
      <c r="G30" s="8" t="s">
        <v>542</v>
      </c>
      <c r="H30" s="8" t="s">
        <v>543</v>
      </c>
      <c r="I30" s="8" t="s">
        <v>647</v>
      </c>
      <c r="J30" s="8" t="s">
        <v>556</v>
      </c>
      <c r="K30" s="8" t="s">
        <v>648</v>
      </c>
    </row>
    <row r="31" spans="1:11" ht="167.4" x14ac:dyDescent="0.3">
      <c r="A31" s="5">
        <v>25</v>
      </c>
      <c r="B31" s="6" t="s">
        <v>72</v>
      </c>
      <c r="C31" s="7"/>
      <c r="D31" s="8" t="s">
        <v>649</v>
      </c>
      <c r="E31" s="8" t="s">
        <v>650</v>
      </c>
      <c r="F31" s="8"/>
      <c r="G31" s="8" t="s">
        <v>553</v>
      </c>
      <c r="H31" s="10" t="s">
        <v>554</v>
      </c>
      <c r="I31" s="8" t="s">
        <v>555</v>
      </c>
      <c r="J31" s="8" t="s">
        <v>556</v>
      </c>
      <c r="K31" s="10"/>
    </row>
    <row r="32" spans="1:11" ht="285" x14ac:dyDescent="0.3">
      <c r="A32" s="5">
        <v>26</v>
      </c>
      <c r="B32" s="8" t="s">
        <v>651</v>
      </c>
      <c r="C32" s="7"/>
      <c r="D32" s="8" t="s">
        <v>652</v>
      </c>
      <c r="E32" s="8" t="s">
        <v>653</v>
      </c>
      <c r="F32" s="8"/>
      <c r="G32" s="8" t="s">
        <v>542</v>
      </c>
      <c r="H32" s="8" t="s">
        <v>543</v>
      </c>
      <c r="I32" s="8" t="s">
        <v>544</v>
      </c>
      <c r="J32" s="8" t="s">
        <v>446</v>
      </c>
      <c r="K32" s="8" t="s">
        <v>654</v>
      </c>
    </row>
    <row r="33" spans="1:11" ht="210.6" x14ac:dyDescent="0.3">
      <c r="A33" s="5">
        <v>26</v>
      </c>
      <c r="B33" s="8" t="s">
        <v>651</v>
      </c>
      <c r="C33" s="7"/>
      <c r="D33" s="8" t="s">
        <v>655</v>
      </c>
      <c r="E33" s="8" t="s">
        <v>656</v>
      </c>
      <c r="F33" s="8" t="s">
        <v>94</v>
      </c>
      <c r="G33" s="8" t="s">
        <v>553</v>
      </c>
      <c r="H33" s="10" t="s">
        <v>554</v>
      </c>
      <c r="I33" s="8" t="s">
        <v>657</v>
      </c>
      <c r="J33" s="8" t="s">
        <v>658</v>
      </c>
      <c r="K33" s="8" t="s">
        <v>659</v>
      </c>
    </row>
    <row r="34" spans="1:11" ht="273.60000000000002" x14ac:dyDescent="0.3">
      <c r="A34" s="5">
        <v>27</v>
      </c>
      <c r="B34" s="21" t="s">
        <v>359</v>
      </c>
      <c r="C34" s="7"/>
      <c r="D34" s="8" t="s">
        <v>660</v>
      </c>
      <c r="E34" s="8" t="s">
        <v>661</v>
      </c>
      <c r="F34" s="8" t="s">
        <v>94</v>
      </c>
      <c r="G34" s="8" t="s">
        <v>542</v>
      </c>
      <c r="H34" s="8" t="s">
        <v>543</v>
      </c>
      <c r="I34" s="8" t="s">
        <v>544</v>
      </c>
      <c r="J34" s="8" t="s">
        <v>446</v>
      </c>
      <c r="K34" s="8" t="s">
        <v>662</v>
      </c>
    </row>
    <row r="35" spans="1:11" ht="60" x14ac:dyDescent="0.3">
      <c r="A35" s="5">
        <v>27</v>
      </c>
      <c r="B35" s="21" t="s">
        <v>359</v>
      </c>
      <c r="C35" s="28"/>
      <c r="D35" s="12" t="s">
        <v>663</v>
      </c>
      <c r="E35" s="8" t="s">
        <v>664</v>
      </c>
      <c r="F35" s="8"/>
      <c r="G35" s="8" t="s">
        <v>553</v>
      </c>
      <c r="H35" s="10" t="s">
        <v>554</v>
      </c>
      <c r="I35" s="8" t="s">
        <v>555</v>
      </c>
      <c r="J35" s="8" t="s">
        <v>556</v>
      </c>
      <c r="K35" s="10"/>
    </row>
    <row r="36" spans="1:11" ht="409.6" x14ac:dyDescent="0.3">
      <c r="A36" s="5">
        <v>28</v>
      </c>
      <c r="B36" s="53" t="s">
        <v>83</v>
      </c>
      <c r="C36" s="7"/>
      <c r="D36" s="8" t="s">
        <v>665</v>
      </c>
      <c r="E36" s="8" t="s">
        <v>666</v>
      </c>
      <c r="F36" s="8" t="s">
        <v>94</v>
      </c>
      <c r="G36" s="8" t="s">
        <v>560</v>
      </c>
      <c r="H36" s="8" t="s">
        <v>543</v>
      </c>
      <c r="I36" s="8" t="s">
        <v>544</v>
      </c>
      <c r="J36" s="8" t="s">
        <v>667</v>
      </c>
      <c r="K36" s="8" t="s">
        <v>668</v>
      </c>
    </row>
    <row r="37" spans="1:11" ht="227.4" x14ac:dyDescent="0.3">
      <c r="A37" s="5">
        <v>28</v>
      </c>
      <c r="B37" s="19" t="s">
        <v>83</v>
      </c>
      <c r="C37" s="7"/>
      <c r="D37" s="12" t="s">
        <v>669</v>
      </c>
      <c r="E37" s="8" t="s">
        <v>670</v>
      </c>
      <c r="F37" s="10"/>
      <c r="G37" s="8" t="s">
        <v>553</v>
      </c>
      <c r="H37" s="10" t="s">
        <v>554</v>
      </c>
      <c r="I37" s="8" t="s">
        <v>671</v>
      </c>
      <c r="J37" s="8" t="s">
        <v>658</v>
      </c>
      <c r="K37" s="8" t="s">
        <v>672</v>
      </c>
    </row>
    <row r="38" spans="1:11" ht="77.400000000000006" x14ac:dyDescent="0.3">
      <c r="A38" s="5">
        <v>29</v>
      </c>
      <c r="B38" s="6" t="s">
        <v>86</v>
      </c>
      <c r="C38" s="7"/>
      <c r="D38" s="12" t="s">
        <v>673</v>
      </c>
      <c r="E38" s="8" t="s">
        <v>674</v>
      </c>
      <c r="F38" s="10"/>
      <c r="G38" s="10" t="s">
        <v>553</v>
      </c>
      <c r="H38" s="10" t="s">
        <v>554</v>
      </c>
      <c r="I38" s="8" t="s">
        <v>675</v>
      </c>
      <c r="J38" s="8" t="s">
        <v>676</v>
      </c>
      <c r="K38" s="8" t="s">
        <v>677</v>
      </c>
    </row>
    <row r="39" spans="1:11" ht="316.8" x14ac:dyDescent="0.3">
      <c r="A39" s="5">
        <v>29</v>
      </c>
      <c r="B39" s="6" t="s">
        <v>86</v>
      </c>
      <c r="C39" s="7"/>
      <c r="D39" s="8" t="s">
        <v>678</v>
      </c>
      <c r="E39" s="8" t="s">
        <v>679</v>
      </c>
      <c r="F39" s="20"/>
      <c r="G39" s="8" t="s">
        <v>542</v>
      </c>
      <c r="H39" s="8" t="s">
        <v>543</v>
      </c>
      <c r="I39" s="8" t="s">
        <v>555</v>
      </c>
      <c r="J39" s="8" t="s">
        <v>667</v>
      </c>
      <c r="K39" s="8" t="s">
        <v>680</v>
      </c>
    </row>
    <row r="40" spans="1:11" ht="256.8" x14ac:dyDescent="0.3">
      <c r="A40" s="5">
        <v>30</v>
      </c>
      <c r="B40" s="6" t="s">
        <v>91</v>
      </c>
      <c r="C40" s="7"/>
      <c r="D40" s="8" t="s">
        <v>681</v>
      </c>
      <c r="E40" s="8" t="s">
        <v>682</v>
      </c>
      <c r="F40" s="8" t="s">
        <v>94</v>
      </c>
      <c r="G40" s="8" t="s">
        <v>553</v>
      </c>
      <c r="H40" s="10" t="s">
        <v>554</v>
      </c>
      <c r="I40" s="8" t="s">
        <v>675</v>
      </c>
      <c r="J40" s="8" t="s">
        <v>683</v>
      </c>
      <c r="K40" s="8"/>
    </row>
    <row r="41" spans="1:11" ht="409.6" x14ac:dyDescent="0.3">
      <c r="A41" s="5">
        <v>30</v>
      </c>
      <c r="B41" s="6" t="s">
        <v>91</v>
      </c>
      <c r="C41" s="7"/>
      <c r="D41" s="12" t="s">
        <v>684</v>
      </c>
      <c r="E41" s="8" t="s">
        <v>685</v>
      </c>
      <c r="F41" s="8" t="s">
        <v>94</v>
      </c>
      <c r="G41" s="8" t="s">
        <v>542</v>
      </c>
      <c r="H41" s="8" t="s">
        <v>543</v>
      </c>
      <c r="I41" s="8" t="s">
        <v>686</v>
      </c>
      <c r="J41" s="8" t="s">
        <v>687</v>
      </c>
      <c r="K41" s="10"/>
    </row>
    <row r="42" spans="1:11" ht="409.6" x14ac:dyDescent="0.3">
      <c r="A42" s="5">
        <v>31</v>
      </c>
      <c r="B42" s="19" t="s">
        <v>96</v>
      </c>
      <c r="C42" s="7"/>
      <c r="D42" s="8" t="s">
        <v>688</v>
      </c>
      <c r="E42" s="8" t="s">
        <v>689</v>
      </c>
      <c r="F42" s="8" t="s">
        <v>94</v>
      </c>
      <c r="G42" s="8" t="s">
        <v>542</v>
      </c>
      <c r="H42" s="8" t="s">
        <v>543</v>
      </c>
      <c r="I42" s="8" t="s">
        <v>686</v>
      </c>
      <c r="J42" s="8" t="s">
        <v>446</v>
      </c>
      <c r="K42" s="8" t="s">
        <v>690</v>
      </c>
    </row>
    <row r="43" spans="1:11" ht="77.400000000000006" x14ac:dyDescent="0.3">
      <c r="A43" s="5">
        <v>31</v>
      </c>
      <c r="B43" s="19" t="s">
        <v>96</v>
      </c>
      <c r="C43" s="7"/>
      <c r="D43" s="8" t="s">
        <v>691</v>
      </c>
      <c r="E43" s="8" t="s">
        <v>692</v>
      </c>
      <c r="F43" s="8"/>
      <c r="G43" s="10" t="s">
        <v>553</v>
      </c>
      <c r="H43" s="10" t="s">
        <v>554</v>
      </c>
      <c r="I43" s="8" t="s">
        <v>33</v>
      </c>
      <c r="J43" s="8" t="s">
        <v>693</v>
      </c>
      <c r="K43" s="8"/>
    </row>
    <row r="44" spans="1:11" ht="75.599999999999994" x14ac:dyDescent="0.3">
      <c r="A44" s="5">
        <v>31</v>
      </c>
      <c r="B44" s="19" t="s">
        <v>96</v>
      </c>
      <c r="C44" s="7"/>
      <c r="D44" s="6" t="s">
        <v>694</v>
      </c>
      <c r="E44" s="6" t="s">
        <v>695</v>
      </c>
      <c r="F44" s="8" t="s">
        <v>26</v>
      </c>
      <c r="G44" s="10" t="s">
        <v>553</v>
      </c>
      <c r="H44" s="10" t="s">
        <v>554</v>
      </c>
      <c r="I44" s="8" t="s">
        <v>555</v>
      </c>
      <c r="J44" s="8" t="s">
        <v>696</v>
      </c>
      <c r="K44" s="8" t="s">
        <v>697</v>
      </c>
    </row>
    <row r="45" spans="1:11" ht="409.6" x14ac:dyDescent="0.3">
      <c r="A45" s="38">
        <v>32</v>
      </c>
      <c r="B45" s="6" t="s">
        <v>698</v>
      </c>
      <c r="C45" s="19"/>
      <c r="D45" s="8" t="s">
        <v>699</v>
      </c>
      <c r="E45" s="8" t="s">
        <v>700</v>
      </c>
      <c r="F45" s="8"/>
      <c r="G45" s="8" t="s">
        <v>542</v>
      </c>
      <c r="H45" s="8" t="s">
        <v>543</v>
      </c>
      <c r="I45" s="8" t="s">
        <v>686</v>
      </c>
      <c r="J45" s="8" t="s">
        <v>565</v>
      </c>
      <c r="K45" s="8" t="s">
        <v>701</v>
      </c>
    </row>
    <row r="46" spans="1:11" ht="409.6" x14ac:dyDescent="0.3">
      <c r="A46" s="5">
        <v>33</v>
      </c>
      <c r="B46" s="8" t="s">
        <v>99</v>
      </c>
      <c r="C46" s="7"/>
      <c r="D46" s="8" t="s">
        <v>702</v>
      </c>
      <c r="E46" s="8" t="s">
        <v>703</v>
      </c>
      <c r="F46" s="54"/>
      <c r="G46" s="8" t="s">
        <v>542</v>
      </c>
      <c r="H46" s="8" t="s">
        <v>543</v>
      </c>
      <c r="I46" s="8" t="s">
        <v>686</v>
      </c>
      <c r="J46" s="8" t="s">
        <v>704</v>
      </c>
      <c r="K46" s="8"/>
    </row>
    <row r="47" spans="1:11" ht="409.6" x14ac:dyDescent="0.3">
      <c r="A47" s="23">
        <v>34</v>
      </c>
      <c r="B47" s="19" t="s">
        <v>103</v>
      </c>
      <c r="C47" s="7"/>
      <c r="D47" s="8" t="s">
        <v>705</v>
      </c>
      <c r="E47" s="8" t="s">
        <v>706</v>
      </c>
      <c r="F47" s="8"/>
      <c r="G47" s="8" t="s">
        <v>542</v>
      </c>
      <c r="H47" s="8" t="s">
        <v>543</v>
      </c>
      <c r="I47" s="8" t="s">
        <v>625</v>
      </c>
      <c r="J47" s="8" t="s">
        <v>707</v>
      </c>
      <c r="K47" s="8" t="s">
        <v>708</v>
      </c>
    </row>
    <row r="48" spans="1:11" ht="409.6" x14ac:dyDescent="0.3">
      <c r="A48" s="5">
        <v>35</v>
      </c>
      <c r="B48" s="19" t="s">
        <v>410</v>
      </c>
      <c r="C48" s="7"/>
      <c r="D48" s="12" t="s">
        <v>709</v>
      </c>
      <c r="E48" s="8" t="s">
        <v>710</v>
      </c>
      <c r="F48" s="10"/>
      <c r="G48" s="8" t="s">
        <v>542</v>
      </c>
      <c r="H48" s="8" t="s">
        <v>543</v>
      </c>
      <c r="I48" s="8" t="s">
        <v>548</v>
      </c>
      <c r="J48" s="8" t="s">
        <v>711</v>
      </c>
      <c r="K48" s="8" t="s">
        <v>712</v>
      </c>
    </row>
    <row r="49" spans="1:11" ht="60" x14ac:dyDescent="0.3">
      <c r="A49" s="5">
        <v>36</v>
      </c>
      <c r="B49" s="8" t="s">
        <v>108</v>
      </c>
      <c r="C49" s="7"/>
      <c r="D49" s="12" t="s">
        <v>713</v>
      </c>
      <c r="E49" s="6" t="s">
        <v>714</v>
      </c>
      <c r="F49" s="8"/>
      <c r="G49" s="8" t="s">
        <v>553</v>
      </c>
      <c r="H49" s="10" t="s">
        <v>554</v>
      </c>
      <c r="I49" s="8" t="s">
        <v>675</v>
      </c>
      <c r="J49" s="8" t="s">
        <v>715</v>
      </c>
      <c r="K49" s="6"/>
    </row>
    <row r="50" spans="1:11" ht="380.4" x14ac:dyDescent="0.3">
      <c r="A50" s="26">
        <v>36</v>
      </c>
      <c r="B50" s="8" t="s">
        <v>108</v>
      </c>
      <c r="C50" s="7"/>
      <c r="D50" s="8" t="s">
        <v>716</v>
      </c>
      <c r="E50" s="8" t="s">
        <v>717</v>
      </c>
      <c r="F50" s="8"/>
      <c r="G50" s="8" t="s">
        <v>542</v>
      </c>
      <c r="H50" s="8" t="s">
        <v>543</v>
      </c>
      <c r="I50" s="8" t="s">
        <v>548</v>
      </c>
      <c r="J50" s="8" t="s">
        <v>711</v>
      </c>
      <c r="K50" s="6" t="s">
        <v>718</v>
      </c>
    </row>
    <row r="51" spans="1:11" ht="409.6" x14ac:dyDescent="0.3">
      <c r="A51" s="5">
        <v>37</v>
      </c>
      <c r="B51" s="8" t="s">
        <v>719</v>
      </c>
      <c r="C51" s="7"/>
      <c r="D51" s="8" t="s">
        <v>720</v>
      </c>
      <c r="E51" s="8" t="s">
        <v>721</v>
      </c>
      <c r="F51" s="8"/>
      <c r="G51" s="8" t="s">
        <v>542</v>
      </c>
      <c r="H51" s="8" t="s">
        <v>543</v>
      </c>
      <c r="I51" s="8" t="s">
        <v>544</v>
      </c>
      <c r="J51" s="8" t="s">
        <v>707</v>
      </c>
      <c r="K51" s="8" t="s">
        <v>722</v>
      </c>
    </row>
    <row r="52" spans="1:11" ht="379.2" x14ac:dyDescent="0.3">
      <c r="A52" s="5">
        <v>38</v>
      </c>
      <c r="B52" s="8" t="s">
        <v>723</v>
      </c>
      <c r="C52" s="7"/>
      <c r="D52" s="8" t="s">
        <v>724</v>
      </c>
      <c r="E52" s="8" t="s">
        <v>725</v>
      </c>
      <c r="F52" s="8" t="s">
        <v>94</v>
      </c>
      <c r="G52" s="8" t="s">
        <v>542</v>
      </c>
      <c r="H52" s="8" t="s">
        <v>543</v>
      </c>
      <c r="I52" s="8" t="s">
        <v>625</v>
      </c>
      <c r="J52" s="8" t="s">
        <v>565</v>
      </c>
      <c r="K52" s="8" t="s">
        <v>726</v>
      </c>
    </row>
    <row r="53" spans="1:11" ht="93.6" x14ac:dyDescent="0.3">
      <c r="A53" s="5">
        <v>38</v>
      </c>
      <c r="B53" s="8" t="s">
        <v>723</v>
      </c>
      <c r="C53" s="7"/>
      <c r="D53" s="12" t="s">
        <v>727</v>
      </c>
      <c r="E53" s="6" t="s">
        <v>728</v>
      </c>
      <c r="F53" s="8"/>
      <c r="G53" s="8" t="s">
        <v>553</v>
      </c>
      <c r="H53" s="10" t="s">
        <v>554</v>
      </c>
      <c r="I53" s="8" t="s">
        <v>675</v>
      </c>
      <c r="J53" s="8" t="s">
        <v>715</v>
      </c>
      <c r="K53" s="8" t="s">
        <v>729</v>
      </c>
    </row>
    <row r="54" spans="1:11" ht="212.4" x14ac:dyDescent="0.3">
      <c r="A54" s="5">
        <v>39</v>
      </c>
      <c r="B54" s="19" t="s">
        <v>730</v>
      </c>
      <c r="C54" s="7"/>
      <c r="D54" s="12" t="s">
        <v>731</v>
      </c>
      <c r="E54" s="8" t="s">
        <v>732</v>
      </c>
      <c r="F54" s="8"/>
      <c r="G54" s="8" t="s">
        <v>542</v>
      </c>
      <c r="H54" s="8" t="s">
        <v>543</v>
      </c>
      <c r="I54" s="8" t="s">
        <v>544</v>
      </c>
      <c r="J54" s="8" t="s">
        <v>733</v>
      </c>
      <c r="K54" s="12"/>
    </row>
    <row r="55" spans="1:11" ht="121.8" x14ac:dyDescent="0.3">
      <c r="A55" s="5">
        <v>40</v>
      </c>
      <c r="B55" s="8" t="s">
        <v>112</v>
      </c>
      <c r="C55" s="7"/>
      <c r="D55" s="8" t="s">
        <v>734</v>
      </c>
      <c r="E55" s="8" t="s">
        <v>735</v>
      </c>
      <c r="F55" s="8"/>
      <c r="G55" s="8" t="s">
        <v>542</v>
      </c>
      <c r="H55" s="8" t="s">
        <v>543</v>
      </c>
      <c r="I55" s="8" t="s">
        <v>544</v>
      </c>
      <c r="J55" s="8" t="s">
        <v>733</v>
      </c>
      <c r="K55" s="8" t="s">
        <v>736</v>
      </c>
    </row>
    <row r="56" spans="1:11" ht="409.6" x14ac:dyDescent="0.3">
      <c r="A56" s="5">
        <v>41</v>
      </c>
      <c r="B56" s="8" t="s">
        <v>116</v>
      </c>
      <c r="C56" s="7"/>
      <c r="D56" s="8" t="s">
        <v>737</v>
      </c>
      <c r="E56" s="8" t="s">
        <v>738</v>
      </c>
      <c r="F56" s="8"/>
      <c r="G56" s="8" t="s">
        <v>542</v>
      </c>
      <c r="H56" s="8" t="s">
        <v>543</v>
      </c>
      <c r="I56" s="8" t="s">
        <v>739</v>
      </c>
      <c r="J56" s="8" t="s">
        <v>740</v>
      </c>
      <c r="K56" s="8"/>
    </row>
    <row r="57" spans="1:11" ht="409.6" x14ac:dyDescent="0.3">
      <c r="A57" s="5">
        <v>42</v>
      </c>
      <c r="B57" s="19" t="s">
        <v>121</v>
      </c>
      <c r="C57" s="7"/>
      <c r="D57" s="8" t="s">
        <v>741</v>
      </c>
      <c r="E57" s="8" t="s">
        <v>742</v>
      </c>
      <c r="F57" s="8"/>
      <c r="G57" s="8" t="s">
        <v>542</v>
      </c>
      <c r="H57" s="8" t="s">
        <v>543</v>
      </c>
      <c r="I57" s="8" t="s">
        <v>743</v>
      </c>
      <c r="J57" s="8" t="s">
        <v>561</v>
      </c>
      <c r="K57" s="8" t="s">
        <v>744</v>
      </c>
    </row>
    <row r="58" spans="1:11" ht="120.6" x14ac:dyDescent="0.3">
      <c r="A58" s="18">
        <v>43</v>
      </c>
      <c r="B58" s="8" t="s">
        <v>127</v>
      </c>
      <c r="C58" s="7"/>
      <c r="D58" s="8" t="s">
        <v>745</v>
      </c>
      <c r="E58" s="8" t="s">
        <v>746</v>
      </c>
      <c r="F58" s="10"/>
      <c r="G58" s="10" t="s">
        <v>553</v>
      </c>
      <c r="H58" s="10" t="s">
        <v>554</v>
      </c>
      <c r="I58" s="8" t="s">
        <v>102</v>
      </c>
      <c r="J58" s="8" t="s">
        <v>747</v>
      </c>
      <c r="K58" s="10"/>
    </row>
    <row r="59" spans="1:11" ht="409.6" x14ac:dyDescent="0.3">
      <c r="A59" s="18">
        <v>43</v>
      </c>
      <c r="B59" s="8" t="s">
        <v>127</v>
      </c>
      <c r="C59" s="28"/>
      <c r="D59" s="8" t="s">
        <v>748</v>
      </c>
      <c r="E59" s="8" t="s">
        <v>749</v>
      </c>
      <c r="F59" s="8"/>
      <c r="G59" s="8" t="s">
        <v>542</v>
      </c>
      <c r="H59" s="8" t="s">
        <v>543</v>
      </c>
      <c r="I59" s="8" t="s">
        <v>743</v>
      </c>
      <c r="J59" s="8" t="s">
        <v>446</v>
      </c>
      <c r="K59" s="12"/>
    </row>
    <row r="60" spans="1:11" ht="409.6" x14ac:dyDescent="0.3">
      <c r="A60" s="5">
        <v>44</v>
      </c>
      <c r="B60" s="19" t="s">
        <v>130</v>
      </c>
      <c r="C60" s="7"/>
      <c r="D60" s="8" t="s">
        <v>750</v>
      </c>
      <c r="E60" s="8" t="s">
        <v>751</v>
      </c>
      <c r="F60" s="8"/>
      <c r="G60" s="8" t="s">
        <v>560</v>
      </c>
      <c r="H60" s="8" t="s">
        <v>543</v>
      </c>
      <c r="I60" s="8" t="s">
        <v>743</v>
      </c>
      <c r="J60" s="8" t="s">
        <v>752</v>
      </c>
      <c r="K60" s="8" t="s">
        <v>753</v>
      </c>
    </row>
    <row r="61" spans="1:11" ht="226.8" x14ac:dyDescent="0.3">
      <c r="A61" s="5">
        <v>45</v>
      </c>
      <c r="B61" s="19" t="s">
        <v>432</v>
      </c>
      <c r="C61" s="7"/>
      <c r="D61" s="8" t="s">
        <v>754</v>
      </c>
      <c r="E61" s="8" t="s">
        <v>755</v>
      </c>
      <c r="F61" s="10"/>
      <c r="G61" s="8" t="s">
        <v>542</v>
      </c>
      <c r="H61" s="8" t="s">
        <v>543</v>
      </c>
      <c r="I61" s="8" t="s">
        <v>743</v>
      </c>
      <c r="J61" s="8" t="s">
        <v>446</v>
      </c>
      <c r="K61" s="8" t="s">
        <v>756</v>
      </c>
    </row>
    <row r="62" spans="1:11" ht="409.6" x14ac:dyDescent="0.3">
      <c r="A62" s="5">
        <v>46</v>
      </c>
      <c r="B62" s="19" t="s">
        <v>134</v>
      </c>
      <c r="C62" s="7"/>
      <c r="D62" s="8" t="s">
        <v>757</v>
      </c>
      <c r="E62" s="8" t="s">
        <v>758</v>
      </c>
      <c r="F62" s="8"/>
      <c r="G62" s="8" t="s">
        <v>542</v>
      </c>
      <c r="H62" s="8" t="s">
        <v>543</v>
      </c>
      <c r="I62" s="8" t="s">
        <v>739</v>
      </c>
      <c r="J62" s="8" t="s">
        <v>759</v>
      </c>
      <c r="K62" s="8" t="s">
        <v>760</v>
      </c>
    </row>
    <row r="63" spans="1:11" ht="139.19999999999999" x14ac:dyDescent="0.3">
      <c r="A63" s="5">
        <v>46</v>
      </c>
      <c r="B63" s="19" t="s">
        <v>134</v>
      </c>
      <c r="C63" s="7"/>
      <c r="D63" s="55" t="s">
        <v>761</v>
      </c>
      <c r="E63" s="8" t="s">
        <v>762</v>
      </c>
      <c r="F63" s="6"/>
      <c r="G63" s="10" t="s">
        <v>553</v>
      </c>
      <c r="H63" s="8" t="s">
        <v>554</v>
      </c>
      <c r="I63" s="8" t="s">
        <v>156</v>
      </c>
      <c r="J63" s="8" t="s">
        <v>556</v>
      </c>
      <c r="K63" s="8" t="s">
        <v>763</v>
      </c>
    </row>
    <row r="64" spans="1:11" ht="409.6" x14ac:dyDescent="0.3">
      <c r="A64" s="5">
        <v>47</v>
      </c>
      <c r="B64" s="6" t="s">
        <v>145</v>
      </c>
      <c r="C64" s="7"/>
      <c r="D64" s="8" t="s">
        <v>764</v>
      </c>
      <c r="E64" s="8" t="s">
        <v>765</v>
      </c>
      <c r="F64" s="8"/>
      <c r="G64" s="8" t="s">
        <v>542</v>
      </c>
      <c r="H64" s="8" t="s">
        <v>543</v>
      </c>
      <c r="I64" s="8" t="s">
        <v>743</v>
      </c>
      <c r="J64" s="8" t="s">
        <v>561</v>
      </c>
      <c r="K64" s="8" t="s">
        <v>766</v>
      </c>
    </row>
    <row r="65" spans="1:11" ht="292.8" x14ac:dyDescent="0.3">
      <c r="A65" s="5">
        <v>48</v>
      </c>
      <c r="B65" s="6" t="s">
        <v>448</v>
      </c>
      <c r="C65" s="7"/>
      <c r="D65" s="8" t="s">
        <v>767</v>
      </c>
      <c r="E65" s="8" t="s">
        <v>768</v>
      </c>
      <c r="F65" s="8"/>
      <c r="G65" s="8" t="s">
        <v>542</v>
      </c>
      <c r="H65" s="8" t="s">
        <v>543</v>
      </c>
      <c r="I65" s="8" t="s">
        <v>743</v>
      </c>
      <c r="J65" s="8" t="s">
        <v>733</v>
      </c>
      <c r="K65" s="8" t="s">
        <v>769</v>
      </c>
    </row>
    <row r="66" spans="1:11" ht="409.6" x14ac:dyDescent="0.3">
      <c r="A66" s="5">
        <v>51</v>
      </c>
      <c r="B66" s="19" t="s">
        <v>148</v>
      </c>
      <c r="C66" s="7"/>
      <c r="D66" s="8" t="s">
        <v>770</v>
      </c>
      <c r="E66" s="8" t="s">
        <v>771</v>
      </c>
      <c r="F66" s="8"/>
      <c r="G66" s="8" t="s">
        <v>542</v>
      </c>
      <c r="H66" s="8" t="s">
        <v>543</v>
      </c>
      <c r="I66" s="8" t="s">
        <v>743</v>
      </c>
      <c r="J66" s="8" t="s">
        <v>561</v>
      </c>
      <c r="K66" s="8"/>
    </row>
    <row r="67" spans="1:11" ht="182.4" x14ac:dyDescent="0.3">
      <c r="A67" s="5">
        <v>52</v>
      </c>
      <c r="B67" s="6" t="s">
        <v>465</v>
      </c>
      <c r="C67" s="7"/>
      <c r="D67" s="8" t="s">
        <v>772</v>
      </c>
      <c r="E67" s="8" t="s">
        <v>773</v>
      </c>
      <c r="F67" s="8"/>
      <c r="G67" s="8" t="s">
        <v>542</v>
      </c>
      <c r="H67" s="8" t="s">
        <v>543</v>
      </c>
      <c r="I67" s="8" t="s">
        <v>743</v>
      </c>
      <c r="J67" s="8" t="s">
        <v>733</v>
      </c>
      <c r="K67" s="8"/>
    </row>
    <row r="68" spans="1:11" ht="196.2" x14ac:dyDescent="0.3">
      <c r="A68" s="5">
        <v>53</v>
      </c>
      <c r="B68" s="6" t="s">
        <v>153</v>
      </c>
      <c r="C68" s="7"/>
      <c r="D68" s="8" t="s">
        <v>774</v>
      </c>
      <c r="E68" s="8" t="s">
        <v>775</v>
      </c>
      <c r="F68" s="8" t="s">
        <v>26</v>
      </c>
      <c r="G68" s="8" t="s">
        <v>542</v>
      </c>
      <c r="H68" s="8" t="s">
        <v>543</v>
      </c>
      <c r="I68" s="8" t="s">
        <v>743</v>
      </c>
      <c r="J68" s="8" t="s">
        <v>776</v>
      </c>
      <c r="K68" s="8" t="s">
        <v>777</v>
      </c>
    </row>
    <row r="69" spans="1:11" ht="169.8" x14ac:dyDescent="0.3">
      <c r="A69" s="5">
        <v>54</v>
      </c>
      <c r="B69" s="6" t="s">
        <v>480</v>
      </c>
      <c r="C69" s="7"/>
      <c r="D69" s="8" t="s">
        <v>778</v>
      </c>
      <c r="E69" s="8" t="s">
        <v>779</v>
      </c>
      <c r="F69" s="8" t="s">
        <v>94</v>
      </c>
      <c r="G69" s="8" t="s">
        <v>542</v>
      </c>
      <c r="H69" s="8" t="s">
        <v>543</v>
      </c>
      <c r="I69" s="8" t="s">
        <v>780</v>
      </c>
      <c r="J69" s="8" t="s">
        <v>593</v>
      </c>
      <c r="K69" s="8" t="s">
        <v>781</v>
      </c>
    </row>
    <row r="70" spans="1:11" ht="196.2" x14ac:dyDescent="0.3">
      <c r="A70" s="5">
        <v>54</v>
      </c>
      <c r="B70" s="6" t="s">
        <v>480</v>
      </c>
      <c r="C70" s="7"/>
      <c r="D70" s="8" t="s">
        <v>782</v>
      </c>
      <c r="E70" s="8" t="s">
        <v>783</v>
      </c>
      <c r="F70" s="8"/>
      <c r="G70" s="8" t="s">
        <v>542</v>
      </c>
      <c r="H70" s="8" t="s">
        <v>543</v>
      </c>
      <c r="I70" s="8" t="s">
        <v>739</v>
      </c>
      <c r="J70" s="8" t="s">
        <v>565</v>
      </c>
      <c r="K70" s="8" t="s">
        <v>784</v>
      </c>
    </row>
    <row r="71" spans="1:11" ht="409.6" x14ac:dyDescent="0.3">
      <c r="A71" s="5">
        <v>54</v>
      </c>
      <c r="B71" s="6" t="s">
        <v>480</v>
      </c>
      <c r="C71" s="7"/>
      <c r="D71" s="8" t="s">
        <v>785</v>
      </c>
      <c r="E71" s="8" t="s">
        <v>786</v>
      </c>
      <c r="F71" s="8"/>
      <c r="G71" s="8" t="s">
        <v>560</v>
      </c>
      <c r="H71" s="10" t="s">
        <v>543</v>
      </c>
      <c r="I71" s="8" t="s">
        <v>739</v>
      </c>
      <c r="J71" s="8" t="s">
        <v>787</v>
      </c>
      <c r="K71" s="8" t="s">
        <v>788</v>
      </c>
    </row>
    <row r="72" spans="1:11" ht="333.6" x14ac:dyDescent="0.3">
      <c r="A72" s="5">
        <v>55</v>
      </c>
      <c r="B72" s="6" t="s">
        <v>157</v>
      </c>
      <c r="C72" s="7"/>
      <c r="D72" s="8" t="s">
        <v>789</v>
      </c>
      <c r="E72" s="8" t="s">
        <v>790</v>
      </c>
      <c r="F72" s="8"/>
      <c r="G72" s="8" t="s">
        <v>542</v>
      </c>
      <c r="H72" s="8" t="s">
        <v>543</v>
      </c>
      <c r="I72" s="8" t="s">
        <v>743</v>
      </c>
      <c r="J72" s="8" t="s">
        <v>561</v>
      </c>
      <c r="K72" s="8"/>
    </row>
    <row r="73" spans="1:11" ht="409.6" x14ac:dyDescent="0.3">
      <c r="A73" s="5">
        <v>56</v>
      </c>
      <c r="B73" s="6" t="s">
        <v>161</v>
      </c>
      <c r="C73" s="7"/>
      <c r="D73" s="8" t="s">
        <v>791</v>
      </c>
      <c r="E73" s="8" t="s">
        <v>792</v>
      </c>
      <c r="F73" s="8" t="s">
        <v>94</v>
      </c>
      <c r="G73" s="8" t="s">
        <v>542</v>
      </c>
      <c r="H73" s="8" t="s">
        <v>543</v>
      </c>
      <c r="I73" s="8" t="s">
        <v>743</v>
      </c>
      <c r="J73" s="8" t="s">
        <v>793</v>
      </c>
      <c r="K73" s="8"/>
    </row>
    <row r="74" spans="1:11" ht="409.6" x14ac:dyDescent="0.3">
      <c r="A74" s="5">
        <v>57</v>
      </c>
      <c r="B74" s="6" t="s">
        <v>164</v>
      </c>
      <c r="C74" s="7"/>
      <c r="D74" s="8" t="s">
        <v>794</v>
      </c>
      <c r="E74" s="8" t="s">
        <v>795</v>
      </c>
      <c r="F74" s="8"/>
      <c r="G74" s="8" t="s">
        <v>560</v>
      </c>
      <c r="H74" s="8" t="s">
        <v>543</v>
      </c>
      <c r="I74" s="8" t="s">
        <v>743</v>
      </c>
      <c r="J74" s="8" t="s">
        <v>796</v>
      </c>
      <c r="K74" s="8" t="s">
        <v>797</v>
      </c>
    </row>
    <row r="75" spans="1:11" ht="75.599999999999994" x14ac:dyDescent="0.3">
      <c r="A75" s="5">
        <v>57</v>
      </c>
      <c r="B75" s="6" t="s">
        <v>164</v>
      </c>
      <c r="C75" s="6"/>
      <c r="D75" s="12" t="s">
        <v>798</v>
      </c>
      <c r="E75" s="8" t="s">
        <v>799</v>
      </c>
      <c r="F75" s="8"/>
      <c r="G75" s="8" t="s">
        <v>553</v>
      </c>
      <c r="H75" s="10" t="s">
        <v>554</v>
      </c>
      <c r="I75" s="8" t="s">
        <v>800</v>
      </c>
      <c r="J75" s="8" t="s">
        <v>17</v>
      </c>
      <c r="K75" s="8"/>
    </row>
    <row r="76" spans="1:11" ht="201" x14ac:dyDescent="0.3">
      <c r="A76" s="5">
        <v>58</v>
      </c>
      <c r="B76" s="21" t="s">
        <v>171</v>
      </c>
      <c r="C76" s="7"/>
      <c r="D76" s="8" t="s">
        <v>801</v>
      </c>
      <c r="E76" s="8" t="s">
        <v>802</v>
      </c>
      <c r="F76" s="8" t="s">
        <v>94</v>
      </c>
      <c r="G76" s="8" t="s">
        <v>542</v>
      </c>
      <c r="H76" s="8" t="s">
        <v>543</v>
      </c>
      <c r="I76" s="8" t="s">
        <v>743</v>
      </c>
      <c r="J76" s="8" t="s">
        <v>803</v>
      </c>
      <c r="K76" s="8" t="s">
        <v>804</v>
      </c>
    </row>
    <row r="77" spans="1:11" ht="349.8" x14ac:dyDescent="0.3">
      <c r="A77" s="5">
        <v>59</v>
      </c>
      <c r="B77" s="53" t="s">
        <v>503</v>
      </c>
      <c r="C77" s="7"/>
      <c r="D77" s="8" t="s">
        <v>805</v>
      </c>
      <c r="E77" s="8" t="s">
        <v>806</v>
      </c>
      <c r="F77" s="8"/>
      <c r="G77" s="8" t="s">
        <v>542</v>
      </c>
      <c r="H77" s="8" t="s">
        <v>543</v>
      </c>
      <c r="I77" s="8" t="s">
        <v>743</v>
      </c>
      <c r="J77" s="8" t="s">
        <v>733</v>
      </c>
      <c r="K77" s="8" t="s">
        <v>807</v>
      </c>
    </row>
    <row r="78" spans="1:11" ht="409.6" x14ac:dyDescent="0.3">
      <c r="A78" s="5">
        <v>60</v>
      </c>
      <c r="B78" s="6" t="s">
        <v>512</v>
      </c>
      <c r="C78" s="7"/>
      <c r="D78" s="8" t="s">
        <v>808</v>
      </c>
      <c r="E78" s="8" t="s">
        <v>809</v>
      </c>
      <c r="F78" s="8"/>
      <c r="G78" s="8" t="s">
        <v>542</v>
      </c>
      <c r="H78" s="8" t="s">
        <v>543</v>
      </c>
      <c r="I78" s="8" t="s">
        <v>780</v>
      </c>
      <c r="J78" s="8" t="s">
        <v>810</v>
      </c>
      <c r="K78" s="8"/>
    </row>
    <row r="79" spans="1:11" ht="231" x14ac:dyDescent="0.3">
      <c r="A79" s="5">
        <v>60</v>
      </c>
      <c r="B79" s="6" t="s">
        <v>512</v>
      </c>
      <c r="C79" s="7"/>
      <c r="D79" s="8" t="s">
        <v>811</v>
      </c>
      <c r="E79" s="8" t="s">
        <v>812</v>
      </c>
      <c r="F79" s="10"/>
      <c r="G79" s="8" t="s">
        <v>553</v>
      </c>
      <c r="H79" s="10" t="s">
        <v>554</v>
      </c>
      <c r="I79" s="8" t="s">
        <v>555</v>
      </c>
      <c r="J79" s="8" t="s">
        <v>556</v>
      </c>
      <c r="K79" s="8"/>
    </row>
    <row r="80" spans="1:11" ht="362.4" x14ac:dyDescent="0.3">
      <c r="A80" s="5">
        <v>61</v>
      </c>
      <c r="B80" s="6" t="s">
        <v>174</v>
      </c>
      <c r="C80" s="7"/>
      <c r="D80" s="8" t="s">
        <v>813</v>
      </c>
      <c r="E80" s="8" t="s">
        <v>814</v>
      </c>
      <c r="F80" s="8"/>
      <c r="G80" s="8" t="s">
        <v>542</v>
      </c>
      <c r="H80" s="8" t="s">
        <v>543</v>
      </c>
      <c r="I80" s="8" t="s">
        <v>743</v>
      </c>
      <c r="J80" s="8" t="s">
        <v>446</v>
      </c>
      <c r="K80" s="55" t="s">
        <v>815</v>
      </c>
    </row>
    <row r="81" spans="1:11" ht="409.6" x14ac:dyDescent="0.3">
      <c r="A81" s="5">
        <v>62</v>
      </c>
      <c r="B81" s="8" t="s">
        <v>816</v>
      </c>
      <c r="C81" s="7"/>
      <c r="D81" s="8" t="s">
        <v>817</v>
      </c>
      <c r="E81" s="8" t="s">
        <v>818</v>
      </c>
      <c r="F81" s="8"/>
      <c r="G81" s="8" t="s">
        <v>542</v>
      </c>
      <c r="H81" s="8" t="s">
        <v>543</v>
      </c>
      <c r="I81" s="8" t="s">
        <v>743</v>
      </c>
      <c r="J81" s="8" t="s">
        <v>819</v>
      </c>
      <c r="K81" s="8"/>
    </row>
    <row r="82" spans="1:11" ht="105.6" x14ac:dyDescent="0.3">
      <c r="A82" s="5">
        <v>63</v>
      </c>
      <c r="B82" s="6" t="s">
        <v>820</v>
      </c>
      <c r="C82" s="7"/>
      <c r="D82" s="12" t="s">
        <v>821</v>
      </c>
      <c r="E82" s="8" t="s">
        <v>822</v>
      </c>
      <c r="F82" s="8"/>
      <c r="G82" s="8" t="s">
        <v>542</v>
      </c>
      <c r="H82" s="8" t="s">
        <v>543</v>
      </c>
      <c r="I82" s="8" t="s">
        <v>743</v>
      </c>
      <c r="J82" s="8" t="s">
        <v>446</v>
      </c>
      <c r="K82" s="12"/>
    </row>
    <row r="83" spans="1:11" ht="409.6" x14ac:dyDescent="0.3">
      <c r="A83" s="47">
        <v>64</v>
      </c>
      <c r="B83" s="8" t="s">
        <v>532</v>
      </c>
      <c r="C83" s="7"/>
      <c r="D83" s="8" t="s">
        <v>823</v>
      </c>
      <c r="E83" s="8" t="s">
        <v>824</v>
      </c>
      <c r="F83" s="8" t="s">
        <v>94</v>
      </c>
      <c r="G83" s="8" t="s">
        <v>542</v>
      </c>
      <c r="H83" s="8" t="s">
        <v>543</v>
      </c>
      <c r="I83" s="8" t="s">
        <v>743</v>
      </c>
      <c r="J83" s="8" t="s">
        <v>825</v>
      </c>
      <c r="K83" s="8" t="s">
        <v>826</v>
      </c>
    </row>
    <row r="84" spans="1:11" ht="256.8" x14ac:dyDescent="0.3">
      <c r="A84" s="47">
        <v>64</v>
      </c>
      <c r="B84" s="8" t="s">
        <v>532</v>
      </c>
      <c r="C84" s="7"/>
      <c r="D84" s="8" t="s">
        <v>827</v>
      </c>
      <c r="E84" s="8" t="s">
        <v>828</v>
      </c>
      <c r="F84" s="8" t="s">
        <v>94</v>
      </c>
      <c r="G84" s="8" t="s">
        <v>553</v>
      </c>
      <c r="H84" s="10" t="s">
        <v>554</v>
      </c>
      <c r="I84" s="8" t="s">
        <v>156</v>
      </c>
      <c r="J84" s="8" t="s">
        <v>556</v>
      </c>
      <c r="K84" s="8" t="s">
        <v>829</v>
      </c>
    </row>
    <row r="85" spans="1:11" ht="409.6" x14ac:dyDescent="0.3">
      <c r="A85" s="38">
        <v>65</v>
      </c>
      <c r="B85" s="8" t="s">
        <v>830</v>
      </c>
      <c r="C85" s="7"/>
      <c r="D85" s="8" t="s">
        <v>831</v>
      </c>
      <c r="E85" s="8" t="s">
        <v>832</v>
      </c>
      <c r="F85" s="8"/>
      <c r="G85" s="8" t="s">
        <v>542</v>
      </c>
      <c r="H85" s="8" t="s">
        <v>543</v>
      </c>
      <c r="I85" s="8" t="s">
        <v>833</v>
      </c>
      <c r="J85" s="8" t="s">
        <v>834</v>
      </c>
      <c r="K85" s="8"/>
    </row>
    <row r="86" spans="1:11" ht="333.6" x14ac:dyDescent="0.3">
      <c r="A86" s="38">
        <v>65</v>
      </c>
      <c r="B86" s="8" t="s">
        <v>830</v>
      </c>
      <c r="C86" s="19"/>
      <c r="D86" s="8" t="s">
        <v>835</v>
      </c>
      <c r="E86" s="8" t="s">
        <v>836</v>
      </c>
      <c r="F86" s="8"/>
      <c r="G86" s="8" t="s">
        <v>553</v>
      </c>
      <c r="H86" s="10" t="s">
        <v>554</v>
      </c>
      <c r="I86" s="8" t="s">
        <v>671</v>
      </c>
      <c r="J86" s="8" t="s">
        <v>837</v>
      </c>
      <c r="K86" s="8"/>
    </row>
    <row r="87" spans="1:11" ht="409.6" x14ac:dyDescent="0.3">
      <c r="A87" s="5">
        <v>66</v>
      </c>
      <c r="B87" s="6" t="s">
        <v>179</v>
      </c>
      <c r="C87" s="7"/>
      <c r="D87" s="8" t="s">
        <v>838</v>
      </c>
      <c r="E87" s="8" t="s">
        <v>839</v>
      </c>
      <c r="F87" s="8"/>
      <c r="G87" s="8" t="s">
        <v>542</v>
      </c>
      <c r="H87" s="8" t="s">
        <v>543</v>
      </c>
      <c r="I87" s="8" t="s">
        <v>833</v>
      </c>
      <c r="J87" s="8" t="s">
        <v>707</v>
      </c>
      <c r="K87" s="8"/>
    </row>
    <row r="88" spans="1:11" ht="377.4" x14ac:dyDescent="0.3">
      <c r="A88" s="5">
        <v>66</v>
      </c>
      <c r="B88" s="6" t="s">
        <v>179</v>
      </c>
      <c r="C88" s="7"/>
      <c r="D88" s="8" t="s">
        <v>840</v>
      </c>
      <c r="E88" s="8" t="s">
        <v>841</v>
      </c>
      <c r="F88" s="8"/>
      <c r="G88" s="8" t="s">
        <v>553</v>
      </c>
      <c r="H88" s="10" t="s">
        <v>554</v>
      </c>
      <c r="I88" s="8" t="s">
        <v>555</v>
      </c>
      <c r="J88" s="8" t="s">
        <v>842</v>
      </c>
      <c r="K88" s="12"/>
    </row>
    <row r="89" spans="1:11" ht="45.6" x14ac:dyDescent="0.3">
      <c r="A89" s="5">
        <v>67</v>
      </c>
      <c r="B89" s="6" t="s">
        <v>183</v>
      </c>
      <c r="C89" s="28"/>
      <c r="D89" s="8" t="s">
        <v>843</v>
      </c>
      <c r="E89" s="8" t="s">
        <v>844</v>
      </c>
      <c r="F89" s="8"/>
      <c r="G89" s="8" t="s">
        <v>553</v>
      </c>
      <c r="H89" s="10" t="s">
        <v>554</v>
      </c>
      <c r="I89" s="8" t="s">
        <v>548</v>
      </c>
      <c r="J89" s="8" t="s">
        <v>619</v>
      </c>
      <c r="K89" s="56"/>
    </row>
    <row r="90" spans="1:11" ht="76.8" x14ac:dyDescent="0.3">
      <c r="A90" s="5">
        <v>67</v>
      </c>
      <c r="B90" s="6" t="s">
        <v>183</v>
      </c>
      <c r="C90" s="28"/>
      <c r="D90" s="8" t="s">
        <v>845</v>
      </c>
      <c r="E90" s="8" t="s">
        <v>846</v>
      </c>
      <c r="F90" s="8"/>
      <c r="G90" s="8" t="s">
        <v>553</v>
      </c>
      <c r="H90" s="10" t="s">
        <v>554</v>
      </c>
      <c r="I90" s="8" t="s">
        <v>156</v>
      </c>
      <c r="J90" s="8" t="s">
        <v>847</v>
      </c>
      <c r="K90" s="56"/>
    </row>
    <row r="91" spans="1:11" ht="409.6" x14ac:dyDescent="0.3">
      <c r="A91" s="5">
        <v>67</v>
      </c>
      <c r="B91" s="6" t="s">
        <v>183</v>
      </c>
      <c r="C91" s="7"/>
      <c r="D91" s="12" t="s">
        <v>848</v>
      </c>
      <c r="E91" s="8" t="s">
        <v>849</v>
      </c>
      <c r="F91" s="8"/>
      <c r="G91" s="8" t="s">
        <v>542</v>
      </c>
      <c r="H91" s="8" t="s">
        <v>543</v>
      </c>
      <c r="I91" s="8" t="s">
        <v>850</v>
      </c>
      <c r="J91" s="8" t="s">
        <v>851</v>
      </c>
      <c r="K91" s="8" t="s">
        <v>852</v>
      </c>
    </row>
  </sheetData>
  <pageMargins left="0.7" right="0.7" top="0.75" bottom="0.75" header="0.3" footer="0.3"/>
  <pageSetup paperSize="9" orientation="portrait"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4B844-4D62-4D79-A3CD-B18C9C1DBB16}">
  <dimension ref="A1:L87"/>
  <sheetViews>
    <sheetView topLeftCell="E33" zoomScale="70" zoomScaleNormal="60" workbookViewId="0">
      <selection activeCell="K33" sqref="K33"/>
    </sheetView>
  </sheetViews>
  <sheetFormatPr defaultRowHeight="14.4" x14ac:dyDescent="0.3"/>
  <cols>
    <col min="1" max="1" width="18.77734375" bestFit="1" customWidth="1"/>
    <col min="2" max="2" width="23.44140625" bestFit="1" customWidth="1"/>
    <col min="3" max="3" width="20.88671875" bestFit="1" customWidth="1"/>
    <col min="4" max="5" width="49" customWidth="1"/>
    <col min="6" max="6" width="16.44140625" bestFit="1" customWidth="1"/>
    <col min="7" max="7" width="22.5546875" bestFit="1" customWidth="1"/>
    <col min="8" max="8" width="43" bestFit="1" customWidth="1"/>
    <col min="9" max="9" width="34.77734375" style="48" bestFit="1" customWidth="1"/>
    <col min="10" max="10" width="24.44140625" customWidth="1"/>
    <col min="11" max="11" width="95.44140625" customWidth="1"/>
  </cols>
  <sheetData>
    <row r="1" spans="1:11" ht="17.399999999999999" x14ac:dyDescent="0.3">
      <c r="A1" s="2" t="s">
        <v>0</v>
      </c>
      <c r="B1" s="2" t="s">
        <v>1</v>
      </c>
      <c r="C1" s="2" t="s">
        <v>2</v>
      </c>
      <c r="D1" s="2" t="s">
        <v>3</v>
      </c>
      <c r="E1" s="2" t="s">
        <v>204</v>
      </c>
      <c r="F1" s="3" t="s">
        <v>5</v>
      </c>
      <c r="G1" s="4" t="s">
        <v>6</v>
      </c>
      <c r="H1" s="4" t="s">
        <v>7</v>
      </c>
      <c r="I1" s="36" t="s">
        <v>8</v>
      </c>
      <c r="J1" s="4" t="s">
        <v>9</v>
      </c>
      <c r="K1" s="4" t="s">
        <v>10</v>
      </c>
    </row>
    <row r="2" spans="1:11" ht="180.6" x14ac:dyDescent="0.3">
      <c r="A2" s="5">
        <v>1</v>
      </c>
      <c r="B2" s="6" t="s">
        <v>205</v>
      </c>
      <c r="C2" s="7"/>
      <c r="D2" s="8" t="s">
        <v>206</v>
      </c>
      <c r="E2" s="8" t="s">
        <v>207</v>
      </c>
      <c r="F2" s="8"/>
      <c r="G2" s="10" t="s">
        <v>208</v>
      </c>
      <c r="H2" s="10" t="s">
        <v>209</v>
      </c>
      <c r="I2" s="8" t="s">
        <v>210</v>
      </c>
      <c r="J2" s="8" t="s">
        <v>211</v>
      </c>
      <c r="K2" s="9" t="s">
        <v>212</v>
      </c>
    </row>
    <row r="3" spans="1:11" ht="340.2" x14ac:dyDescent="0.3">
      <c r="A3" s="5">
        <v>1</v>
      </c>
      <c r="B3" s="6" t="s">
        <v>205</v>
      </c>
      <c r="C3" s="7"/>
      <c r="D3" s="8" t="s">
        <v>213</v>
      </c>
      <c r="E3" s="8" t="s">
        <v>214</v>
      </c>
      <c r="F3" s="8"/>
      <c r="G3" s="8" t="s">
        <v>208</v>
      </c>
      <c r="H3" s="33" t="s">
        <v>215</v>
      </c>
      <c r="I3" s="8" t="s">
        <v>216</v>
      </c>
      <c r="J3" s="8" t="s">
        <v>217</v>
      </c>
      <c r="K3" s="9" t="s">
        <v>218</v>
      </c>
    </row>
    <row r="4" spans="1:11" ht="213" x14ac:dyDescent="0.3">
      <c r="A4" s="5">
        <v>2</v>
      </c>
      <c r="B4" s="6" t="s">
        <v>11</v>
      </c>
      <c r="C4" s="7"/>
      <c r="D4" s="8" t="s">
        <v>219</v>
      </c>
      <c r="E4" s="8" t="s">
        <v>220</v>
      </c>
      <c r="F4" s="8"/>
      <c r="G4" s="10" t="s">
        <v>208</v>
      </c>
      <c r="H4" s="10" t="s">
        <v>209</v>
      </c>
      <c r="I4" s="8" t="s">
        <v>221</v>
      </c>
      <c r="J4" s="8" t="s">
        <v>217</v>
      </c>
      <c r="K4" s="9" t="s">
        <v>222</v>
      </c>
    </row>
    <row r="5" spans="1:11" ht="169.2" x14ac:dyDescent="0.3">
      <c r="A5" s="5">
        <v>2</v>
      </c>
      <c r="B5" s="6" t="s">
        <v>11</v>
      </c>
      <c r="C5" s="7"/>
      <c r="D5" s="8" t="s">
        <v>223</v>
      </c>
      <c r="E5" s="8" t="s">
        <v>224</v>
      </c>
      <c r="F5" s="8"/>
      <c r="G5" s="8" t="s">
        <v>225</v>
      </c>
      <c r="H5" s="8" t="s">
        <v>226</v>
      </c>
      <c r="I5" s="8" t="s">
        <v>227</v>
      </c>
      <c r="J5" s="8" t="s">
        <v>81</v>
      </c>
      <c r="K5" s="9" t="s">
        <v>228</v>
      </c>
    </row>
    <row r="6" spans="1:11" ht="123.6" x14ac:dyDescent="0.3">
      <c r="A6" s="5">
        <v>3</v>
      </c>
      <c r="B6" s="7" t="s">
        <v>23</v>
      </c>
      <c r="C6" s="7"/>
      <c r="D6" s="8" t="s">
        <v>229</v>
      </c>
      <c r="E6" s="8" t="s">
        <v>230</v>
      </c>
      <c r="F6" s="20"/>
      <c r="G6" s="8" t="s">
        <v>208</v>
      </c>
      <c r="H6" s="8" t="s">
        <v>231</v>
      </c>
      <c r="I6" s="8" t="s">
        <v>232</v>
      </c>
      <c r="J6" s="8" t="s">
        <v>233</v>
      </c>
      <c r="K6" s="9"/>
    </row>
    <row r="7" spans="1:11" ht="121.2" x14ac:dyDescent="0.3">
      <c r="A7" s="5">
        <v>3</v>
      </c>
      <c r="B7" s="7" t="s">
        <v>23</v>
      </c>
      <c r="C7" s="7"/>
      <c r="D7" s="8" t="s">
        <v>234</v>
      </c>
      <c r="E7" s="8" t="s">
        <v>235</v>
      </c>
      <c r="F7" s="8"/>
      <c r="G7" s="10" t="s">
        <v>208</v>
      </c>
      <c r="H7" s="10" t="s">
        <v>209</v>
      </c>
      <c r="I7" s="8" t="s">
        <v>236</v>
      </c>
      <c r="J7" s="8" t="s">
        <v>237</v>
      </c>
      <c r="K7" s="9" t="s">
        <v>238</v>
      </c>
    </row>
    <row r="8" spans="1:11" ht="121.2" x14ac:dyDescent="0.3">
      <c r="A8" s="5">
        <v>3</v>
      </c>
      <c r="B8" s="7" t="s">
        <v>23</v>
      </c>
      <c r="C8" s="7"/>
      <c r="D8" s="8" t="s">
        <v>239</v>
      </c>
      <c r="E8" s="8" t="s">
        <v>240</v>
      </c>
      <c r="F8" s="37"/>
      <c r="G8" s="8" t="s">
        <v>208</v>
      </c>
      <c r="H8" s="8" t="s">
        <v>241</v>
      </c>
      <c r="I8" s="8" t="s">
        <v>221</v>
      </c>
      <c r="J8" s="8" t="s">
        <v>242</v>
      </c>
      <c r="K8" s="9"/>
    </row>
    <row r="9" spans="1:11" ht="46.8" x14ac:dyDescent="0.3">
      <c r="A9" s="5">
        <v>3</v>
      </c>
      <c r="B9" s="7" t="s">
        <v>23</v>
      </c>
      <c r="C9" s="7"/>
      <c r="D9" s="8" t="s">
        <v>243</v>
      </c>
      <c r="E9" s="8" t="s">
        <v>244</v>
      </c>
      <c r="F9" s="8" t="s">
        <v>26</v>
      </c>
      <c r="G9" s="8" t="s">
        <v>225</v>
      </c>
      <c r="H9" s="8" t="s">
        <v>226</v>
      </c>
      <c r="I9" s="8" t="s">
        <v>245</v>
      </c>
      <c r="J9" s="8" t="s">
        <v>246</v>
      </c>
      <c r="K9" s="9" t="s">
        <v>247</v>
      </c>
    </row>
    <row r="10" spans="1:11" ht="289.2" x14ac:dyDescent="0.3">
      <c r="A10" s="14">
        <v>6</v>
      </c>
      <c r="B10" s="10" t="s">
        <v>34</v>
      </c>
      <c r="C10" s="7"/>
      <c r="D10" s="8" t="s">
        <v>248</v>
      </c>
      <c r="E10" s="8" t="s">
        <v>249</v>
      </c>
      <c r="F10" s="10"/>
      <c r="G10" s="10" t="s">
        <v>208</v>
      </c>
      <c r="H10" s="10" t="s">
        <v>209</v>
      </c>
      <c r="I10" s="8" t="s">
        <v>216</v>
      </c>
      <c r="J10" s="8" t="s">
        <v>237</v>
      </c>
      <c r="K10" s="9" t="s">
        <v>250</v>
      </c>
    </row>
    <row r="11" spans="1:11" ht="136.80000000000001" x14ac:dyDescent="0.3">
      <c r="A11" s="15">
        <v>7</v>
      </c>
      <c r="B11" s="10" t="s">
        <v>45</v>
      </c>
      <c r="C11" s="7"/>
      <c r="D11" s="8" t="s">
        <v>251</v>
      </c>
      <c r="E11" s="8" t="s">
        <v>252</v>
      </c>
      <c r="F11" s="10"/>
      <c r="G11" s="10" t="s">
        <v>208</v>
      </c>
      <c r="H11" s="10" t="s">
        <v>241</v>
      </c>
      <c r="I11" s="8" t="s">
        <v>216</v>
      </c>
      <c r="J11" s="8" t="s">
        <v>253</v>
      </c>
      <c r="K11" s="9" t="s">
        <v>254</v>
      </c>
    </row>
    <row r="12" spans="1:11" ht="121.2" x14ac:dyDescent="0.3">
      <c r="A12" s="15">
        <v>7</v>
      </c>
      <c r="B12" s="10" t="s">
        <v>45</v>
      </c>
      <c r="C12" s="7"/>
      <c r="D12" s="8" t="s">
        <v>255</v>
      </c>
      <c r="E12" s="8" t="s">
        <v>256</v>
      </c>
      <c r="F12" s="10"/>
      <c r="G12" s="34" t="s">
        <v>225</v>
      </c>
      <c r="H12" s="10" t="s">
        <v>226</v>
      </c>
      <c r="I12" s="8" t="s">
        <v>245</v>
      </c>
      <c r="J12" s="8" t="s">
        <v>257</v>
      </c>
      <c r="K12" s="9" t="s">
        <v>258</v>
      </c>
    </row>
    <row r="13" spans="1:11" ht="165" x14ac:dyDescent="0.3">
      <c r="A13" s="15">
        <v>7</v>
      </c>
      <c r="B13" s="10" t="s">
        <v>45</v>
      </c>
      <c r="C13" s="7"/>
      <c r="D13" s="12" t="s">
        <v>259</v>
      </c>
      <c r="E13" s="8" t="s">
        <v>260</v>
      </c>
      <c r="F13" s="8"/>
      <c r="G13" s="8" t="s">
        <v>208</v>
      </c>
      <c r="H13" s="8" t="s">
        <v>261</v>
      </c>
      <c r="I13" s="8" t="s">
        <v>102</v>
      </c>
      <c r="J13" s="8" t="s">
        <v>262</v>
      </c>
      <c r="K13" s="9" t="s">
        <v>263</v>
      </c>
    </row>
    <row r="14" spans="1:11" ht="105" x14ac:dyDescent="0.3">
      <c r="A14" s="38">
        <v>8</v>
      </c>
      <c r="B14" s="10" t="s">
        <v>264</v>
      </c>
      <c r="C14" s="19"/>
      <c r="D14" s="8" t="s">
        <v>265</v>
      </c>
      <c r="E14" s="8" t="s">
        <v>266</v>
      </c>
      <c r="F14" s="8" t="s">
        <v>94</v>
      </c>
      <c r="G14" s="8" t="s">
        <v>225</v>
      </c>
      <c r="H14" s="8" t="s">
        <v>226</v>
      </c>
      <c r="I14" s="8" t="s">
        <v>245</v>
      </c>
      <c r="J14" s="8" t="s">
        <v>257</v>
      </c>
      <c r="K14" s="9" t="s">
        <v>267</v>
      </c>
    </row>
    <row r="15" spans="1:11" ht="61.2" x14ac:dyDescent="0.3">
      <c r="A15" s="5">
        <v>9</v>
      </c>
      <c r="B15" s="7" t="s">
        <v>268</v>
      </c>
      <c r="C15" s="7"/>
      <c r="D15" s="8" t="s">
        <v>269</v>
      </c>
      <c r="E15" s="8" t="s">
        <v>270</v>
      </c>
      <c r="F15" s="8"/>
      <c r="G15" s="8" t="s">
        <v>208</v>
      </c>
      <c r="H15" s="8" t="s">
        <v>241</v>
      </c>
      <c r="I15" s="8" t="s">
        <v>271</v>
      </c>
      <c r="J15" s="8" t="s">
        <v>272</v>
      </c>
      <c r="K15" s="9"/>
    </row>
    <row r="16" spans="1:11" ht="75.599999999999994" x14ac:dyDescent="0.3">
      <c r="A16" s="5">
        <v>9</v>
      </c>
      <c r="B16" s="7" t="s">
        <v>268</v>
      </c>
      <c r="C16" s="7"/>
      <c r="D16" s="8" t="s">
        <v>273</v>
      </c>
      <c r="E16" s="8" t="s">
        <v>274</v>
      </c>
      <c r="F16" s="8" t="s">
        <v>275</v>
      </c>
      <c r="G16" s="10" t="s">
        <v>208</v>
      </c>
      <c r="H16" s="10" t="s">
        <v>209</v>
      </c>
      <c r="I16" s="8" t="s">
        <v>221</v>
      </c>
      <c r="J16" s="10" t="s">
        <v>64</v>
      </c>
      <c r="K16" s="9"/>
    </row>
    <row r="17" spans="1:11" ht="60" x14ac:dyDescent="0.3">
      <c r="A17" s="5">
        <v>9</v>
      </c>
      <c r="B17" s="7" t="s">
        <v>268</v>
      </c>
      <c r="C17" s="7"/>
      <c r="D17" s="8" t="s">
        <v>276</v>
      </c>
      <c r="E17" s="8" t="s">
        <v>277</v>
      </c>
      <c r="F17" s="8"/>
      <c r="G17" s="8" t="s">
        <v>225</v>
      </c>
      <c r="H17" s="33" t="s">
        <v>278</v>
      </c>
      <c r="I17" s="8" t="s">
        <v>279</v>
      </c>
      <c r="J17" s="8" t="s">
        <v>280</v>
      </c>
      <c r="K17" s="9"/>
    </row>
    <row r="18" spans="1:11" ht="271.8" x14ac:dyDescent="0.3">
      <c r="A18" s="5">
        <v>10</v>
      </c>
      <c r="B18" s="6" t="s">
        <v>281</v>
      </c>
      <c r="C18" s="7"/>
      <c r="D18" s="8" t="s">
        <v>282</v>
      </c>
      <c r="E18" s="8" t="s">
        <v>283</v>
      </c>
      <c r="F18" s="8"/>
      <c r="G18" s="8" t="s">
        <v>225</v>
      </c>
      <c r="H18" s="8" t="s">
        <v>278</v>
      </c>
      <c r="I18" s="8" t="s">
        <v>279</v>
      </c>
      <c r="J18" s="8" t="s">
        <v>284</v>
      </c>
      <c r="K18" s="9" t="s">
        <v>285</v>
      </c>
    </row>
    <row r="19" spans="1:11" ht="242.4" x14ac:dyDescent="0.3">
      <c r="A19" s="5">
        <v>10</v>
      </c>
      <c r="B19" s="6" t="s">
        <v>281</v>
      </c>
      <c r="C19" s="7"/>
      <c r="D19" s="8" t="s">
        <v>286</v>
      </c>
      <c r="E19" s="8" t="s">
        <v>287</v>
      </c>
      <c r="F19" s="8"/>
      <c r="G19" s="10" t="s">
        <v>208</v>
      </c>
      <c r="H19" s="10" t="s">
        <v>209</v>
      </c>
      <c r="I19" s="8" t="s">
        <v>236</v>
      </c>
      <c r="J19" s="8" t="s">
        <v>237</v>
      </c>
      <c r="K19" s="9" t="s">
        <v>288</v>
      </c>
    </row>
    <row r="20" spans="1:11" ht="305.39999999999998" x14ac:dyDescent="0.3">
      <c r="A20" s="5">
        <v>10</v>
      </c>
      <c r="B20" s="6" t="s">
        <v>281</v>
      </c>
      <c r="C20" s="7"/>
      <c r="D20" s="8" t="s">
        <v>289</v>
      </c>
      <c r="E20" s="8" t="s">
        <v>290</v>
      </c>
      <c r="F20" s="8"/>
      <c r="G20" s="8" t="s">
        <v>208</v>
      </c>
      <c r="H20" s="8" t="s">
        <v>241</v>
      </c>
      <c r="I20" s="8" t="s">
        <v>271</v>
      </c>
      <c r="J20" s="8" t="s">
        <v>291</v>
      </c>
      <c r="K20" s="9" t="s">
        <v>292</v>
      </c>
    </row>
    <row r="21" spans="1:11" ht="409.6" x14ac:dyDescent="0.3">
      <c r="A21" s="5">
        <v>11</v>
      </c>
      <c r="B21" s="10" t="s">
        <v>51</v>
      </c>
      <c r="C21" s="7"/>
      <c r="D21" s="8" t="s">
        <v>293</v>
      </c>
      <c r="E21" s="8" t="s">
        <v>294</v>
      </c>
      <c r="F21" s="10"/>
      <c r="G21" s="8" t="s">
        <v>208</v>
      </c>
      <c r="H21" s="8" t="s">
        <v>241</v>
      </c>
      <c r="I21" s="33" t="s">
        <v>80</v>
      </c>
      <c r="J21" s="8" t="s">
        <v>295</v>
      </c>
      <c r="K21" s="11"/>
    </row>
    <row r="22" spans="1:11" ht="181.2" x14ac:dyDescent="0.3">
      <c r="A22" s="5">
        <v>11</v>
      </c>
      <c r="B22" s="10" t="s">
        <v>51</v>
      </c>
      <c r="C22" s="7"/>
      <c r="D22" s="8" t="s">
        <v>296</v>
      </c>
      <c r="E22" s="8" t="s">
        <v>297</v>
      </c>
      <c r="F22" s="10"/>
      <c r="G22" s="10" t="s">
        <v>208</v>
      </c>
      <c r="H22" s="10" t="s">
        <v>209</v>
      </c>
      <c r="I22" s="8" t="s">
        <v>216</v>
      </c>
      <c r="J22" s="8" t="s">
        <v>298</v>
      </c>
      <c r="K22" s="11"/>
    </row>
    <row r="23" spans="1:11" ht="294.60000000000002" x14ac:dyDescent="0.3">
      <c r="A23" s="5">
        <v>12</v>
      </c>
      <c r="B23" s="10" t="s">
        <v>299</v>
      </c>
      <c r="C23" s="7"/>
      <c r="D23" s="12" t="s">
        <v>300</v>
      </c>
      <c r="E23" s="8" t="s">
        <v>301</v>
      </c>
      <c r="F23" s="8"/>
      <c r="G23" s="10" t="s">
        <v>208</v>
      </c>
      <c r="H23" s="10" t="s">
        <v>209</v>
      </c>
      <c r="I23" s="8" t="s">
        <v>221</v>
      </c>
      <c r="J23" s="8" t="s">
        <v>298</v>
      </c>
      <c r="K23" s="11"/>
    </row>
    <row r="24" spans="1:11" ht="61.8" x14ac:dyDescent="0.3">
      <c r="A24" s="5">
        <v>13</v>
      </c>
      <c r="B24" s="6" t="s">
        <v>302</v>
      </c>
      <c r="C24" s="7"/>
      <c r="D24" s="8" t="s">
        <v>303</v>
      </c>
      <c r="E24" s="8" t="s">
        <v>304</v>
      </c>
      <c r="F24" s="8"/>
      <c r="G24" s="8" t="s">
        <v>225</v>
      </c>
      <c r="H24" s="8" t="s">
        <v>278</v>
      </c>
      <c r="I24" s="8" t="s">
        <v>305</v>
      </c>
      <c r="J24" s="8" t="s">
        <v>306</v>
      </c>
      <c r="K24" s="30"/>
    </row>
    <row r="25" spans="1:11" ht="61.2" x14ac:dyDescent="0.3">
      <c r="A25" s="5">
        <v>16</v>
      </c>
      <c r="B25" s="6" t="s">
        <v>307</v>
      </c>
      <c r="C25" s="7"/>
      <c r="D25" s="8" t="s">
        <v>308</v>
      </c>
      <c r="E25" s="8"/>
      <c r="F25" s="8"/>
      <c r="G25" s="8" t="s">
        <v>208</v>
      </c>
      <c r="H25" s="8" t="s">
        <v>261</v>
      </c>
      <c r="I25" s="8" t="s">
        <v>309</v>
      </c>
      <c r="J25" s="8" t="s">
        <v>310</v>
      </c>
      <c r="K25" s="9"/>
    </row>
    <row r="26" spans="1:11" ht="92.4" x14ac:dyDescent="0.3">
      <c r="A26" s="5">
        <v>18</v>
      </c>
      <c r="B26" s="10" t="s">
        <v>311</v>
      </c>
      <c r="C26" s="7"/>
      <c r="D26" s="8" t="s">
        <v>312</v>
      </c>
      <c r="E26" s="8" t="s">
        <v>313</v>
      </c>
      <c r="F26" s="8"/>
      <c r="G26" s="8" t="s">
        <v>225</v>
      </c>
      <c r="H26" s="8" t="s">
        <v>278</v>
      </c>
      <c r="I26" s="8" t="s">
        <v>279</v>
      </c>
      <c r="J26" s="8" t="s">
        <v>314</v>
      </c>
      <c r="K26" s="13"/>
    </row>
    <row r="27" spans="1:11" ht="183.6" x14ac:dyDescent="0.3">
      <c r="A27" s="5">
        <v>18</v>
      </c>
      <c r="B27" s="8" t="s">
        <v>311</v>
      </c>
      <c r="C27" s="7"/>
      <c r="D27" s="12" t="s">
        <v>315</v>
      </c>
      <c r="E27" s="8" t="s">
        <v>316</v>
      </c>
      <c r="F27" s="8"/>
      <c r="G27" s="8" t="s">
        <v>208</v>
      </c>
      <c r="H27" s="10" t="s">
        <v>317</v>
      </c>
      <c r="I27" s="8" t="s">
        <v>271</v>
      </c>
      <c r="J27" s="8" t="s">
        <v>318</v>
      </c>
      <c r="K27" s="11"/>
    </row>
    <row r="28" spans="1:11" ht="75" x14ac:dyDescent="0.3">
      <c r="A28" s="26">
        <v>18</v>
      </c>
      <c r="B28" s="33" t="s">
        <v>311</v>
      </c>
      <c r="C28" s="39"/>
      <c r="D28" s="33" t="s">
        <v>319</v>
      </c>
      <c r="E28" s="33" t="s">
        <v>320</v>
      </c>
      <c r="F28" s="33"/>
      <c r="G28" s="33" t="s">
        <v>225</v>
      </c>
      <c r="H28" s="33" t="s">
        <v>278</v>
      </c>
      <c r="I28" s="33" t="s">
        <v>279</v>
      </c>
      <c r="J28" s="33" t="s">
        <v>321</v>
      </c>
      <c r="K28" s="40"/>
    </row>
    <row r="29" spans="1:11" ht="396" x14ac:dyDescent="0.3">
      <c r="A29" s="5">
        <v>21</v>
      </c>
      <c r="B29" s="7" t="s">
        <v>322</v>
      </c>
      <c r="C29" s="7"/>
      <c r="D29" s="8" t="s">
        <v>323</v>
      </c>
      <c r="E29" s="8" t="s">
        <v>324</v>
      </c>
      <c r="F29" s="8" t="s">
        <v>94</v>
      </c>
      <c r="G29" s="10" t="s">
        <v>208</v>
      </c>
      <c r="H29" s="10" t="s">
        <v>325</v>
      </c>
      <c r="I29" s="33" t="s">
        <v>216</v>
      </c>
      <c r="J29" s="8" t="s">
        <v>291</v>
      </c>
      <c r="K29" s="9" t="s">
        <v>326</v>
      </c>
    </row>
    <row r="30" spans="1:11" ht="76.2" x14ac:dyDescent="0.3">
      <c r="A30" s="5">
        <v>22</v>
      </c>
      <c r="B30" s="6" t="s">
        <v>65</v>
      </c>
      <c r="C30" s="7"/>
      <c r="D30" s="8" t="s">
        <v>327</v>
      </c>
      <c r="E30" s="8" t="s">
        <v>328</v>
      </c>
      <c r="F30" s="8"/>
      <c r="G30" s="8" t="s">
        <v>225</v>
      </c>
      <c r="H30" s="8" t="s">
        <v>278</v>
      </c>
      <c r="I30" s="8" t="s">
        <v>279</v>
      </c>
      <c r="J30" s="8" t="s">
        <v>89</v>
      </c>
      <c r="K30" s="9" t="s">
        <v>329</v>
      </c>
    </row>
    <row r="31" spans="1:11" ht="171" x14ac:dyDescent="0.3">
      <c r="A31" s="5">
        <v>22</v>
      </c>
      <c r="B31" s="6" t="s">
        <v>65</v>
      </c>
      <c r="C31" s="7"/>
      <c r="D31" s="8" t="s">
        <v>330</v>
      </c>
      <c r="E31" s="8" t="s">
        <v>331</v>
      </c>
      <c r="F31" s="8" t="s">
        <v>26</v>
      </c>
      <c r="G31" s="10" t="s">
        <v>225</v>
      </c>
      <c r="H31" s="34" t="s">
        <v>226</v>
      </c>
      <c r="I31" s="8" t="s">
        <v>227</v>
      </c>
      <c r="J31" s="8" t="s">
        <v>332</v>
      </c>
      <c r="K31" s="9" t="s">
        <v>333</v>
      </c>
    </row>
    <row r="32" spans="1:11" ht="270" x14ac:dyDescent="0.3">
      <c r="A32" s="5">
        <v>22</v>
      </c>
      <c r="B32" s="6" t="s">
        <v>65</v>
      </c>
      <c r="C32" s="7"/>
      <c r="D32" s="8" t="s">
        <v>334</v>
      </c>
      <c r="E32" s="8" t="s">
        <v>335</v>
      </c>
      <c r="F32" s="8" t="s">
        <v>94</v>
      </c>
      <c r="G32" s="8" t="s">
        <v>208</v>
      </c>
      <c r="H32" s="8" t="s">
        <v>241</v>
      </c>
      <c r="I32" s="8" t="s">
        <v>336</v>
      </c>
      <c r="J32" s="8" t="s">
        <v>337</v>
      </c>
      <c r="K32" s="9" t="s">
        <v>338</v>
      </c>
    </row>
    <row r="33" spans="1:11" ht="333.6" x14ac:dyDescent="0.3">
      <c r="A33" s="5">
        <v>22</v>
      </c>
      <c r="B33" s="6" t="s">
        <v>65</v>
      </c>
      <c r="C33" s="7"/>
      <c r="D33" s="8" t="s">
        <v>339</v>
      </c>
      <c r="E33" s="8" t="s">
        <v>340</v>
      </c>
      <c r="F33" s="20"/>
      <c r="G33" s="10" t="s">
        <v>208</v>
      </c>
      <c r="H33" s="10" t="s">
        <v>209</v>
      </c>
      <c r="I33" s="8" t="s">
        <v>216</v>
      </c>
      <c r="J33" s="8" t="s">
        <v>237</v>
      </c>
      <c r="K33" s="9" t="s">
        <v>341</v>
      </c>
    </row>
    <row r="34" spans="1:11" ht="166.2" x14ac:dyDescent="0.3">
      <c r="A34" s="41">
        <v>23</v>
      </c>
      <c r="B34" s="31" t="s">
        <v>342</v>
      </c>
      <c r="C34" s="27"/>
      <c r="D34" s="33" t="s">
        <v>343</v>
      </c>
      <c r="E34" s="33" t="s">
        <v>344</v>
      </c>
      <c r="F34" s="33"/>
      <c r="G34" s="33" t="s">
        <v>225</v>
      </c>
      <c r="H34" s="33" t="s">
        <v>278</v>
      </c>
      <c r="I34" s="33" t="s">
        <v>345</v>
      </c>
      <c r="J34" s="33" t="s">
        <v>346</v>
      </c>
      <c r="K34" s="40" t="s">
        <v>347</v>
      </c>
    </row>
    <row r="35" spans="1:11" ht="106.8" x14ac:dyDescent="0.3">
      <c r="A35" s="5">
        <v>25</v>
      </c>
      <c r="B35" s="6" t="s">
        <v>72</v>
      </c>
      <c r="C35" s="7"/>
      <c r="D35" s="8" t="s">
        <v>348</v>
      </c>
      <c r="E35" s="8" t="s">
        <v>349</v>
      </c>
      <c r="F35" s="8"/>
      <c r="G35" s="8" t="s">
        <v>225</v>
      </c>
      <c r="H35" s="8" t="s">
        <v>226</v>
      </c>
      <c r="I35" s="8" t="s">
        <v>245</v>
      </c>
      <c r="J35" s="8" t="s">
        <v>246</v>
      </c>
      <c r="K35" s="9"/>
    </row>
    <row r="36" spans="1:11" ht="136.19999999999999" x14ac:dyDescent="0.3">
      <c r="A36" s="5">
        <v>25</v>
      </c>
      <c r="B36" s="21" t="s">
        <v>72</v>
      </c>
      <c r="C36" s="7"/>
      <c r="D36" s="12" t="s">
        <v>350</v>
      </c>
      <c r="E36" s="8" t="s">
        <v>351</v>
      </c>
      <c r="F36" s="8"/>
      <c r="G36" s="8" t="s">
        <v>225</v>
      </c>
      <c r="H36" s="10" t="s">
        <v>278</v>
      </c>
      <c r="I36" s="10" t="s">
        <v>352</v>
      </c>
      <c r="J36" s="8" t="s">
        <v>253</v>
      </c>
      <c r="K36" s="9" t="s">
        <v>353</v>
      </c>
    </row>
    <row r="37" spans="1:11" ht="91.2" x14ac:dyDescent="0.3">
      <c r="A37" s="5">
        <v>25</v>
      </c>
      <c r="B37" s="21" t="s">
        <v>72</v>
      </c>
      <c r="C37" s="7"/>
      <c r="D37" s="8" t="s">
        <v>354</v>
      </c>
      <c r="E37" s="8" t="s">
        <v>355</v>
      </c>
      <c r="F37" s="8"/>
      <c r="G37" s="8" t="s">
        <v>208</v>
      </c>
      <c r="H37" s="8" t="s">
        <v>241</v>
      </c>
      <c r="I37" s="33" t="s">
        <v>309</v>
      </c>
      <c r="J37" s="8" t="s">
        <v>272</v>
      </c>
      <c r="K37" s="11"/>
    </row>
    <row r="38" spans="1:11" ht="202.2" x14ac:dyDescent="0.3">
      <c r="A38" s="5">
        <v>25</v>
      </c>
      <c r="B38" s="21" t="s">
        <v>72</v>
      </c>
      <c r="C38" s="7"/>
      <c r="D38" s="8" t="s">
        <v>356</v>
      </c>
      <c r="E38" s="8" t="s">
        <v>357</v>
      </c>
      <c r="F38" s="10"/>
      <c r="G38" s="10" t="s">
        <v>208</v>
      </c>
      <c r="H38" s="10" t="s">
        <v>209</v>
      </c>
      <c r="I38" s="8" t="s">
        <v>221</v>
      </c>
      <c r="J38" s="8" t="s">
        <v>237</v>
      </c>
      <c r="K38" s="42" t="s">
        <v>358</v>
      </c>
    </row>
    <row r="39" spans="1:11" ht="409.6" x14ac:dyDescent="0.3">
      <c r="A39" s="5">
        <v>27</v>
      </c>
      <c r="B39" s="6" t="s">
        <v>359</v>
      </c>
      <c r="C39" s="7"/>
      <c r="D39" s="8" t="s">
        <v>360</v>
      </c>
      <c r="E39" s="8" t="s">
        <v>361</v>
      </c>
      <c r="F39" s="8" t="s">
        <v>94</v>
      </c>
      <c r="G39" s="8" t="s">
        <v>225</v>
      </c>
      <c r="H39" s="8" t="s">
        <v>278</v>
      </c>
      <c r="I39" s="8" t="s">
        <v>232</v>
      </c>
      <c r="J39" s="8" t="s">
        <v>362</v>
      </c>
      <c r="K39" s="9" t="s">
        <v>363</v>
      </c>
    </row>
    <row r="40" spans="1:11" ht="228" x14ac:dyDescent="0.3">
      <c r="A40" s="5">
        <v>27</v>
      </c>
      <c r="B40" s="6" t="s">
        <v>359</v>
      </c>
      <c r="C40" s="7"/>
      <c r="D40" s="8" t="s">
        <v>364</v>
      </c>
      <c r="E40" s="8" t="s">
        <v>365</v>
      </c>
      <c r="F40" s="10"/>
      <c r="G40" s="10" t="s">
        <v>208</v>
      </c>
      <c r="H40" s="10" t="s">
        <v>209</v>
      </c>
      <c r="I40" s="8" t="s">
        <v>221</v>
      </c>
      <c r="J40" s="8" t="s">
        <v>366</v>
      </c>
      <c r="K40" s="30" t="s">
        <v>367</v>
      </c>
    </row>
    <row r="41" spans="1:11" ht="90.6" x14ac:dyDescent="0.3">
      <c r="A41" s="5">
        <v>28</v>
      </c>
      <c r="B41" s="7" t="s">
        <v>83</v>
      </c>
      <c r="C41" s="7"/>
      <c r="D41" s="8" t="s">
        <v>368</v>
      </c>
      <c r="E41" s="8" t="s">
        <v>369</v>
      </c>
      <c r="F41" s="8"/>
      <c r="G41" s="8" t="s">
        <v>225</v>
      </c>
      <c r="H41" s="8" t="s">
        <v>226</v>
      </c>
      <c r="I41" s="8" t="s">
        <v>370</v>
      </c>
      <c r="J41" s="8" t="s">
        <v>371</v>
      </c>
      <c r="K41" s="9" t="s">
        <v>372</v>
      </c>
    </row>
    <row r="42" spans="1:11" ht="90.6" x14ac:dyDescent="0.3">
      <c r="A42" s="5">
        <v>29</v>
      </c>
      <c r="B42" s="6" t="s">
        <v>86</v>
      </c>
      <c r="C42" s="7"/>
      <c r="D42" s="8" t="s">
        <v>373</v>
      </c>
      <c r="E42" s="8" t="s">
        <v>374</v>
      </c>
      <c r="F42" s="8"/>
      <c r="G42" s="8" t="s">
        <v>225</v>
      </c>
      <c r="H42" s="8" t="s">
        <v>226</v>
      </c>
      <c r="I42" s="8" t="s">
        <v>245</v>
      </c>
      <c r="J42" s="8" t="s">
        <v>246</v>
      </c>
      <c r="K42" s="9" t="s">
        <v>375</v>
      </c>
    </row>
    <row r="43" spans="1:11" ht="76.2" x14ac:dyDescent="0.3">
      <c r="A43" s="5">
        <v>29</v>
      </c>
      <c r="B43" s="6" t="s">
        <v>86</v>
      </c>
      <c r="C43" s="7"/>
      <c r="D43" s="8" t="s">
        <v>376</v>
      </c>
      <c r="E43" s="8" t="s">
        <v>377</v>
      </c>
      <c r="F43" s="10"/>
      <c r="G43" s="10" t="s">
        <v>225</v>
      </c>
      <c r="H43" s="10" t="s">
        <v>278</v>
      </c>
      <c r="I43" s="8" t="s">
        <v>378</v>
      </c>
      <c r="J43" s="8" t="s">
        <v>362</v>
      </c>
      <c r="K43" s="9" t="s">
        <v>379</v>
      </c>
    </row>
    <row r="44" spans="1:11" ht="121.2" x14ac:dyDescent="0.3">
      <c r="A44" s="5">
        <v>29</v>
      </c>
      <c r="B44" s="6" t="s">
        <v>86</v>
      </c>
      <c r="C44" s="7"/>
      <c r="D44" s="8" t="s">
        <v>380</v>
      </c>
      <c r="E44" s="8" t="s">
        <v>381</v>
      </c>
      <c r="F44" s="20"/>
      <c r="G44" s="10" t="s">
        <v>208</v>
      </c>
      <c r="H44" s="10" t="s">
        <v>209</v>
      </c>
      <c r="I44" s="8" t="s">
        <v>216</v>
      </c>
      <c r="J44" s="8" t="s">
        <v>237</v>
      </c>
      <c r="K44" s="9" t="s">
        <v>382</v>
      </c>
    </row>
    <row r="45" spans="1:11" ht="195" x14ac:dyDescent="0.3">
      <c r="A45" s="5">
        <v>30</v>
      </c>
      <c r="B45" s="6" t="s">
        <v>91</v>
      </c>
      <c r="C45" s="7"/>
      <c r="D45" s="8" t="s">
        <v>383</v>
      </c>
      <c r="E45" s="8" t="s">
        <v>384</v>
      </c>
      <c r="F45" s="8"/>
      <c r="G45" s="8" t="s">
        <v>225</v>
      </c>
      <c r="H45" s="8" t="s">
        <v>226</v>
      </c>
      <c r="I45" s="8" t="s">
        <v>227</v>
      </c>
      <c r="J45" s="8" t="s">
        <v>385</v>
      </c>
      <c r="K45" s="9" t="s">
        <v>386</v>
      </c>
    </row>
    <row r="46" spans="1:11" ht="409.6" x14ac:dyDescent="0.3">
      <c r="A46" s="5">
        <v>30</v>
      </c>
      <c r="B46" s="6" t="s">
        <v>91</v>
      </c>
      <c r="C46" s="7"/>
      <c r="D46" s="8" t="s">
        <v>387</v>
      </c>
      <c r="E46" s="8" t="s">
        <v>388</v>
      </c>
      <c r="F46" s="8"/>
      <c r="G46" s="8" t="s">
        <v>208</v>
      </c>
      <c r="H46" s="8" t="s">
        <v>241</v>
      </c>
      <c r="I46" s="8" t="s">
        <v>216</v>
      </c>
      <c r="J46" s="8" t="s">
        <v>389</v>
      </c>
      <c r="K46" s="43" t="s">
        <v>390</v>
      </c>
    </row>
    <row r="47" spans="1:11" ht="229.8" x14ac:dyDescent="0.3">
      <c r="A47" s="5">
        <v>30</v>
      </c>
      <c r="B47" s="6" t="s">
        <v>91</v>
      </c>
      <c r="C47" s="7"/>
      <c r="D47" s="8" t="s">
        <v>391</v>
      </c>
      <c r="E47" s="8" t="s">
        <v>392</v>
      </c>
      <c r="F47" s="10"/>
      <c r="G47" s="8" t="s">
        <v>208</v>
      </c>
      <c r="H47" s="8" t="s">
        <v>209</v>
      </c>
      <c r="I47" s="8" t="s">
        <v>216</v>
      </c>
      <c r="J47" s="8" t="s">
        <v>393</v>
      </c>
      <c r="K47" s="9" t="s">
        <v>394</v>
      </c>
    </row>
    <row r="48" spans="1:11" ht="409.6" x14ac:dyDescent="0.3">
      <c r="A48" s="5">
        <v>31</v>
      </c>
      <c r="B48" s="7" t="s">
        <v>96</v>
      </c>
      <c r="C48" s="7"/>
      <c r="D48" s="8" t="s">
        <v>395</v>
      </c>
      <c r="E48" s="8" t="s">
        <v>396</v>
      </c>
      <c r="F48" s="8" t="s">
        <v>94</v>
      </c>
      <c r="G48" s="8" t="s">
        <v>225</v>
      </c>
      <c r="H48" s="8" t="s">
        <v>226</v>
      </c>
      <c r="I48" s="8" t="s">
        <v>397</v>
      </c>
      <c r="J48" s="8" t="s">
        <v>398</v>
      </c>
      <c r="K48" s="9" t="s">
        <v>399</v>
      </c>
    </row>
    <row r="49" spans="1:11" ht="257.39999999999998" x14ac:dyDescent="0.3">
      <c r="A49" s="5">
        <v>31</v>
      </c>
      <c r="B49" s="7" t="s">
        <v>96</v>
      </c>
      <c r="C49" s="7"/>
      <c r="D49" s="8" t="s">
        <v>400</v>
      </c>
      <c r="E49" s="8" t="s">
        <v>401</v>
      </c>
      <c r="F49" s="8" t="s">
        <v>94</v>
      </c>
      <c r="G49" s="8" t="s">
        <v>225</v>
      </c>
      <c r="H49" s="8" t="s">
        <v>278</v>
      </c>
      <c r="I49" s="8" t="s">
        <v>232</v>
      </c>
      <c r="J49" s="8" t="s">
        <v>402</v>
      </c>
      <c r="K49" s="11"/>
    </row>
    <row r="50" spans="1:11" ht="409.6" x14ac:dyDescent="0.3">
      <c r="A50" s="5">
        <v>31</v>
      </c>
      <c r="B50" s="7" t="s">
        <v>96</v>
      </c>
      <c r="C50" s="7"/>
      <c r="D50" s="12" t="s">
        <v>403</v>
      </c>
      <c r="E50" s="8" t="s">
        <v>404</v>
      </c>
      <c r="F50" s="8"/>
      <c r="G50" s="10" t="s">
        <v>208</v>
      </c>
      <c r="H50" s="10" t="s">
        <v>209</v>
      </c>
      <c r="I50" s="8" t="s">
        <v>305</v>
      </c>
      <c r="J50" s="8" t="s">
        <v>237</v>
      </c>
      <c r="K50" s="9" t="s">
        <v>405</v>
      </c>
    </row>
    <row r="51" spans="1:11" ht="277.2" x14ac:dyDescent="0.3">
      <c r="A51" s="23">
        <v>34</v>
      </c>
      <c r="B51" s="7" t="s">
        <v>103</v>
      </c>
      <c r="C51" s="7"/>
      <c r="D51" s="8" t="s">
        <v>406</v>
      </c>
      <c r="E51" s="8" t="s">
        <v>407</v>
      </c>
      <c r="F51" s="8"/>
      <c r="G51" s="10" t="s">
        <v>208</v>
      </c>
      <c r="H51" s="10" t="s">
        <v>231</v>
      </c>
      <c r="I51" s="10" t="s">
        <v>408</v>
      </c>
      <c r="J51" s="8" t="s">
        <v>409</v>
      </c>
      <c r="K51" s="11"/>
    </row>
    <row r="52" spans="1:11" ht="240.6" x14ac:dyDescent="0.3">
      <c r="A52" s="5">
        <v>35</v>
      </c>
      <c r="B52" s="7" t="s">
        <v>410</v>
      </c>
      <c r="C52" s="7"/>
      <c r="D52" s="8" t="s">
        <v>411</v>
      </c>
      <c r="E52" s="8" t="s">
        <v>412</v>
      </c>
      <c r="F52" s="8" t="s">
        <v>26</v>
      </c>
      <c r="G52" s="10" t="s">
        <v>225</v>
      </c>
      <c r="H52" s="10" t="s">
        <v>278</v>
      </c>
      <c r="I52" s="10" t="s">
        <v>413</v>
      </c>
      <c r="J52" s="8" t="s">
        <v>414</v>
      </c>
      <c r="K52" s="13" t="s">
        <v>415</v>
      </c>
    </row>
    <row r="53" spans="1:11" ht="60.6" x14ac:dyDescent="0.3">
      <c r="A53" s="5">
        <v>40</v>
      </c>
      <c r="B53" s="10" t="s">
        <v>112</v>
      </c>
      <c r="C53" s="7"/>
      <c r="D53" s="8" t="s">
        <v>416</v>
      </c>
      <c r="E53" s="8" t="s">
        <v>417</v>
      </c>
      <c r="F53" s="8"/>
      <c r="G53" s="8" t="s">
        <v>225</v>
      </c>
      <c r="H53" s="8" t="s">
        <v>226</v>
      </c>
      <c r="I53" s="8" t="s">
        <v>245</v>
      </c>
      <c r="J53" s="8" t="s">
        <v>371</v>
      </c>
      <c r="K53" s="9" t="s">
        <v>418</v>
      </c>
    </row>
    <row r="54" spans="1:11" ht="60.6" x14ac:dyDescent="0.3">
      <c r="A54" s="5">
        <v>42</v>
      </c>
      <c r="B54" s="7" t="s">
        <v>121</v>
      </c>
      <c r="C54" s="7"/>
      <c r="D54" s="12" t="s">
        <v>419</v>
      </c>
      <c r="E54" s="8" t="s">
        <v>420</v>
      </c>
      <c r="F54" s="8"/>
      <c r="G54" s="8" t="s">
        <v>225</v>
      </c>
      <c r="H54" s="8" t="s">
        <v>278</v>
      </c>
      <c r="I54" s="8" t="s">
        <v>378</v>
      </c>
      <c r="J54" s="8" t="s">
        <v>421</v>
      </c>
      <c r="K54" s="9"/>
    </row>
    <row r="55" spans="1:11" ht="92.4" x14ac:dyDescent="0.3">
      <c r="A55" s="44">
        <v>42</v>
      </c>
      <c r="B55" s="44" t="s">
        <v>121</v>
      </c>
      <c r="C55" s="44"/>
      <c r="D55" s="45" t="s">
        <v>422</v>
      </c>
      <c r="E55" s="16" t="s">
        <v>423</v>
      </c>
      <c r="F55" s="17"/>
      <c r="G55" s="17" t="s">
        <v>208</v>
      </c>
      <c r="H55" s="17" t="s">
        <v>209</v>
      </c>
      <c r="I55" s="16" t="s">
        <v>305</v>
      </c>
      <c r="J55" s="16" t="s">
        <v>366</v>
      </c>
      <c r="K55" s="16" t="s">
        <v>424</v>
      </c>
    </row>
    <row r="56" spans="1:11" ht="409.6" x14ac:dyDescent="0.3">
      <c r="A56" s="18">
        <v>43</v>
      </c>
      <c r="B56" s="8" t="s">
        <v>127</v>
      </c>
      <c r="C56" s="28"/>
      <c r="D56" s="8" t="s">
        <v>425</v>
      </c>
      <c r="E56" s="8" t="s">
        <v>426</v>
      </c>
      <c r="F56" s="8"/>
      <c r="G56" s="8" t="s">
        <v>208</v>
      </c>
      <c r="H56" s="8" t="s">
        <v>241</v>
      </c>
      <c r="I56" s="8" t="s">
        <v>427</v>
      </c>
      <c r="J56" s="8" t="s">
        <v>217</v>
      </c>
      <c r="K56" s="9"/>
    </row>
    <row r="57" spans="1:11" ht="76.8" x14ac:dyDescent="0.3">
      <c r="A57" s="5">
        <v>44</v>
      </c>
      <c r="B57" s="7" t="s">
        <v>130</v>
      </c>
      <c r="C57" s="7"/>
      <c r="D57" s="8" t="s">
        <v>428</v>
      </c>
      <c r="E57" s="8" t="s">
        <v>429</v>
      </c>
      <c r="F57" s="8"/>
      <c r="G57" s="10" t="s">
        <v>225</v>
      </c>
      <c r="H57" s="10" t="s">
        <v>278</v>
      </c>
      <c r="I57" s="10" t="s">
        <v>279</v>
      </c>
      <c r="J57" s="8" t="s">
        <v>430</v>
      </c>
      <c r="K57" s="9" t="s">
        <v>431</v>
      </c>
    </row>
    <row r="58" spans="1:11" ht="320.39999999999998" x14ac:dyDescent="0.3">
      <c r="A58" s="5">
        <v>45</v>
      </c>
      <c r="B58" s="7" t="s">
        <v>432</v>
      </c>
      <c r="C58" s="7"/>
      <c r="D58" s="8" t="s">
        <v>433</v>
      </c>
      <c r="E58" s="8" t="s">
        <v>434</v>
      </c>
      <c r="F58" s="10"/>
      <c r="G58" s="8" t="s">
        <v>225</v>
      </c>
      <c r="H58" s="8" t="s">
        <v>226</v>
      </c>
      <c r="I58" s="8" t="s">
        <v>435</v>
      </c>
      <c r="J58" s="8" t="s">
        <v>211</v>
      </c>
      <c r="K58" s="9" t="s">
        <v>436</v>
      </c>
    </row>
    <row r="59" spans="1:11" ht="216" x14ac:dyDescent="0.3">
      <c r="A59" s="44">
        <v>45</v>
      </c>
      <c r="B59" s="44" t="s">
        <v>432</v>
      </c>
      <c r="C59" s="44"/>
      <c r="D59" s="16" t="s">
        <v>437</v>
      </c>
      <c r="E59" s="16" t="s">
        <v>438</v>
      </c>
      <c r="F59" s="16"/>
      <c r="G59" s="16" t="s">
        <v>208</v>
      </c>
      <c r="H59" s="16" t="s">
        <v>241</v>
      </c>
      <c r="I59" s="16" t="s">
        <v>427</v>
      </c>
      <c r="J59" s="16" t="s">
        <v>337</v>
      </c>
      <c r="K59" s="16" t="s">
        <v>439</v>
      </c>
    </row>
    <row r="60" spans="1:11" ht="273" x14ac:dyDescent="0.3">
      <c r="A60" s="5">
        <v>46</v>
      </c>
      <c r="B60" s="7" t="s">
        <v>134</v>
      </c>
      <c r="C60" s="7"/>
      <c r="D60" s="8" t="s">
        <v>440</v>
      </c>
      <c r="E60" s="8" t="s">
        <v>441</v>
      </c>
      <c r="F60" s="10"/>
      <c r="G60" s="10" t="s">
        <v>225</v>
      </c>
      <c r="H60" s="10" t="s">
        <v>226</v>
      </c>
      <c r="I60" s="8" t="s">
        <v>227</v>
      </c>
      <c r="J60" s="8" t="s">
        <v>442</v>
      </c>
      <c r="K60" s="9" t="s">
        <v>443</v>
      </c>
    </row>
    <row r="61" spans="1:11" ht="61.2" x14ac:dyDescent="0.3">
      <c r="A61" s="5">
        <v>47</v>
      </c>
      <c r="B61" s="6" t="s">
        <v>145</v>
      </c>
      <c r="C61" s="7"/>
      <c r="D61" s="8" t="s">
        <v>444</v>
      </c>
      <c r="E61" s="8" t="s">
        <v>445</v>
      </c>
      <c r="F61" s="10"/>
      <c r="G61" s="10" t="s">
        <v>225</v>
      </c>
      <c r="H61" s="10" t="s">
        <v>278</v>
      </c>
      <c r="I61" s="10" t="s">
        <v>102</v>
      </c>
      <c r="J61" s="8" t="s">
        <v>446</v>
      </c>
      <c r="K61" s="9" t="s">
        <v>447</v>
      </c>
    </row>
    <row r="62" spans="1:11" ht="275.39999999999998" x14ac:dyDescent="0.3">
      <c r="A62" s="5">
        <v>48</v>
      </c>
      <c r="B62" s="6" t="s">
        <v>448</v>
      </c>
      <c r="C62" s="7"/>
      <c r="D62" s="8" t="s">
        <v>449</v>
      </c>
      <c r="E62" s="8" t="s">
        <v>450</v>
      </c>
      <c r="F62" s="8"/>
      <c r="G62" s="10" t="s">
        <v>208</v>
      </c>
      <c r="H62" s="10" t="s">
        <v>241</v>
      </c>
      <c r="I62" s="10" t="s">
        <v>305</v>
      </c>
      <c r="J62" s="8" t="s">
        <v>211</v>
      </c>
      <c r="K62" s="9"/>
    </row>
    <row r="63" spans="1:11" ht="273.60000000000002" x14ac:dyDescent="0.3">
      <c r="A63" s="5">
        <v>49</v>
      </c>
      <c r="B63" s="6" t="s">
        <v>451</v>
      </c>
      <c r="C63" s="7"/>
      <c r="D63" s="8" t="s">
        <v>452</v>
      </c>
      <c r="E63" s="9" t="s">
        <v>453</v>
      </c>
      <c r="F63" s="20"/>
      <c r="G63" s="10" t="s">
        <v>208</v>
      </c>
      <c r="H63" s="10" t="s">
        <v>209</v>
      </c>
      <c r="I63" s="8" t="s">
        <v>216</v>
      </c>
      <c r="J63" s="8" t="s">
        <v>211</v>
      </c>
      <c r="K63" s="9" t="s">
        <v>454</v>
      </c>
    </row>
    <row r="64" spans="1:11" ht="201" x14ac:dyDescent="0.3">
      <c r="A64" s="5">
        <v>51</v>
      </c>
      <c r="B64" s="7" t="s">
        <v>148</v>
      </c>
      <c r="C64" s="7"/>
      <c r="D64" s="12" t="s">
        <v>455</v>
      </c>
      <c r="E64" s="8" t="s">
        <v>456</v>
      </c>
      <c r="F64" s="8"/>
      <c r="G64" s="10" t="s">
        <v>208</v>
      </c>
      <c r="H64" s="8" t="s">
        <v>241</v>
      </c>
      <c r="I64" s="34" t="s">
        <v>80</v>
      </c>
      <c r="J64" s="8" t="s">
        <v>457</v>
      </c>
      <c r="K64" s="11"/>
    </row>
    <row r="65" spans="1:12" ht="388.2" x14ac:dyDescent="0.3">
      <c r="A65" s="5">
        <v>51</v>
      </c>
      <c r="B65" s="7" t="s">
        <v>148</v>
      </c>
      <c r="C65" s="7"/>
      <c r="D65" s="8" t="s">
        <v>458</v>
      </c>
      <c r="E65" s="8" t="s">
        <v>459</v>
      </c>
      <c r="F65" s="8"/>
      <c r="G65" s="10" t="s">
        <v>208</v>
      </c>
      <c r="H65" s="10" t="s">
        <v>209</v>
      </c>
      <c r="I65" s="8" t="s">
        <v>216</v>
      </c>
      <c r="J65" s="8" t="s">
        <v>291</v>
      </c>
      <c r="K65" s="11"/>
    </row>
    <row r="66" spans="1:12" ht="277.8" x14ac:dyDescent="0.3">
      <c r="A66" s="5">
        <v>51</v>
      </c>
      <c r="B66" s="7" t="s">
        <v>148</v>
      </c>
      <c r="C66" s="7"/>
      <c r="D66" s="8" t="s">
        <v>460</v>
      </c>
      <c r="E66" s="8" t="s">
        <v>461</v>
      </c>
      <c r="F66" s="8"/>
      <c r="G66" s="10" t="s">
        <v>208</v>
      </c>
      <c r="H66" s="33" t="s">
        <v>462</v>
      </c>
      <c r="I66" s="10" t="s">
        <v>463</v>
      </c>
      <c r="J66" s="8" t="s">
        <v>464</v>
      </c>
      <c r="K66" s="11"/>
    </row>
    <row r="67" spans="1:12" ht="168" x14ac:dyDescent="0.3">
      <c r="A67" s="5">
        <v>52</v>
      </c>
      <c r="B67" s="6" t="s">
        <v>465</v>
      </c>
      <c r="C67" s="28"/>
      <c r="D67" s="12" t="s">
        <v>466</v>
      </c>
      <c r="E67" s="8" t="s">
        <v>467</v>
      </c>
      <c r="F67" s="8"/>
      <c r="G67" s="10" t="s">
        <v>208</v>
      </c>
      <c r="H67" s="10" t="s">
        <v>209</v>
      </c>
      <c r="I67" s="8" t="s">
        <v>236</v>
      </c>
      <c r="J67" s="8" t="s">
        <v>89</v>
      </c>
      <c r="K67" s="9"/>
    </row>
    <row r="68" spans="1:12" ht="93" x14ac:dyDescent="0.3">
      <c r="A68" s="5">
        <v>53</v>
      </c>
      <c r="B68" s="6" t="s">
        <v>153</v>
      </c>
      <c r="C68" s="7"/>
      <c r="D68" s="8" t="s">
        <v>468</v>
      </c>
      <c r="E68" s="9" t="s">
        <v>469</v>
      </c>
      <c r="F68" s="8"/>
      <c r="G68" s="8" t="s">
        <v>225</v>
      </c>
      <c r="H68" s="8" t="s">
        <v>278</v>
      </c>
      <c r="I68" s="8" t="s">
        <v>470</v>
      </c>
      <c r="J68" s="8" t="s">
        <v>471</v>
      </c>
      <c r="K68" s="9" t="s">
        <v>472</v>
      </c>
    </row>
    <row r="69" spans="1:12" ht="231.6" x14ac:dyDescent="0.3">
      <c r="A69" s="5">
        <v>53</v>
      </c>
      <c r="B69" s="6" t="s">
        <v>153</v>
      </c>
      <c r="C69" s="7"/>
      <c r="D69" s="12" t="s">
        <v>473</v>
      </c>
      <c r="E69" s="8" t="s">
        <v>474</v>
      </c>
      <c r="F69" s="8"/>
      <c r="G69" s="10" t="s">
        <v>208</v>
      </c>
      <c r="H69" s="10" t="s">
        <v>241</v>
      </c>
      <c r="I69" s="34" t="s">
        <v>475</v>
      </c>
      <c r="J69" s="8" t="s">
        <v>476</v>
      </c>
      <c r="K69" s="11"/>
    </row>
    <row r="70" spans="1:12" ht="181.2" x14ac:dyDescent="0.3">
      <c r="A70" s="5">
        <v>53</v>
      </c>
      <c r="B70" s="6" t="s">
        <v>153</v>
      </c>
      <c r="C70" s="7"/>
      <c r="D70" s="8" t="s">
        <v>477</v>
      </c>
      <c r="E70" s="8" t="s">
        <v>478</v>
      </c>
      <c r="F70" s="8"/>
      <c r="G70" s="8" t="s">
        <v>208</v>
      </c>
      <c r="H70" s="8" t="s">
        <v>209</v>
      </c>
      <c r="I70" s="8" t="s">
        <v>216</v>
      </c>
      <c r="J70" s="8" t="s">
        <v>217</v>
      </c>
      <c r="K70" s="9" t="s">
        <v>479</v>
      </c>
    </row>
    <row r="71" spans="1:12" ht="61.2" x14ac:dyDescent="0.3">
      <c r="A71" s="5">
        <v>54</v>
      </c>
      <c r="B71" s="6" t="s">
        <v>480</v>
      </c>
      <c r="C71" s="7"/>
      <c r="D71" s="8" t="s">
        <v>481</v>
      </c>
      <c r="E71" s="8" t="s">
        <v>482</v>
      </c>
      <c r="F71" s="8"/>
      <c r="G71" s="8" t="s">
        <v>225</v>
      </c>
      <c r="H71" s="8" t="s">
        <v>278</v>
      </c>
      <c r="I71" s="8" t="s">
        <v>345</v>
      </c>
      <c r="J71" s="8" t="s">
        <v>483</v>
      </c>
      <c r="K71" s="9" t="s">
        <v>484</v>
      </c>
    </row>
    <row r="72" spans="1:12" ht="166.2" x14ac:dyDescent="0.3">
      <c r="A72" s="5">
        <v>54</v>
      </c>
      <c r="B72" s="6" t="s">
        <v>480</v>
      </c>
      <c r="C72" s="7"/>
      <c r="D72" s="8" t="s">
        <v>485</v>
      </c>
      <c r="E72" s="8" t="s">
        <v>486</v>
      </c>
      <c r="F72" s="8" t="s">
        <v>94</v>
      </c>
      <c r="G72" s="10" t="s">
        <v>208</v>
      </c>
      <c r="H72" s="10" t="s">
        <v>209</v>
      </c>
      <c r="I72" s="8" t="s">
        <v>427</v>
      </c>
      <c r="J72" s="8" t="s">
        <v>211</v>
      </c>
      <c r="K72" s="9" t="s">
        <v>487</v>
      </c>
    </row>
    <row r="73" spans="1:12" ht="140.4" x14ac:dyDescent="0.3">
      <c r="A73" s="26">
        <v>56</v>
      </c>
      <c r="B73" s="31" t="s">
        <v>161</v>
      </c>
      <c r="C73" s="27"/>
      <c r="D73" s="33" t="s">
        <v>488</v>
      </c>
      <c r="E73" s="33" t="s">
        <v>489</v>
      </c>
      <c r="F73" s="33"/>
      <c r="G73" s="34" t="s">
        <v>490</v>
      </c>
      <c r="H73" s="8" t="s">
        <v>261</v>
      </c>
      <c r="I73" s="34" t="s">
        <v>491</v>
      </c>
      <c r="J73" s="34" t="s">
        <v>476</v>
      </c>
      <c r="K73" s="40"/>
    </row>
    <row r="74" spans="1:12" ht="278.39999999999998" x14ac:dyDescent="0.3">
      <c r="A74" s="5">
        <v>57</v>
      </c>
      <c r="B74" s="6" t="s">
        <v>164</v>
      </c>
      <c r="C74" s="6"/>
      <c r="D74" s="8" t="s">
        <v>492</v>
      </c>
      <c r="E74" s="8" t="s">
        <v>493</v>
      </c>
      <c r="F74" s="10"/>
      <c r="G74" s="8" t="s">
        <v>208</v>
      </c>
      <c r="H74" s="8" t="s">
        <v>241</v>
      </c>
      <c r="I74" s="8" t="s">
        <v>216</v>
      </c>
      <c r="J74" s="8" t="s">
        <v>494</v>
      </c>
      <c r="K74" s="9" t="s">
        <v>495</v>
      </c>
    </row>
    <row r="75" spans="1:12" ht="261.60000000000002" x14ac:dyDescent="0.3">
      <c r="A75" s="5">
        <v>58</v>
      </c>
      <c r="B75" s="21" t="s">
        <v>171</v>
      </c>
      <c r="C75" s="7"/>
      <c r="D75" s="8" t="s">
        <v>496</v>
      </c>
      <c r="E75" s="8" t="s">
        <v>497</v>
      </c>
      <c r="F75" s="10"/>
      <c r="G75" s="8" t="s">
        <v>208</v>
      </c>
      <c r="H75" s="8" t="s">
        <v>241</v>
      </c>
      <c r="I75" s="8" t="s">
        <v>216</v>
      </c>
      <c r="J75" s="8" t="s">
        <v>211</v>
      </c>
      <c r="K75" s="30" t="s">
        <v>498</v>
      </c>
    </row>
    <row r="76" spans="1:12" ht="409.6" x14ac:dyDescent="0.3">
      <c r="A76" s="5">
        <v>58</v>
      </c>
      <c r="B76" s="21" t="s">
        <v>171</v>
      </c>
      <c r="C76" s="28"/>
      <c r="D76" s="8" t="s">
        <v>499</v>
      </c>
      <c r="E76" s="8" t="s">
        <v>500</v>
      </c>
      <c r="F76" s="8"/>
      <c r="G76" s="10" t="s">
        <v>208</v>
      </c>
      <c r="H76" s="10" t="s">
        <v>209</v>
      </c>
      <c r="I76" s="8" t="s">
        <v>216</v>
      </c>
      <c r="J76" s="8" t="s">
        <v>501</v>
      </c>
      <c r="K76" s="9" t="s">
        <v>502</v>
      </c>
    </row>
    <row r="77" spans="1:12" ht="105.6" x14ac:dyDescent="0.3">
      <c r="A77" s="5">
        <v>59</v>
      </c>
      <c r="B77" s="7" t="s">
        <v>503</v>
      </c>
      <c r="C77" s="28"/>
      <c r="D77" s="8" t="s">
        <v>504</v>
      </c>
      <c r="E77" s="8" t="s">
        <v>505</v>
      </c>
      <c r="F77" s="8"/>
      <c r="G77" s="8" t="s">
        <v>225</v>
      </c>
      <c r="H77" s="8" t="s">
        <v>226</v>
      </c>
      <c r="I77" s="8" t="s">
        <v>245</v>
      </c>
      <c r="J77" s="8" t="s">
        <v>506</v>
      </c>
      <c r="K77" s="9" t="s">
        <v>507</v>
      </c>
    </row>
    <row r="78" spans="1:12" ht="240" x14ac:dyDescent="0.3">
      <c r="A78" s="5">
        <v>59</v>
      </c>
      <c r="B78" s="7" t="s">
        <v>503</v>
      </c>
      <c r="C78" s="7"/>
      <c r="D78" s="8" t="s">
        <v>508</v>
      </c>
      <c r="E78" s="8" t="s">
        <v>509</v>
      </c>
      <c r="F78" s="8"/>
      <c r="G78" s="10" t="s">
        <v>208</v>
      </c>
      <c r="H78" s="10" t="s">
        <v>209</v>
      </c>
      <c r="I78" s="8" t="s">
        <v>271</v>
      </c>
      <c r="J78" s="8" t="s">
        <v>510</v>
      </c>
      <c r="K78" s="8" t="s">
        <v>511</v>
      </c>
      <c r="L78" s="11"/>
    </row>
    <row r="79" spans="1:12" ht="348" x14ac:dyDescent="0.3">
      <c r="A79" s="5">
        <v>60</v>
      </c>
      <c r="B79" s="6" t="s">
        <v>512</v>
      </c>
      <c r="C79" s="7"/>
      <c r="D79" s="12" t="s">
        <v>513</v>
      </c>
      <c r="E79" s="8" t="s">
        <v>514</v>
      </c>
      <c r="F79" s="8"/>
      <c r="G79" s="8" t="s">
        <v>225</v>
      </c>
      <c r="H79" s="8" t="s">
        <v>226</v>
      </c>
      <c r="I79" s="8" t="s">
        <v>245</v>
      </c>
      <c r="J79" s="8" t="s">
        <v>515</v>
      </c>
      <c r="K79" s="9"/>
    </row>
    <row r="80" spans="1:12" ht="256.8" x14ac:dyDescent="0.3">
      <c r="A80" s="26">
        <v>60</v>
      </c>
      <c r="B80" s="31" t="s">
        <v>512</v>
      </c>
      <c r="C80" s="27"/>
      <c r="D80" s="33" t="s">
        <v>516</v>
      </c>
      <c r="E80" s="33" t="s">
        <v>517</v>
      </c>
      <c r="F80" s="33"/>
      <c r="G80" s="33" t="s">
        <v>518</v>
      </c>
      <c r="H80" s="33" t="s">
        <v>325</v>
      </c>
      <c r="I80" s="33" t="s">
        <v>336</v>
      </c>
      <c r="J80" s="33" t="s">
        <v>519</v>
      </c>
      <c r="K80" s="40"/>
    </row>
    <row r="81" spans="1:12" ht="46.2" x14ac:dyDescent="0.3">
      <c r="A81" s="5">
        <v>60</v>
      </c>
      <c r="B81" s="6" t="s">
        <v>512</v>
      </c>
      <c r="C81" s="7"/>
      <c r="D81" s="8" t="s">
        <v>520</v>
      </c>
      <c r="E81" s="8" t="s">
        <v>521</v>
      </c>
      <c r="F81" s="8"/>
      <c r="G81" s="10" t="s">
        <v>208</v>
      </c>
      <c r="H81" s="10" t="s">
        <v>209</v>
      </c>
      <c r="I81" s="8" t="s">
        <v>271</v>
      </c>
      <c r="J81" s="8" t="s">
        <v>89</v>
      </c>
      <c r="K81" s="9"/>
    </row>
    <row r="82" spans="1:12" ht="106.8" x14ac:dyDescent="0.3">
      <c r="A82" s="5">
        <v>61</v>
      </c>
      <c r="B82" s="6" t="s">
        <v>174</v>
      </c>
      <c r="C82" s="7"/>
      <c r="D82" s="8" t="s">
        <v>522</v>
      </c>
      <c r="E82" s="8" t="s">
        <v>523</v>
      </c>
      <c r="F82" s="8"/>
      <c r="G82" s="8" t="s">
        <v>225</v>
      </c>
      <c r="H82" s="8" t="s">
        <v>278</v>
      </c>
      <c r="I82" s="8" t="s">
        <v>524</v>
      </c>
      <c r="J82" s="8" t="s">
        <v>280</v>
      </c>
      <c r="K82" s="9" t="s">
        <v>525</v>
      </c>
    </row>
    <row r="83" spans="1:12" ht="136.80000000000001" x14ac:dyDescent="0.3">
      <c r="A83" s="5">
        <v>61</v>
      </c>
      <c r="B83" s="6" t="s">
        <v>174</v>
      </c>
      <c r="C83" s="7"/>
      <c r="D83" s="12" t="s">
        <v>526</v>
      </c>
      <c r="E83" s="8" t="s">
        <v>527</v>
      </c>
      <c r="F83" s="10"/>
      <c r="G83" s="10" t="s">
        <v>208</v>
      </c>
      <c r="H83" s="10" t="s">
        <v>209</v>
      </c>
      <c r="I83" s="8" t="s">
        <v>528</v>
      </c>
      <c r="J83" s="8" t="s">
        <v>510</v>
      </c>
      <c r="K83" s="29"/>
    </row>
    <row r="84" spans="1:12" ht="45" x14ac:dyDescent="0.3">
      <c r="A84" s="26">
        <v>61</v>
      </c>
      <c r="B84" s="31" t="s">
        <v>174</v>
      </c>
      <c r="C84" s="27"/>
      <c r="D84" s="46" t="s">
        <v>529</v>
      </c>
      <c r="E84" s="33" t="s">
        <v>530</v>
      </c>
      <c r="F84" s="33"/>
      <c r="G84" s="33" t="s">
        <v>531</v>
      </c>
      <c r="H84" s="33" t="s">
        <v>226</v>
      </c>
      <c r="I84" s="8" t="s">
        <v>370</v>
      </c>
      <c r="J84" s="8" t="s">
        <v>371</v>
      </c>
      <c r="K84" s="33"/>
      <c r="L84" s="35"/>
    </row>
    <row r="85" spans="1:12" ht="166.2" x14ac:dyDescent="0.3">
      <c r="A85" s="47">
        <v>64</v>
      </c>
      <c r="B85" s="10" t="s">
        <v>532</v>
      </c>
      <c r="C85" s="7"/>
      <c r="D85" s="8" t="s">
        <v>533</v>
      </c>
      <c r="E85" s="8" t="s">
        <v>534</v>
      </c>
      <c r="F85" s="8"/>
      <c r="G85" s="8" t="s">
        <v>208</v>
      </c>
      <c r="H85" s="8" t="s">
        <v>231</v>
      </c>
      <c r="I85" s="8" t="s">
        <v>309</v>
      </c>
      <c r="J85" s="8" t="s">
        <v>280</v>
      </c>
      <c r="K85" s="8"/>
      <c r="L85" s="35"/>
    </row>
    <row r="86" spans="1:12" ht="409.6" x14ac:dyDescent="0.3">
      <c r="A86" s="5">
        <v>66</v>
      </c>
      <c r="B86" s="6" t="s">
        <v>179</v>
      </c>
      <c r="C86" s="7"/>
      <c r="D86" s="12" t="s">
        <v>535</v>
      </c>
      <c r="E86" s="8" t="s">
        <v>536</v>
      </c>
      <c r="F86" s="8" t="s">
        <v>94</v>
      </c>
      <c r="G86" s="6" t="s">
        <v>208</v>
      </c>
      <c r="H86" s="12" t="s">
        <v>231</v>
      </c>
      <c r="I86" s="8" t="s">
        <v>413</v>
      </c>
      <c r="J86" s="8" t="s">
        <v>537</v>
      </c>
      <c r="K86" s="12"/>
      <c r="L86" s="35"/>
    </row>
    <row r="87" spans="1:12" ht="216" x14ac:dyDescent="0.3">
      <c r="A87" s="5">
        <v>66</v>
      </c>
      <c r="B87" s="6" t="s">
        <v>179</v>
      </c>
      <c r="C87" s="7"/>
      <c r="D87" s="12" t="s">
        <v>538</v>
      </c>
      <c r="E87" s="8" t="s">
        <v>539</v>
      </c>
      <c r="F87" s="8"/>
      <c r="G87" s="10" t="s">
        <v>208</v>
      </c>
      <c r="H87" s="10" t="s">
        <v>209</v>
      </c>
      <c r="I87" s="8" t="s">
        <v>216</v>
      </c>
      <c r="J87" s="8" t="s">
        <v>510</v>
      </c>
      <c r="K87" s="12"/>
      <c r="L87" s="11"/>
    </row>
  </sheetData>
  <pageMargins left="0.7" right="0.7" top="0.75" bottom="0.75" header="0.3" footer="0.3"/>
  <pageSetup paperSize="9" orientation="portrait"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8B502-95F8-487A-8681-9458362BE012}">
  <dimension ref="A1:D26"/>
  <sheetViews>
    <sheetView topLeftCell="A14" workbookViewId="0">
      <selection activeCell="A13" sqref="A13"/>
    </sheetView>
  </sheetViews>
  <sheetFormatPr defaultRowHeight="14.4" x14ac:dyDescent="0.3"/>
  <cols>
    <col min="1" max="1" width="21.88671875" bestFit="1" customWidth="1"/>
    <col min="2" max="2" width="5.33203125" bestFit="1" customWidth="1"/>
    <col min="3" max="3" width="36.109375" bestFit="1" customWidth="1"/>
    <col min="4" max="4" width="5.33203125" bestFit="1" customWidth="1"/>
    <col min="5" max="5" width="21.88671875" bestFit="1" customWidth="1"/>
    <col min="6" max="6" width="18.109375" bestFit="1" customWidth="1"/>
    <col min="7" max="7" width="16.33203125" bestFit="1" customWidth="1"/>
    <col min="8" max="8" width="19.109375" bestFit="1" customWidth="1"/>
    <col min="9" max="9" width="19.44140625" bestFit="1" customWidth="1"/>
  </cols>
  <sheetData>
    <row r="1" spans="1:4" ht="17.399999999999999" customHeight="1" x14ac:dyDescent="0.3"/>
    <row r="3" spans="1:4" x14ac:dyDescent="0.3">
      <c r="A3" s="80" t="s">
        <v>1445</v>
      </c>
      <c r="B3" s="80" t="s">
        <v>1446</v>
      </c>
      <c r="C3" s="80" t="s">
        <v>1447</v>
      </c>
      <c r="D3" s="80" t="s">
        <v>1446</v>
      </c>
    </row>
    <row r="4" spans="1:4" x14ac:dyDescent="0.3">
      <c r="A4" s="58" t="s">
        <v>1051</v>
      </c>
      <c r="B4" s="72">
        <v>1</v>
      </c>
      <c r="C4" s="68" t="s">
        <v>20</v>
      </c>
      <c r="D4" s="76">
        <v>1</v>
      </c>
    </row>
    <row r="5" spans="1:4" x14ac:dyDescent="0.3">
      <c r="A5" s="58" t="s">
        <v>1052</v>
      </c>
      <c r="B5" s="72">
        <v>2</v>
      </c>
      <c r="C5" s="68" t="s">
        <v>1056</v>
      </c>
      <c r="D5" s="76">
        <v>2</v>
      </c>
    </row>
    <row r="6" spans="1:4" x14ac:dyDescent="0.3">
      <c r="B6" s="72"/>
      <c r="C6" s="68" t="s">
        <v>1057</v>
      </c>
      <c r="D6" s="76">
        <v>3</v>
      </c>
    </row>
    <row r="7" spans="1:4" x14ac:dyDescent="0.3">
      <c r="B7" s="72"/>
      <c r="C7" s="68" t="s">
        <v>1058</v>
      </c>
      <c r="D7" s="76">
        <v>4</v>
      </c>
    </row>
    <row r="8" spans="1:4" x14ac:dyDescent="0.3">
      <c r="A8" s="58" t="s">
        <v>560</v>
      </c>
      <c r="B8" s="73">
        <v>3</v>
      </c>
      <c r="C8" s="69" t="s">
        <v>1059</v>
      </c>
      <c r="D8" s="77">
        <v>5</v>
      </c>
    </row>
    <row r="9" spans="1:4" x14ac:dyDescent="0.3">
      <c r="A9" s="58" t="s">
        <v>1053</v>
      </c>
      <c r="B9" s="73">
        <v>4</v>
      </c>
      <c r="C9" s="69" t="s">
        <v>1060</v>
      </c>
      <c r="D9" s="77">
        <v>6</v>
      </c>
    </row>
    <row r="10" spans="1:4" x14ac:dyDescent="0.3">
      <c r="A10" s="58" t="s">
        <v>490</v>
      </c>
      <c r="B10" s="74">
        <v>5</v>
      </c>
      <c r="C10" s="70" t="s">
        <v>209</v>
      </c>
      <c r="D10" s="78">
        <v>7</v>
      </c>
    </row>
    <row r="11" spans="1:4" x14ac:dyDescent="0.3">
      <c r="B11" s="70"/>
      <c r="C11" s="70" t="s">
        <v>261</v>
      </c>
      <c r="D11" s="78">
        <v>8</v>
      </c>
    </row>
    <row r="12" spans="1:4" x14ac:dyDescent="0.3">
      <c r="B12" s="70"/>
      <c r="C12" s="70" t="s">
        <v>1061</v>
      </c>
      <c r="D12" s="78">
        <v>9</v>
      </c>
    </row>
    <row r="13" spans="1:4" x14ac:dyDescent="0.3">
      <c r="B13" s="70"/>
      <c r="C13" s="70" t="s">
        <v>1062</v>
      </c>
      <c r="D13" s="78">
        <v>10</v>
      </c>
    </row>
    <row r="14" spans="1:4" x14ac:dyDescent="0.3">
      <c r="B14" s="70"/>
      <c r="C14" s="70" t="s">
        <v>231</v>
      </c>
      <c r="D14" s="78">
        <v>11</v>
      </c>
    </row>
    <row r="15" spans="1:4" x14ac:dyDescent="0.3">
      <c r="B15" s="70"/>
      <c r="C15" s="70" t="s">
        <v>462</v>
      </c>
      <c r="D15" s="78">
        <v>12</v>
      </c>
    </row>
    <row r="16" spans="1:4" x14ac:dyDescent="0.3">
      <c r="A16" s="58" t="s">
        <v>531</v>
      </c>
      <c r="B16" s="75">
        <v>6</v>
      </c>
      <c r="C16" s="71" t="s">
        <v>278</v>
      </c>
      <c r="D16" s="79">
        <v>13</v>
      </c>
    </row>
    <row r="17" spans="1:4" x14ac:dyDescent="0.3">
      <c r="B17" s="71"/>
      <c r="C17" s="71" t="s">
        <v>226</v>
      </c>
      <c r="D17" s="79">
        <v>14</v>
      </c>
    </row>
    <row r="19" spans="1:4" x14ac:dyDescent="0.3">
      <c r="A19" s="80" t="s">
        <v>1508</v>
      </c>
      <c r="B19" s="80" t="s">
        <v>1446</v>
      </c>
    </row>
    <row r="20" spans="1:4" x14ac:dyDescent="0.3">
      <c r="A20" s="58" t="s">
        <v>1521</v>
      </c>
      <c r="B20" s="121">
        <v>1</v>
      </c>
    </row>
    <row r="21" spans="1:4" x14ac:dyDescent="0.3">
      <c r="A21" s="58" t="s">
        <v>1505</v>
      </c>
      <c r="B21" s="121">
        <v>2</v>
      </c>
    </row>
    <row r="22" spans="1:4" x14ac:dyDescent="0.3">
      <c r="A22" s="58" t="s">
        <v>1507</v>
      </c>
      <c r="B22" s="121">
        <v>3</v>
      </c>
    </row>
    <row r="24" spans="1:4" x14ac:dyDescent="0.3">
      <c r="A24" s="80" t="s">
        <v>1517</v>
      </c>
      <c r="B24" s="80" t="s">
        <v>1446</v>
      </c>
    </row>
    <row r="25" spans="1:4" x14ac:dyDescent="0.3">
      <c r="A25" s="121" t="s">
        <v>1520</v>
      </c>
      <c r="B25" s="121">
        <v>1</v>
      </c>
    </row>
    <row r="26" spans="1:4" x14ac:dyDescent="0.3">
      <c r="A26" s="121" t="s">
        <v>1518</v>
      </c>
      <c r="B26" s="121">
        <v>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C904F-3176-41C3-A5D1-F23A22A5CFB6}">
  <dimension ref="A1:T281"/>
  <sheetViews>
    <sheetView zoomScale="60" zoomScaleNormal="60" workbookViewId="0">
      <selection activeCell="K4" sqref="K4"/>
    </sheetView>
  </sheetViews>
  <sheetFormatPr defaultRowHeight="14.4" x14ac:dyDescent="0.3"/>
  <cols>
    <col min="1" max="3" width="11.5546875" style="97" customWidth="1"/>
    <col min="4" max="4" width="136.6640625" style="150" customWidth="1"/>
    <col min="5" max="5" width="35.5546875" style="150" customWidth="1"/>
    <col min="6" max="6" width="23" style="97" bestFit="1" customWidth="1"/>
    <col min="7" max="7" width="38.5546875" style="97" customWidth="1"/>
    <col min="8" max="8" width="25.21875" style="97" bestFit="1" customWidth="1"/>
    <col min="9" max="9" width="21.88671875" style="132" bestFit="1" customWidth="1"/>
    <col min="10" max="10" width="14.109375" style="97" bestFit="1" customWidth="1"/>
    <col min="11" max="11" width="122.33203125" style="150" customWidth="1"/>
    <col min="12" max="12" width="103.21875" style="150" customWidth="1"/>
    <col min="13" max="13" width="46.109375" style="150" customWidth="1"/>
    <col min="14" max="16384" width="8.88671875" style="97"/>
  </cols>
  <sheetData>
    <row r="1" spans="1:13" ht="31.2" x14ac:dyDescent="0.3">
      <c r="A1" s="147" t="s">
        <v>1</v>
      </c>
      <c r="B1" s="147" t="s">
        <v>1504</v>
      </c>
      <c r="C1" s="147" t="s">
        <v>1517</v>
      </c>
      <c r="D1" s="148" t="s">
        <v>3</v>
      </c>
      <c r="E1" s="147" t="s">
        <v>6</v>
      </c>
      <c r="F1" s="147" t="s">
        <v>1054</v>
      </c>
      <c r="G1" s="147" t="s">
        <v>7</v>
      </c>
      <c r="H1" s="149" t="s">
        <v>1055</v>
      </c>
      <c r="I1" s="148" t="s">
        <v>8</v>
      </c>
      <c r="J1" s="148" t="s">
        <v>9</v>
      </c>
      <c r="K1" s="148" t="s">
        <v>10</v>
      </c>
      <c r="L1" s="97"/>
      <c r="M1" s="97"/>
    </row>
    <row r="2" spans="1:13" ht="171.6" x14ac:dyDescent="0.3">
      <c r="A2" s="152" t="s">
        <v>205</v>
      </c>
      <c r="B2" s="152" t="s">
        <v>1505</v>
      </c>
      <c r="C2" s="152" t="s">
        <v>1518</v>
      </c>
      <c r="D2" s="153" t="s">
        <v>904</v>
      </c>
      <c r="E2" s="152" t="s">
        <v>542</v>
      </c>
      <c r="F2" s="151" t="str" cm="1">
        <f t="array" ref="F2">_xlfn.SWITCH(Table8[[#This Row],[COM-B ]],
    "Physical capability", "1",
    "Psychological capability", "2",
    "Physical opportunity", "3",
    "Social opportunity", "4",
    "Reflective motivation", "5",
    "Automatic motivation", "6",
    "")</f>
        <v>3</v>
      </c>
      <c r="G2" s="152" t="s">
        <v>543</v>
      </c>
      <c r="H2" s="151" t="str" cm="1">
        <f t="array" ref="H2">_xlfn.SWITCH(G2,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 s="153" t="s">
        <v>544</v>
      </c>
      <c r="J2" s="153" t="s">
        <v>446</v>
      </c>
      <c r="K2" s="153" t="s">
        <v>545</v>
      </c>
      <c r="L2" s="97"/>
      <c r="M2" s="97"/>
    </row>
    <row r="3" spans="1:13" ht="124.8" x14ac:dyDescent="0.3">
      <c r="A3" s="152" t="s">
        <v>205</v>
      </c>
      <c r="B3" s="152" t="s">
        <v>1505</v>
      </c>
      <c r="C3" s="152" t="s">
        <v>1518</v>
      </c>
      <c r="D3" s="153" t="s">
        <v>977</v>
      </c>
      <c r="E3" s="152" t="s">
        <v>208</v>
      </c>
      <c r="F3" s="151" t="str" cm="1">
        <f t="array" ref="F3">_xlfn.SWITCH(Table8[[#This Row],[COM-B ]],
    "Physical capability", "1",
    "Psychological capability", "2",
    "Physical opportunity", "3",
    "Social opportunity", "4",
    "Reflective motivation", "5",
    "Automatic motivation", "6",
    "")</f>
        <v>5</v>
      </c>
      <c r="G3" s="152" t="s">
        <v>209</v>
      </c>
      <c r="H3" s="151" t="str" cm="1">
        <f t="array" ref="H3">_xlfn.SWITCH(G3,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3" s="153" t="s">
        <v>210</v>
      </c>
      <c r="J3" s="153" t="s">
        <v>211</v>
      </c>
      <c r="K3" s="153" t="s">
        <v>978</v>
      </c>
      <c r="L3" s="97"/>
      <c r="M3" s="97"/>
    </row>
    <row r="4" spans="1:13" ht="124.8" x14ac:dyDescent="0.3">
      <c r="A4" s="152" t="s">
        <v>205</v>
      </c>
      <c r="B4" s="152" t="s">
        <v>1505</v>
      </c>
      <c r="C4" s="152" t="s">
        <v>1518</v>
      </c>
      <c r="D4" s="153" t="s">
        <v>979</v>
      </c>
      <c r="E4" s="152" t="s">
        <v>208</v>
      </c>
      <c r="F4" s="151" t="str" cm="1">
        <f t="array" ref="F4">_xlfn.SWITCH(Table8[[#This Row],[COM-B ]],
    "Physical capability", "1",
    "Psychological capability", "2",
    "Physical opportunity", "3",
    "Social opportunity", "4",
    "Reflective motivation", "5",
    "Automatic motivation", "6",
    "")</f>
        <v>5</v>
      </c>
      <c r="G4" s="152" t="s">
        <v>241</v>
      </c>
      <c r="H4" s="151" t="str" cm="1">
        <f t="array" ref="H4">_xlfn.SWITCH(G4,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4" s="153" t="s">
        <v>216</v>
      </c>
      <c r="J4" s="153" t="s">
        <v>217</v>
      </c>
      <c r="K4" s="153" t="s">
        <v>218</v>
      </c>
      <c r="L4" s="97"/>
      <c r="M4" s="97"/>
    </row>
    <row r="5" spans="1:13" ht="93.6" x14ac:dyDescent="0.3">
      <c r="A5" s="152" t="s">
        <v>11</v>
      </c>
      <c r="B5" s="152" t="s">
        <v>1505</v>
      </c>
      <c r="C5" s="152" t="s">
        <v>1518</v>
      </c>
      <c r="D5" s="153" t="s">
        <v>853</v>
      </c>
      <c r="E5" s="152" t="s">
        <v>14</v>
      </c>
      <c r="F5" s="151" t="str" cm="1">
        <f t="array" ref="F5">_xlfn.SWITCH(Table8[[#This Row],[COM-B ]],
    "Physical capability", "1",
    "Psychological capability", "2",
    "Physical opportunity", "3",
    "Social opportunity", "4",
    "Reflective motivation", "5",
    "Automatic motivation", "6",
    "")</f>
        <v>2</v>
      </c>
      <c r="G5" s="152" t="s">
        <v>15</v>
      </c>
      <c r="H5" s="151" t="str" cm="1">
        <f t="array" ref="H5">_xlfn.SWITCH(G5,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5" s="153" t="s">
        <v>16</v>
      </c>
      <c r="J5" s="153" t="s">
        <v>17</v>
      </c>
      <c r="K5" s="153"/>
      <c r="L5" s="97"/>
      <c r="M5" s="97"/>
    </row>
    <row r="6" spans="1:13" ht="202.8" x14ac:dyDescent="0.3">
      <c r="A6" s="152" t="s">
        <v>11</v>
      </c>
      <c r="B6" s="152" t="s">
        <v>1505</v>
      </c>
      <c r="C6" s="152" t="s">
        <v>1518</v>
      </c>
      <c r="D6" s="153" t="s">
        <v>854</v>
      </c>
      <c r="E6" s="152" t="s">
        <v>14</v>
      </c>
      <c r="F6" s="151" t="str" cm="1">
        <f t="array" ref="F6">_xlfn.SWITCH(Table8[[#This Row],[COM-B ]],
    "Physical capability", "1",
    "Psychological capability", "2",
    "Physical opportunity", "3",
    "Social opportunity", "4",
    "Reflective motivation", "5",
    "Automatic motivation", "6",
    "")</f>
        <v>2</v>
      </c>
      <c r="G6" s="152" t="s">
        <v>20</v>
      </c>
      <c r="H6" s="151" t="str" cm="1">
        <f t="array" ref="H6">_xlfn.SWITCH(G6,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6" s="153" t="s">
        <v>21</v>
      </c>
      <c r="J6" s="153" t="s">
        <v>22</v>
      </c>
      <c r="K6" s="153"/>
      <c r="L6" s="97"/>
      <c r="M6" s="97"/>
    </row>
    <row r="7" spans="1:13" ht="312" x14ac:dyDescent="0.3">
      <c r="A7" s="152" t="s">
        <v>11</v>
      </c>
      <c r="B7" s="152" t="s">
        <v>1505</v>
      </c>
      <c r="C7" s="152" t="s">
        <v>1518</v>
      </c>
      <c r="D7" s="153" t="s">
        <v>1481</v>
      </c>
      <c r="E7" s="152" t="s">
        <v>542</v>
      </c>
      <c r="F7" s="151" t="str" cm="1">
        <f t="array" ref="F7">_xlfn.SWITCH(Table8[[#This Row],[COM-B ]],
    "Physical capability", "1",
    "Psychological capability", "2",
    "Physical opportunity", "3",
    "Social opportunity", "4",
    "Reflective motivation", "5",
    "Automatic motivation", "6",
    "")</f>
        <v>3</v>
      </c>
      <c r="G7" s="152" t="s">
        <v>543</v>
      </c>
      <c r="H7" s="151" t="str" cm="1">
        <f t="array" ref="H7">_xlfn.SWITCH(G7,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 s="153" t="s">
        <v>548</v>
      </c>
      <c r="J7" s="153" t="s">
        <v>549</v>
      </c>
      <c r="K7" s="153" t="s">
        <v>550</v>
      </c>
      <c r="L7" s="97"/>
      <c r="M7" s="97"/>
    </row>
    <row r="8" spans="1:13" ht="202.8" x14ac:dyDescent="0.3">
      <c r="A8" s="152" t="s">
        <v>11</v>
      </c>
      <c r="B8" s="152" t="s">
        <v>1505</v>
      </c>
      <c r="C8" s="152" t="s">
        <v>1518</v>
      </c>
      <c r="D8" s="153" t="s">
        <v>905</v>
      </c>
      <c r="E8" s="152" t="s">
        <v>553</v>
      </c>
      <c r="F8" s="151" t="str" cm="1">
        <f t="array" ref="F8">_xlfn.SWITCH(Table8[[#This Row],[COM-B ]],
    "Physical capability", "1",
    "Psychological capability", "2",
    "Physical opportunity", "3",
    "Social opportunity", "4",
    "Reflective motivation", "5",
    "Automatic motivation", "6",
    "")</f>
        <v>4</v>
      </c>
      <c r="G8" s="152" t="s">
        <v>554</v>
      </c>
      <c r="H8" s="151" t="str" cm="1">
        <f t="array" ref="H8">_xlfn.SWITCH(G8,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8" s="153" t="s">
        <v>555</v>
      </c>
      <c r="J8" s="153" t="s">
        <v>556</v>
      </c>
      <c r="K8" s="153" t="s">
        <v>557</v>
      </c>
      <c r="L8" s="97"/>
      <c r="M8" s="97"/>
    </row>
    <row r="9" spans="1:13" ht="62.4" x14ac:dyDescent="0.3">
      <c r="A9" s="152" t="s">
        <v>11</v>
      </c>
      <c r="B9" s="152" t="s">
        <v>1505</v>
      </c>
      <c r="C9" s="152" t="s">
        <v>1518</v>
      </c>
      <c r="D9" s="153" t="s">
        <v>1480</v>
      </c>
      <c r="E9" s="152" t="s">
        <v>208</v>
      </c>
      <c r="F9" s="151" t="str" cm="1">
        <f t="array" ref="F9">_xlfn.SWITCH(Table8[[#This Row],[COM-B ]],
    "Physical capability", "1",
    "Psychological capability", "2",
    "Physical opportunity", "3",
    "Social opportunity", "4",
    "Reflective motivation", "5",
    "Automatic motivation", "6",
    "")</f>
        <v>5</v>
      </c>
      <c r="G9" s="152" t="s">
        <v>209</v>
      </c>
      <c r="H9" s="151" t="str" cm="1">
        <f t="array" ref="H9">_xlfn.SWITCH(G9,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9" s="153" t="s">
        <v>221</v>
      </c>
      <c r="J9" s="153" t="s">
        <v>217</v>
      </c>
      <c r="K9" s="153" t="s">
        <v>222</v>
      </c>
      <c r="L9" s="97"/>
      <c r="M9" s="97"/>
    </row>
    <row r="10" spans="1:13" ht="62.4" x14ac:dyDescent="0.3">
      <c r="A10" s="152" t="s">
        <v>11</v>
      </c>
      <c r="B10" s="152" t="s">
        <v>1505</v>
      </c>
      <c r="C10" s="152" t="s">
        <v>1518</v>
      </c>
      <c r="D10" s="153" t="s">
        <v>980</v>
      </c>
      <c r="E10" s="152" t="s">
        <v>225</v>
      </c>
      <c r="F10" s="151" t="str" cm="1">
        <f t="array" ref="F10">_xlfn.SWITCH(Table8[[#This Row],[COM-B ]],
    "Physical capability", "1",
    "Psychological capability", "2",
    "Physical opportunity", "3",
    "Social opportunity", "4",
    "Reflective motivation", "5",
    "Automatic motivation", "6",
    "")</f>
        <v>6</v>
      </c>
      <c r="G10" s="152" t="s">
        <v>226</v>
      </c>
      <c r="H10" s="151" t="str" cm="1">
        <f t="array" ref="H10">_xlfn.SWITCH(G10,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0" s="153" t="s">
        <v>227</v>
      </c>
      <c r="J10" s="153" t="s">
        <v>81</v>
      </c>
      <c r="K10" s="153" t="s">
        <v>228</v>
      </c>
      <c r="L10" s="97"/>
      <c r="M10" s="97"/>
    </row>
    <row r="11" spans="1:13" ht="46.8" x14ac:dyDescent="0.3">
      <c r="A11" s="152" t="s">
        <v>23</v>
      </c>
      <c r="B11" s="152" t="s">
        <v>1505</v>
      </c>
      <c r="C11" s="152" t="s">
        <v>1518</v>
      </c>
      <c r="D11" s="153" t="s">
        <v>855</v>
      </c>
      <c r="E11" s="152" t="s">
        <v>14</v>
      </c>
      <c r="F11" s="151" t="str" cm="1">
        <f t="array" ref="F11">_xlfn.SWITCH(Table8[[#This Row],[COM-B ]],
    "Physical capability", "1",
    "Psychological capability", "2",
    "Physical opportunity", "3",
    "Social opportunity", "4",
    "Reflective motivation", "5",
    "Automatic motivation", "6",
    "")</f>
        <v>2</v>
      </c>
      <c r="G11" s="152" t="s">
        <v>15</v>
      </c>
      <c r="H11" s="151" t="str" cm="1">
        <f t="array" ref="H11">_xlfn.SWITCH(G11,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1" s="153" t="s">
        <v>16</v>
      </c>
      <c r="J11" s="153" t="s">
        <v>27</v>
      </c>
      <c r="K11" s="153" t="s">
        <v>28</v>
      </c>
      <c r="L11" s="97"/>
      <c r="M11" s="97"/>
    </row>
    <row r="12" spans="1:13" ht="218.4" x14ac:dyDescent="0.3">
      <c r="A12" s="152" t="s">
        <v>23</v>
      </c>
      <c r="B12" s="152" t="s">
        <v>1505</v>
      </c>
      <c r="C12" s="152" t="s">
        <v>1518</v>
      </c>
      <c r="D12" s="153" t="s">
        <v>906</v>
      </c>
      <c r="E12" s="152" t="s">
        <v>542</v>
      </c>
      <c r="F12" s="151" t="str" cm="1">
        <f t="array" ref="F12">_xlfn.SWITCH(Table8[[#This Row],[COM-B ]],
    "Physical capability", "1",
    "Psychological capability", "2",
    "Physical opportunity", "3",
    "Social opportunity", "4",
    "Reflective motivation", "5",
    "Automatic motivation", "6",
    "")</f>
        <v>3</v>
      </c>
      <c r="G12" s="152" t="s">
        <v>543</v>
      </c>
      <c r="H12" s="151" t="str" cm="1">
        <f t="array" ref="H12">_xlfn.SWITCH(G12,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 s="153" t="s">
        <v>544</v>
      </c>
      <c r="J12" s="153" t="s">
        <v>561</v>
      </c>
      <c r="K12" s="153" t="s">
        <v>907</v>
      </c>
      <c r="L12" s="97"/>
      <c r="M12" s="97"/>
    </row>
    <row r="13" spans="1:13" ht="109.2" x14ac:dyDescent="0.3">
      <c r="A13" s="152" t="s">
        <v>23</v>
      </c>
      <c r="B13" s="152" t="s">
        <v>1505</v>
      </c>
      <c r="C13" s="152" t="s">
        <v>1518</v>
      </c>
      <c r="D13" s="153" t="s">
        <v>981</v>
      </c>
      <c r="E13" s="152" t="s">
        <v>208</v>
      </c>
      <c r="F13" s="151" t="str" cm="1">
        <f t="array" ref="F13">_xlfn.SWITCH(Table8[[#This Row],[COM-B ]],
    "Physical capability", "1",
    "Psychological capability", "2",
    "Physical opportunity", "3",
    "Social opportunity", "4",
    "Reflective motivation", "5",
    "Automatic motivation", "6",
    "")</f>
        <v>5</v>
      </c>
      <c r="G13" s="152" t="s">
        <v>231</v>
      </c>
      <c r="H13" s="151" t="str" cm="1">
        <f t="array" ref="H13">_xlfn.SWITCH(G13,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13" s="153" t="s">
        <v>232</v>
      </c>
      <c r="J13" s="153" t="s">
        <v>233</v>
      </c>
      <c r="K13" s="153"/>
      <c r="L13" s="97"/>
      <c r="M13" s="97"/>
    </row>
    <row r="14" spans="1:13" ht="93.6" x14ac:dyDescent="0.3">
      <c r="A14" s="152" t="s">
        <v>23</v>
      </c>
      <c r="B14" s="152" t="s">
        <v>1505</v>
      </c>
      <c r="C14" s="152" t="s">
        <v>1518</v>
      </c>
      <c r="D14" s="153" t="s">
        <v>982</v>
      </c>
      <c r="E14" s="152" t="s">
        <v>208</v>
      </c>
      <c r="F14" s="151" t="str" cm="1">
        <f t="array" ref="F14">_xlfn.SWITCH(Table8[[#This Row],[COM-B ]],
    "Physical capability", "1",
    "Psychological capability", "2",
    "Physical opportunity", "3",
    "Social opportunity", "4",
    "Reflective motivation", "5",
    "Automatic motivation", "6",
    "")</f>
        <v>5</v>
      </c>
      <c r="G14" s="152" t="s">
        <v>209</v>
      </c>
      <c r="H14" s="151" t="str" cm="1">
        <f t="array" ref="H14">_xlfn.SWITCH(G14,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4" s="153" t="s">
        <v>236</v>
      </c>
      <c r="J14" s="153" t="s">
        <v>237</v>
      </c>
      <c r="K14" s="153" t="s">
        <v>983</v>
      </c>
      <c r="L14" s="97"/>
      <c r="M14" s="97"/>
    </row>
    <row r="15" spans="1:13" ht="46.8" x14ac:dyDescent="0.3">
      <c r="A15" s="152" t="s">
        <v>23</v>
      </c>
      <c r="B15" s="152" t="s">
        <v>1505</v>
      </c>
      <c r="C15" s="152" t="s">
        <v>1518</v>
      </c>
      <c r="D15" s="153" t="s">
        <v>1533</v>
      </c>
      <c r="E15" s="152" t="s">
        <v>208</v>
      </c>
      <c r="F15" s="151" t="str" cm="1">
        <f t="array" ref="F15">_xlfn.SWITCH(Table8[[#This Row],[COM-B ]],
    "Physical capability", "1",
    "Psychological capability", "2",
    "Physical opportunity", "3",
    "Social opportunity", "4",
    "Reflective motivation", "5",
    "Automatic motivation", "6",
    "")</f>
        <v>5</v>
      </c>
      <c r="G15" s="152" t="s">
        <v>241</v>
      </c>
      <c r="H15" s="151" t="str" cm="1">
        <f t="array" ref="H15">_xlfn.SWITCH(G15,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5" s="153" t="s">
        <v>221</v>
      </c>
      <c r="J15" s="153" t="s">
        <v>242</v>
      </c>
      <c r="K15" s="153"/>
      <c r="L15" s="97"/>
      <c r="M15" s="97"/>
    </row>
    <row r="16" spans="1:13" ht="46.8" x14ac:dyDescent="0.3">
      <c r="A16" s="152" t="s">
        <v>23</v>
      </c>
      <c r="B16" s="152" t="s">
        <v>1505</v>
      </c>
      <c r="C16" s="152" t="s">
        <v>1518</v>
      </c>
      <c r="D16" s="153" t="s">
        <v>984</v>
      </c>
      <c r="E16" s="152" t="s">
        <v>225</v>
      </c>
      <c r="F16" s="151" t="str" cm="1">
        <f t="array" ref="F16">_xlfn.SWITCH(Table8[[#This Row],[COM-B ]],
    "Physical capability", "1",
    "Psychological capability", "2",
    "Physical opportunity", "3",
    "Social opportunity", "4",
    "Reflective motivation", "5",
    "Automatic motivation", "6",
    "")</f>
        <v>6</v>
      </c>
      <c r="G16" s="152" t="s">
        <v>226</v>
      </c>
      <c r="H16" s="151" t="str" cm="1">
        <f t="array" ref="H16">_xlfn.SWITCH(G16,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6" s="153" t="s">
        <v>245</v>
      </c>
      <c r="J16" s="153" t="s">
        <v>246</v>
      </c>
      <c r="K16" s="153" t="s">
        <v>247</v>
      </c>
      <c r="L16" s="97"/>
      <c r="M16" s="97"/>
    </row>
    <row r="17" spans="1:13" ht="409.6" x14ac:dyDescent="0.3">
      <c r="A17" s="152" t="s">
        <v>1509</v>
      </c>
      <c r="B17" s="152" t="s">
        <v>1505</v>
      </c>
      <c r="C17" s="152" t="s">
        <v>1518</v>
      </c>
      <c r="D17" s="153" t="s">
        <v>1541</v>
      </c>
      <c r="E17" s="152" t="s">
        <v>542</v>
      </c>
      <c r="F17" s="151" t="str" cm="1">
        <f t="array" ref="F17">_xlfn.SWITCH(Table8[[#This Row],[COM-B ]],
    "Physical capability", "1",
    "Psychological capability", "2",
    "Physical opportunity", "3",
    "Social opportunity", "4",
    "Reflective motivation", "5",
    "Automatic motivation", "6",
    "")</f>
        <v>3</v>
      </c>
      <c r="G17" s="152" t="s">
        <v>543</v>
      </c>
      <c r="H17" s="154" t="str" cm="1">
        <f t="array" ref="H17">_xlfn.SWITCH(G17,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7" s="153" t="s">
        <v>1510</v>
      </c>
      <c r="J17" s="153" t="s">
        <v>1511</v>
      </c>
      <c r="K17" s="153" t="s">
        <v>1516</v>
      </c>
      <c r="L17" s="97"/>
      <c r="M17" s="97"/>
    </row>
    <row r="18" spans="1:13" ht="78" x14ac:dyDescent="0.3">
      <c r="A18" s="152" t="s">
        <v>1509</v>
      </c>
      <c r="B18" s="152" t="s">
        <v>1505</v>
      </c>
      <c r="C18" s="152" t="s">
        <v>1518</v>
      </c>
      <c r="D18" s="153" t="s">
        <v>1534</v>
      </c>
      <c r="E18" s="152" t="s">
        <v>208</v>
      </c>
      <c r="F18" s="154" t="str" cm="1">
        <f t="array" ref="F18">_xlfn.SWITCH(Table8[[#This Row],[COM-B ]],
    "Physical capability", "1",
    "Psychological capability", "2",
    "Physical opportunity", "3",
    "Social opportunity", "4",
    "Reflective motivation", "5",
    "Automatic motivation", "6",
    "")</f>
        <v>5</v>
      </c>
      <c r="G18" s="152" t="s">
        <v>209</v>
      </c>
      <c r="H18" s="154" t="str" cm="1">
        <f t="array" ref="H18">_xlfn.SWITCH(G18,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8" s="153" t="s">
        <v>1344</v>
      </c>
      <c r="J18" s="153" t="s">
        <v>1522</v>
      </c>
      <c r="K18" s="153"/>
      <c r="L18" s="97"/>
      <c r="M18" s="97"/>
    </row>
    <row r="19" spans="1:13" ht="62.4" x14ac:dyDescent="0.3">
      <c r="A19" s="152" t="s">
        <v>1509</v>
      </c>
      <c r="B19" s="152" t="s">
        <v>1505</v>
      </c>
      <c r="C19" s="152" t="s">
        <v>1518</v>
      </c>
      <c r="D19" s="153" t="s">
        <v>1512</v>
      </c>
      <c r="E19" s="152" t="s">
        <v>208</v>
      </c>
      <c r="F19" s="154" t="str" cm="1">
        <f t="array" ref="F19">_xlfn.SWITCH(Table8[[#This Row],[COM-B ]],
    "Physical capability", "1",
    "Psychological capability", "2",
    "Physical opportunity", "3",
    "Social opportunity", "4",
    "Reflective motivation", "5",
    "Automatic motivation", "6",
    "")</f>
        <v>5</v>
      </c>
      <c r="G19" s="152" t="s">
        <v>241</v>
      </c>
      <c r="H19" s="154" t="str" cm="1">
        <f t="array" ref="H19">_xlfn.SWITCH(G19,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9" s="153" t="s">
        <v>305</v>
      </c>
      <c r="J19" s="153" t="s">
        <v>306</v>
      </c>
      <c r="K19" s="153" t="s">
        <v>1513</v>
      </c>
      <c r="L19" s="97"/>
      <c r="M19" s="97"/>
    </row>
    <row r="20" spans="1:13" ht="62.4" x14ac:dyDescent="0.3">
      <c r="A20" s="152" t="s">
        <v>1509</v>
      </c>
      <c r="B20" s="152" t="s">
        <v>1505</v>
      </c>
      <c r="C20" s="152" t="s">
        <v>1518</v>
      </c>
      <c r="D20" s="153" t="s">
        <v>1535</v>
      </c>
      <c r="E20" s="152" t="s">
        <v>225</v>
      </c>
      <c r="F20" s="154" t="str" cm="1">
        <f t="array" ref="F20">_xlfn.SWITCH(Table8[[#This Row],[COM-B ]],
    "Physical capability", "1",
    "Psychological capability", "2",
    "Physical opportunity", "3",
    "Social opportunity", "4",
    "Reflective motivation", "5",
    "Automatic motivation", "6",
    "")</f>
        <v>6</v>
      </c>
      <c r="G20" s="152" t="s">
        <v>226</v>
      </c>
      <c r="H20" s="154" t="str" cm="1">
        <f t="array" ref="H20">_xlfn.SWITCH(G20,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20" s="153" t="s">
        <v>1290</v>
      </c>
      <c r="J20" s="153" t="s">
        <v>1349</v>
      </c>
      <c r="K20" s="153" t="s">
        <v>1514</v>
      </c>
      <c r="L20" s="97"/>
      <c r="M20" s="97"/>
    </row>
    <row r="21" spans="1:13" ht="78" x14ac:dyDescent="0.3">
      <c r="A21" s="152" t="s">
        <v>1509</v>
      </c>
      <c r="B21" s="152" t="s">
        <v>1505</v>
      </c>
      <c r="C21" s="152" t="s">
        <v>1518</v>
      </c>
      <c r="D21" s="153" t="s">
        <v>1526</v>
      </c>
      <c r="E21" s="152" t="s">
        <v>14</v>
      </c>
      <c r="F21" s="154" t="str" cm="1">
        <f t="array" ref="F21">_xlfn.SWITCH(Table8[[#This Row],[COM-B ]],
    "Physical capability", "1",
    "Psychological capability", "2",
    "Physical opportunity", "3",
    "Social opportunity", "4",
    "Reflective motivation", "5",
    "Automatic motivation", "6",
    "")</f>
        <v>2</v>
      </c>
      <c r="G21" s="152" t="s">
        <v>15</v>
      </c>
      <c r="H21" s="154" t="str" cm="1">
        <f t="array" ref="H21">_xlfn.SWITCH(G21,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21" s="153" t="s">
        <v>427</v>
      </c>
      <c r="J21" s="153" t="s">
        <v>1083</v>
      </c>
      <c r="K21" s="153" t="s">
        <v>1515</v>
      </c>
      <c r="L21" s="97"/>
      <c r="M21" s="97"/>
    </row>
    <row r="22" spans="1:13" ht="62.4" x14ac:dyDescent="0.3">
      <c r="A22" s="152" t="s">
        <v>29</v>
      </c>
      <c r="B22" s="152" t="s">
        <v>1505</v>
      </c>
      <c r="C22" s="152" t="s">
        <v>1518</v>
      </c>
      <c r="D22" s="153" t="s">
        <v>856</v>
      </c>
      <c r="E22" s="152" t="s">
        <v>14</v>
      </c>
      <c r="F22" s="151" t="str" cm="1">
        <f t="array" ref="F22">_xlfn.SWITCH(Table8[[#This Row],[COM-B ]],
    "Physical capability", "1",
    "Psychological capability", "2",
    "Physical opportunity", "3",
    "Social opportunity", "4",
    "Reflective motivation", "5",
    "Automatic motivation", "6",
    "")</f>
        <v>2</v>
      </c>
      <c r="G22" s="152" t="s">
        <v>1063</v>
      </c>
      <c r="H22" s="151" t="str" cm="1">
        <f t="array" ref="H22">_xlfn.SWITCH(G22,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22" s="153" t="s">
        <v>33</v>
      </c>
      <c r="J22" s="153"/>
      <c r="K22" s="153"/>
      <c r="L22" s="97"/>
      <c r="M22" s="97"/>
    </row>
    <row r="23" spans="1:13" ht="46.8" x14ac:dyDescent="0.3">
      <c r="A23" s="152" t="s">
        <v>34</v>
      </c>
      <c r="B23" s="152" t="s">
        <v>1505</v>
      </c>
      <c r="C23" s="152" t="s">
        <v>1518</v>
      </c>
      <c r="D23" s="153" t="s">
        <v>857</v>
      </c>
      <c r="E23" s="152" t="s">
        <v>14</v>
      </c>
      <c r="F23" s="151" t="str" cm="1">
        <f t="array" ref="F23">_xlfn.SWITCH(Table8[[#This Row],[COM-B ]],
    "Physical capability", "1",
    "Psychological capability", "2",
    "Physical opportunity", "3",
    "Social opportunity", "4",
    "Reflective motivation", "5",
    "Automatic motivation", "6",
    "")</f>
        <v>2</v>
      </c>
      <c r="G23" s="152" t="s">
        <v>15</v>
      </c>
      <c r="H23" s="151" t="str" cm="1">
        <f t="array" ref="H23">_xlfn.SWITCH(G23,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23" s="153" t="s">
        <v>16</v>
      </c>
      <c r="J23" s="153" t="s">
        <v>37</v>
      </c>
      <c r="K23" s="153" t="s">
        <v>38</v>
      </c>
      <c r="L23" s="97"/>
      <c r="M23" s="97"/>
    </row>
    <row r="24" spans="1:13" ht="46.8" x14ac:dyDescent="0.3">
      <c r="A24" s="152" t="s">
        <v>34</v>
      </c>
      <c r="B24" s="152" t="s">
        <v>1505</v>
      </c>
      <c r="C24" s="152" t="s">
        <v>1518</v>
      </c>
      <c r="D24" s="153" t="s">
        <v>858</v>
      </c>
      <c r="E24" s="152" t="s">
        <v>41</v>
      </c>
      <c r="F24" s="151" t="str" cm="1">
        <f t="array" ref="F24">_xlfn.SWITCH(Table8[[#This Row],[COM-B ]],
    "Physical capability", "1",
    "Psychological capability", "2",
    "Physical opportunity", "3",
    "Social opportunity", "4",
    "Reflective motivation", "5",
    "Automatic motivation", "6",
    "")</f>
        <v>1</v>
      </c>
      <c r="G24" s="152" t="s">
        <v>20</v>
      </c>
      <c r="H24" s="151" t="str" cm="1">
        <f t="array" ref="H24">_xlfn.SWITCH(G24,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24" s="153" t="s">
        <v>42</v>
      </c>
      <c r="J24" s="153" t="s">
        <v>43</v>
      </c>
      <c r="K24" s="153" t="s">
        <v>44</v>
      </c>
      <c r="L24" s="97"/>
      <c r="M24" s="97"/>
    </row>
    <row r="25" spans="1:13" ht="409.6" x14ac:dyDescent="0.3">
      <c r="A25" s="152" t="s">
        <v>34</v>
      </c>
      <c r="B25" s="152" t="s">
        <v>1505</v>
      </c>
      <c r="C25" s="152" t="s">
        <v>1518</v>
      </c>
      <c r="D25" s="153" t="s">
        <v>908</v>
      </c>
      <c r="E25" s="152" t="s">
        <v>542</v>
      </c>
      <c r="F25" s="151" t="str" cm="1">
        <f t="array" ref="F25">_xlfn.SWITCH(Table8[[#This Row],[COM-B ]],
    "Physical capability", "1",
    "Psychological capability", "2",
    "Physical opportunity", "3",
    "Social opportunity", "4",
    "Reflective motivation", "5",
    "Automatic motivation", "6",
    "")</f>
        <v>3</v>
      </c>
      <c r="G25" s="152" t="s">
        <v>543</v>
      </c>
      <c r="H25" s="151" t="str" cm="1">
        <f t="array" ref="H25">_xlfn.SWITCH(G25,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5" s="153" t="s">
        <v>544</v>
      </c>
      <c r="J25" s="153" t="s">
        <v>565</v>
      </c>
      <c r="K25" s="153" t="s">
        <v>566</v>
      </c>
      <c r="L25" s="97"/>
      <c r="M25" s="97"/>
    </row>
    <row r="26" spans="1:13" ht="78" x14ac:dyDescent="0.3">
      <c r="A26" s="152" t="s">
        <v>34</v>
      </c>
      <c r="B26" s="152" t="s">
        <v>1505</v>
      </c>
      <c r="C26" s="152" t="s">
        <v>1518</v>
      </c>
      <c r="D26" s="153" t="s">
        <v>567</v>
      </c>
      <c r="E26" s="152" t="s">
        <v>553</v>
      </c>
      <c r="F26" s="151" t="str" cm="1">
        <f t="array" ref="F26">_xlfn.SWITCH(Table8[[#This Row],[COM-B ]],
    "Physical capability", "1",
    "Psychological capability", "2",
    "Physical opportunity", "3",
    "Social opportunity", "4",
    "Reflective motivation", "5",
    "Automatic motivation", "6",
    "")</f>
        <v>4</v>
      </c>
      <c r="G26" s="152" t="s">
        <v>554</v>
      </c>
      <c r="H26" s="151" t="str" cm="1">
        <f t="array" ref="H26">_xlfn.SWITCH(G26,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26" s="153" t="s">
        <v>569</v>
      </c>
      <c r="J26" s="153" t="s">
        <v>570</v>
      </c>
      <c r="K26" s="153" t="s">
        <v>571</v>
      </c>
      <c r="L26" s="97"/>
      <c r="M26" s="97"/>
    </row>
    <row r="27" spans="1:13" ht="171.6" x14ac:dyDescent="0.3">
      <c r="A27" s="152" t="s">
        <v>34</v>
      </c>
      <c r="B27" s="152" t="s">
        <v>1505</v>
      </c>
      <c r="C27" s="152" t="s">
        <v>1518</v>
      </c>
      <c r="D27" s="153" t="s">
        <v>985</v>
      </c>
      <c r="E27" s="152" t="s">
        <v>208</v>
      </c>
      <c r="F27" s="151" t="str" cm="1">
        <f t="array" ref="F27">_xlfn.SWITCH(Table8[[#This Row],[COM-B ]],
    "Physical capability", "1",
    "Psychological capability", "2",
    "Physical opportunity", "3",
    "Social opportunity", "4",
    "Reflective motivation", "5",
    "Automatic motivation", "6",
    "")</f>
        <v>5</v>
      </c>
      <c r="G27" s="152" t="s">
        <v>209</v>
      </c>
      <c r="H27" s="151" t="str" cm="1">
        <f t="array" ref="H27">_xlfn.SWITCH(G27,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27" s="153" t="s">
        <v>216</v>
      </c>
      <c r="J27" s="153" t="s">
        <v>237</v>
      </c>
      <c r="K27" s="153" t="s">
        <v>250</v>
      </c>
      <c r="L27" s="97"/>
      <c r="M27" s="97"/>
    </row>
    <row r="28" spans="1:13" ht="78" x14ac:dyDescent="0.3">
      <c r="A28" s="152" t="s">
        <v>45</v>
      </c>
      <c r="B28" s="152" t="s">
        <v>1505</v>
      </c>
      <c r="C28" s="152" t="s">
        <v>1518</v>
      </c>
      <c r="D28" s="153" t="s">
        <v>859</v>
      </c>
      <c r="E28" s="152" t="s">
        <v>14</v>
      </c>
      <c r="F28" s="151" t="str" cm="1">
        <f t="array" ref="F28">_xlfn.SWITCH(Table8[[#This Row],[COM-B ]],
    "Physical capability", "1",
    "Psychological capability", "2",
    "Physical opportunity", "3",
    "Social opportunity", "4",
    "Reflective motivation", "5",
    "Automatic motivation", "6",
    "")</f>
        <v>2</v>
      </c>
      <c r="G28" s="152" t="s">
        <v>20</v>
      </c>
      <c r="H28" s="151" t="str" cm="1">
        <f t="array" ref="H28">_xlfn.SWITCH(G28,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28" s="153" t="s">
        <v>21</v>
      </c>
      <c r="J28" s="153" t="s">
        <v>22</v>
      </c>
      <c r="K28" s="153"/>
      <c r="L28" s="97"/>
      <c r="M28" s="97"/>
    </row>
    <row r="29" spans="1:13" ht="249.6" x14ac:dyDescent="0.3">
      <c r="A29" s="152" t="s">
        <v>45</v>
      </c>
      <c r="B29" s="152" t="s">
        <v>1505</v>
      </c>
      <c r="C29" s="152" t="s">
        <v>1518</v>
      </c>
      <c r="D29" s="153" t="s">
        <v>860</v>
      </c>
      <c r="E29" s="152" t="s">
        <v>14</v>
      </c>
      <c r="F29" s="151" t="str" cm="1">
        <f t="array" ref="F29">_xlfn.SWITCH(Table8[[#This Row],[COM-B ]],
    "Physical capability", "1",
    "Psychological capability", "2",
    "Physical opportunity", "3",
    "Social opportunity", "4",
    "Reflective motivation", "5",
    "Automatic motivation", "6",
    "")</f>
        <v>2</v>
      </c>
      <c r="G29" s="152" t="s">
        <v>15</v>
      </c>
      <c r="H29" s="151" t="str" cm="1">
        <f t="array" ref="H29">_xlfn.SWITCH(G29,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29" s="153" t="s">
        <v>16</v>
      </c>
      <c r="J29" s="153" t="s">
        <v>37</v>
      </c>
      <c r="K29" s="153" t="s">
        <v>50</v>
      </c>
      <c r="L29" s="97"/>
      <c r="M29" s="97"/>
    </row>
    <row r="30" spans="1:13" ht="409.6" x14ac:dyDescent="0.3">
      <c r="A30" s="152" t="s">
        <v>45</v>
      </c>
      <c r="B30" s="152" t="s">
        <v>1505</v>
      </c>
      <c r="C30" s="152" t="s">
        <v>1518</v>
      </c>
      <c r="D30" s="153" t="s">
        <v>909</v>
      </c>
      <c r="E30" s="152" t="s">
        <v>542</v>
      </c>
      <c r="F30" s="151" t="str" cm="1">
        <f t="array" ref="F30">_xlfn.SWITCH(Table8[[#This Row],[COM-B ]],
    "Physical capability", "1",
    "Psychological capability", "2",
    "Physical opportunity", "3",
    "Social opportunity", "4",
    "Reflective motivation", "5",
    "Automatic motivation", "6",
    "")</f>
        <v>3</v>
      </c>
      <c r="G30" s="152" t="s">
        <v>543</v>
      </c>
      <c r="H30" s="151" t="str" cm="1">
        <f t="array" ref="H30">_xlfn.SWITCH(G30,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0" s="153" t="s">
        <v>544</v>
      </c>
      <c r="J30" s="153" t="s">
        <v>574</v>
      </c>
      <c r="K30" s="153" t="s">
        <v>575</v>
      </c>
      <c r="L30" s="97"/>
      <c r="M30" s="97"/>
    </row>
    <row r="31" spans="1:13" ht="78" x14ac:dyDescent="0.3">
      <c r="A31" s="152" t="s">
        <v>45</v>
      </c>
      <c r="B31" s="152" t="s">
        <v>1505</v>
      </c>
      <c r="C31" s="152" t="s">
        <v>1518</v>
      </c>
      <c r="D31" s="153" t="s">
        <v>910</v>
      </c>
      <c r="E31" s="152" t="s">
        <v>553</v>
      </c>
      <c r="F31" s="151" t="str" cm="1">
        <f t="array" ref="F31">_xlfn.SWITCH(Table8[[#This Row],[COM-B ]],
    "Physical capability", "1",
    "Psychological capability", "2",
    "Physical opportunity", "3",
    "Social opportunity", "4",
    "Reflective motivation", "5",
    "Automatic motivation", "6",
    "")</f>
        <v>4</v>
      </c>
      <c r="G31" s="152" t="s">
        <v>554</v>
      </c>
      <c r="H31" s="151" t="str" cm="1">
        <f t="array" ref="H31">_xlfn.SWITCH(G31,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31" s="153" t="s">
        <v>578</v>
      </c>
      <c r="J31" s="153" t="s">
        <v>579</v>
      </c>
      <c r="K31" s="153"/>
      <c r="L31" s="97"/>
      <c r="M31" s="97"/>
    </row>
    <row r="32" spans="1:13" ht="124.8" x14ac:dyDescent="0.3">
      <c r="A32" s="152" t="s">
        <v>45</v>
      </c>
      <c r="B32" s="152" t="s">
        <v>1505</v>
      </c>
      <c r="C32" s="152" t="s">
        <v>1518</v>
      </c>
      <c r="D32" s="153" t="s">
        <v>986</v>
      </c>
      <c r="E32" s="152" t="s">
        <v>208</v>
      </c>
      <c r="F32" s="151" t="str" cm="1">
        <f t="array" ref="F32">_xlfn.SWITCH(Table8[[#This Row],[COM-B ]],
    "Physical capability", "1",
    "Psychological capability", "2",
    "Physical opportunity", "3",
    "Social opportunity", "4",
    "Reflective motivation", "5",
    "Automatic motivation", "6",
    "")</f>
        <v>5</v>
      </c>
      <c r="G32" s="152" t="s">
        <v>241</v>
      </c>
      <c r="H32" s="151" t="str" cm="1">
        <f t="array" ref="H32">_xlfn.SWITCH(G32,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32" s="153" t="s">
        <v>216</v>
      </c>
      <c r="J32" s="153" t="s">
        <v>253</v>
      </c>
      <c r="K32" s="153" t="s">
        <v>254</v>
      </c>
      <c r="L32" s="97"/>
      <c r="M32" s="97"/>
    </row>
    <row r="33" spans="1:13" ht="93.6" x14ac:dyDescent="0.3">
      <c r="A33" s="152" t="s">
        <v>45</v>
      </c>
      <c r="B33" s="152" t="s">
        <v>1505</v>
      </c>
      <c r="C33" s="152" t="s">
        <v>1518</v>
      </c>
      <c r="D33" s="153" t="s">
        <v>987</v>
      </c>
      <c r="E33" s="152" t="s">
        <v>225</v>
      </c>
      <c r="F33" s="151" t="str" cm="1">
        <f t="array" ref="F33">_xlfn.SWITCH(Table8[[#This Row],[COM-B ]],
    "Physical capability", "1",
    "Psychological capability", "2",
    "Physical opportunity", "3",
    "Social opportunity", "4",
    "Reflective motivation", "5",
    "Automatic motivation", "6",
    "")</f>
        <v>6</v>
      </c>
      <c r="G33" s="152" t="s">
        <v>226</v>
      </c>
      <c r="H33" s="151" t="str" cm="1">
        <f t="array" ref="H33">_xlfn.SWITCH(G33,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33" s="153" t="s">
        <v>245</v>
      </c>
      <c r="J33" s="153" t="s">
        <v>257</v>
      </c>
      <c r="K33" s="153" t="s">
        <v>258</v>
      </c>
      <c r="L33" s="97"/>
      <c r="M33" s="97"/>
    </row>
    <row r="34" spans="1:13" ht="124.8" x14ac:dyDescent="0.3">
      <c r="A34" s="152" t="s">
        <v>45</v>
      </c>
      <c r="B34" s="152" t="s">
        <v>1505</v>
      </c>
      <c r="C34" s="152" t="s">
        <v>1518</v>
      </c>
      <c r="D34" s="153" t="s">
        <v>988</v>
      </c>
      <c r="E34" s="152" t="s">
        <v>208</v>
      </c>
      <c r="F34" s="151" t="str" cm="1">
        <f t="array" ref="F34">_xlfn.SWITCH(Table8[[#This Row],[COM-B ]],
    "Physical capability", "1",
    "Psychological capability", "2",
    "Physical opportunity", "3",
    "Social opportunity", "4",
    "Reflective motivation", "5",
    "Automatic motivation", "6",
    "")</f>
        <v>5</v>
      </c>
      <c r="G34" s="152" t="s">
        <v>261</v>
      </c>
      <c r="H34" s="151" t="str" cm="1">
        <f t="array" ref="H34">_xlfn.SWITCH(G34,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34" s="153" t="s">
        <v>102</v>
      </c>
      <c r="J34" s="153" t="s">
        <v>262</v>
      </c>
      <c r="K34" s="153" t="s">
        <v>263</v>
      </c>
      <c r="L34" s="97"/>
      <c r="M34" s="97"/>
    </row>
    <row r="35" spans="1:13" ht="171.6" x14ac:dyDescent="0.3">
      <c r="A35" s="152" t="s">
        <v>264</v>
      </c>
      <c r="B35" s="152" t="s">
        <v>1505</v>
      </c>
      <c r="C35" s="152" t="s">
        <v>1518</v>
      </c>
      <c r="D35" s="153" t="s">
        <v>911</v>
      </c>
      <c r="E35" s="152" t="s">
        <v>542</v>
      </c>
      <c r="F35" s="151" t="str" cm="1">
        <f t="array" ref="F35">_xlfn.SWITCH(Table8[[#This Row],[COM-B ]],
    "Physical capability", "1",
    "Psychological capability", "2",
    "Physical opportunity", "3",
    "Social opportunity", "4",
    "Reflective motivation", "5",
    "Automatic motivation", "6",
    "")</f>
        <v>3</v>
      </c>
      <c r="G35" s="152" t="s">
        <v>543</v>
      </c>
      <c r="H35" s="151" t="str" cm="1">
        <f t="array" ref="H35">_xlfn.SWITCH(G35,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5" s="153" t="s">
        <v>544</v>
      </c>
      <c r="J35" s="153" t="s">
        <v>582</v>
      </c>
      <c r="K35" s="153" t="s">
        <v>583</v>
      </c>
      <c r="L35" s="97"/>
      <c r="M35" s="97"/>
    </row>
    <row r="36" spans="1:13" ht="93.6" x14ac:dyDescent="0.3">
      <c r="A36" s="152" t="s">
        <v>264</v>
      </c>
      <c r="B36" s="152" t="s">
        <v>1505</v>
      </c>
      <c r="C36" s="152" t="s">
        <v>1518</v>
      </c>
      <c r="D36" s="153" t="s">
        <v>989</v>
      </c>
      <c r="E36" s="152" t="s">
        <v>225</v>
      </c>
      <c r="F36" s="151" t="str" cm="1">
        <f t="array" ref="F36">_xlfn.SWITCH(Table8[[#This Row],[COM-B ]],
    "Physical capability", "1",
    "Psychological capability", "2",
    "Physical opportunity", "3",
    "Social opportunity", "4",
    "Reflective motivation", "5",
    "Automatic motivation", "6",
    "")</f>
        <v>6</v>
      </c>
      <c r="G36" s="152" t="s">
        <v>226</v>
      </c>
      <c r="H36" s="151" t="str" cm="1">
        <f t="array" ref="H36">_xlfn.SWITCH(G36,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36" s="153" t="s">
        <v>245</v>
      </c>
      <c r="J36" s="153" t="s">
        <v>257</v>
      </c>
      <c r="K36" s="153" t="s">
        <v>267</v>
      </c>
      <c r="L36" s="97"/>
      <c r="M36" s="97"/>
    </row>
    <row r="37" spans="1:13" ht="171.6" x14ac:dyDescent="0.3">
      <c r="A37" s="152" t="s">
        <v>268</v>
      </c>
      <c r="B37" s="152" t="s">
        <v>1506</v>
      </c>
      <c r="C37" s="152" t="s">
        <v>1519</v>
      </c>
      <c r="D37" s="153" t="s">
        <v>912</v>
      </c>
      <c r="E37" s="152" t="s">
        <v>542</v>
      </c>
      <c r="F37" s="151" t="str" cm="1">
        <f t="array" ref="F37">_xlfn.SWITCH(Table8[[#This Row],[COM-B ]],
    "Physical capability", "1",
    "Psychological capability", "2",
    "Physical opportunity", "3",
    "Social opportunity", "4",
    "Reflective motivation", "5",
    "Automatic motivation", "6",
    "")</f>
        <v>3</v>
      </c>
      <c r="G37" s="152" t="s">
        <v>543</v>
      </c>
      <c r="H37" s="151" t="str" cm="1">
        <f t="array" ref="H37">_xlfn.SWITCH(G37,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7" s="153" t="s">
        <v>544</v>
      </c>
      <c r="J37" s="153" t="s">
        <v>446</v>
      </c>
      <c r="K37" s="153"/>
      <c r="L37" s="97"/>
      <c r="M37" s="97"/>
    </row>
    <row r="38" spans="1:13" ht="78" x14ac:dyDescent="0.3">
      <c r="A38" s="152" t="s">
        <v>268</v>
      </c>
      <c r="B38" s="152" t="s">
        <v>1506</v>
      </c>
      <c r="C38" s="152" t="s">
        <v>1519</v>
      </c>
      <c r="D38" s="153" t="s">
        <v>990</v>
      </c>
      <c r="E38" s="152" t="s">
        <v>208</v>
      </c>
      <c r="F38" s="151" t="str" cm="1">
        <f t="array" ref="F38">_xlfn.SWITCH(Table8[[#This Row],[COM-B ]],
    "Physical capability", "1",
    "Psychological capability", "2",
    "Physical opportunity", "3",
    "Social opportunity", "4",
    "Reflective motivation", "5",
    "Automatic motivation", "6",
    "")</f>
        <v>5</v>
      </c>
      <c r="G38" s="152" t="s">
        <v>241</v>
      </c>
      <c r="H38" s="151" t="str" cm="1">
        <f t="array" ref="H38">_xlfn.SWITCH(G38,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38" s="153" t="s">
        <v>271</v>
      </c>
      <c r="J38" s="153" t="s">
        <v>272</v>
      </c>
      <c r="K38" s="153"/>
      <c r="L38" s="97"/>
      <c r="M38" s="97"/>
    </row>
    <row r="39" spans="1:13" ht="31.2" x14ac:dyDescent="0.3">
      <c r="A39" s="152" t="s">
        <v>268</v>
      </c>
      <c r="B39" s="152" t="s">
        <v>1506</v>
      </c>
      <c r="C39" s="152" t="s">
        <v>1519</v>
      </c>
      <c r="D39" s="153" t="s">
        <v>991</v>
      </c>
      <c r="E39" s="152" t="s">
        <v>208</v>
      </c>
      <c r="F39" s="151" t="str" cm="1">
        <f t="array" ref="F39">_xlfn.SWITCH(Table8[[#This Row],[COM-B ]],
    "Physical capability", "1",
    "Psychological capability", "2",
    "Physical opportunity", "3",
    "Social opportunity", "4",
    "Reflective motivation", "5",
    "Automatic motivation", "6",
    "")</f>
        <v>5</v>
      </c>
      <c r="G39" s="152" t="s">
        <v>209</v>
      </c>
      <c r="H39" s="151" t="str" cm="1">
        <f t="array" ref="H39">_xlfn.SWITCH(G39,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39" s="153" t="s">
        <v>221</v>
      </c>
      <c r="J39" s="153" t="s">
        <v>64</v>
      </c>
      <c r="K39" s="153"/>
      <c r="L39" s="97"/>
      <c r="M39" s="97"/>
    </row>
    <row r="40" spans="1:13" ht="109.2" x14ac:dyDescent="0.3">
      <c r="A40" s="152" t="s">
        <v>268</v>
      </c>
      <c r="B40" s="152" t="s">
        <v>1506</v>
      </c>
      <c r="C40" s="152" t="s">
        <v>1519</v>
      </c>
      <c r="D40" s="153" t="s">
        <v>992</v>
      </c>
      <c r="E40" s="152" t="s">
        <v>225</v>
      </c>
      <c r="F40" s="151" t="str" cm="1">
        <f t="array" ref="F40">_xlfn.SWITCH(Table8[[#This Row],[COM-B ]],
    "Physical capability", "1",
    "Psychological capability", "2",
    "Physical opportunity", "3",
    "Social opportunity", "4",
    "Reflective motivation", "5",
    "Automatic motivation", "6",
    "")</f>
        <v>6</v>
      </c>
      <c r="G40" s="152" t="s">
        <v>278</v>
      </c>
      <c r="H40" s="151" t="str" cm="1">
        <f t="array" ref="H40">_xlfn.SWITCH(G40,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40" s="153" t="s">
        <v>279</v>
      </c>
      <c r="J40" s="153" t="s">
        <v>280</v>
      </c>
      <c r="K40" s="153"/>
      <c r="L40" s="97"/>
      <c r="M40" s="97"/>
    </row>
    <row r="41" spans="1:13" ht="78" x14ac:dyDescent="0.3">
      <c r="A41" s="152" t="s">
        <v>281</v>
      </c>
      <c r="B41" s="152" t="s">
        <v>1506</v>
      </c>
      <c r="C41" s="152" t="s">
        <v>1519</v>
      </c>
      <c r="D41" s="153" t="s">
        <v>913</v>
      </c>
      <c r="E41" s="152" t="s">
        <v>553</v>
      </c>
      <c r="F41" s="151" t="str" cm="1">
        <f t="array" ref="F41">_xlfn.SWITCH(Table8[[#This Row],[COM-B ]],
    "Physical capability", "1",
    "Psychological capability", "2",
    "Physical opportunity", "3",
    "Social opportunity", "4",
    "Reflective motivation", "5",
    "Automatic motivation", "6",
    "")</f>
        <v>4</v>
      </c>
      <c r="G41" s="152" t="s">
        <v>554</v>
      </c>
      <c r="H41" s="151" t="str" cm="1">
        <f t="array" ref="H41">_xlfn.SWITCH(G41,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41" s="153" t="s">
        <v>588</v>
      </c>
      <c r="J41" s="153" t="s">
        <v>589</v>
      </c>
      <c r="K41" s="153" t="s">
        <v>590</v>
      </c>
      <c r="L41" s="97"/>
      <c r="M41" s="97"/>
    </row>
    <row r="42" spans="1:13" ht="140.4" x14ac:dyDescent="0.3">
      <c r="A42" s="152" t="s">
        <v>281</v>
      </c>
      <c r="B42" s="152" t="s">
        <v>1506</v>
      </c>
      <c r="C42" s="152" t="s">
        <v>1519</v>
      </c>
      <c r="D42" s="153" t="s">
        <v>914</v>
      </c>
      <c r="E42" s="152" t="s">
        <v>542</v>
      </c>
      <c r="F42" s="151" t="str" cm="1">
        <f t="array" ref="F42">_xlfn.SWITCH(Table8[[#This Row],[COM-B ]],
    "Physical capability", "1",
    "Psychological capability", "2",
    "Physical opportunity", "3",
    "Social opportunity", "4",
    "Reflective motivation", "5",
    "Automatic motivation", "6",
    "")</f>
        <v>3</v>
      </c>
      <c r="G42" s="152" t="s">
        <v>543</v>
      </c>
      <c r="H42" s="151" t="str" cm="1">
        <f t="array" ref="H42">_xlfn.SWITCH(G42,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42" s="153" t="s">
        <v>548</v>
      </c>
      <c r="J42" s="153" t="s">
        <v>593</v>
      </c>
      <c r="K42" s="153" t="s">
        <v>594</v>
      </c>
      <c r="L42" s="97"/>
      <c r="M42" s="97"/>
    </row>
    <row r="43" spans="1:13" ht="124.8" x14ac:dyDescent="0.3">
      <c r="A43" s="152" t="s">
        <v>281</v>
      </c>
      <c r="B43" s="152" t="s">
        <v>1506</v>
      </c>
      <c r="C43" s="152" t="s">
        <v>1519</v>
      </c>
      <c r="D43" s="153" t="s">
        <v>993</v>
      </c>
      <c r="E43" s="152" t="s">
        <v>225</v>
      </c>
      <c r="F43" s="151" t="str" cm="1">
        <f t="array" ref="F43">_xlfn.SWITCH(Table8[[#This Row],[COM-B ]],
    "Physical capability", "1",
    "Psychological capability", "2",
    "Physical opportunity", "3",
    "Social opportunity", "4",
    "Reflective motivation", "5",
    "Automatic motivation", "6",
    "")</f>
        <v>6</v>
      </c>
      <c r="G43" s="152" t="s">
        <v>278</v>
      </c>
      <c r="H43" s="151" t="str" cm="1">
        <f t="array" ref="H43">_xlfn.SWITCH(G43,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43" s="153" t="s">
        <v>279</v>
      </c>
      <c r="J43" s="153" t="s">
        <v>284</v>
      </c>
      <c r="K43" s="153" t="s">
        <v>285</v>
      </c>
      <c r="L43" s="97"/>
      <c r="M43" s="97"/>
    </row>
    <row r="44" spans="1:13" ht="156" x14ac:dyDescent="0.3">
      <c r="A44" s="152" t="s">
        <v>281</v>
      </c>
      <c r="B44" s="152" t="s">
        <v>1506</v>
      </c>
      <c r="C44" s="152" t="s">
        <v>1519</v>
      </c>
      <c r="D44" s="153" t="s">
        <v>994</v>
      </c>
      <c r="E44" s="152" t="s">
        <v>208</v>
      </c>
      <c r="F44" s="151" t="str" cm="1">
        <f t="array" ref="F44">_xlfn.SWITCH(Table8[[#This Row],[COM-B ]],
    "Physical capability", "1",
    "Psychological capability", "2",
    "Physical opportunity", "3",
    "Social opportunity", "4",
    "Reflective motivation", "5",
    "Automatic motivation", "6",
    "")</f>
        <v>5</v>
      </c>
      <c r="G44" s="152" t="s">
        <v>209</v>
      </c>
      <c r="H44" s="151" t="str" cm="1">
        <f t="array" ref="H44">_xlfn.SWITCH(G44,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44" s="153" t="s">
        <v>236</v>
      </c>
      <c r="J44" s="153" t="s">
        <v>237</v>
      </c>
      <c r="K44" s="153" t="s">
        <v>288</v>
      </c>
      <c r="L44" s="97"/>
      <c r="M44" s="97"/>
    </row>
    <row r="45" spans="1:13" ht="124.8" x14ac:dyDescent="0.3">
      <c r="A45" s="152" t="s">
        <v>281</v>
      </c>
      <c r="B45" s="152" t="s">
        <v>1506</v>
      </c>
      <c r="C45" s="152" t="s">
        <v>1519</v>
      </c>
      <c r="D45" s="153" t="s">
        <v>995</v>
      </c>
      <c r="E45" s="152" t="s">
        <v>208</v>
      </c>
      <c r="F45" s="151" t="str" cm="1">
        <f t="array" ref="F45">_xlfn.SWITCH(Table8[[#This Row],[COM-B ]],
    "Physical capability", "1",
    "Psychological capability", "2",
    "Physical opportunity", "3",
    "Social opportunity", "4",
    "Reflective motivation", "5",
    "Automatic motivation", "6",
    "")</f>
        <v>5</v>
      </c>
      <c r="G45" s="152" t="s">
        <v>241</v>
      </c>
      <c r="H45" s="151" t="str" cm="1">
        <f t="array" ref="H45">_xlfn.SWITCH(G45,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45" s="153" t="s">
        <v>271</v>
      </c>
      <c r="J45" s="153" t="s">
        <v>291</v>
      </c>
      <c r="K45" s="153" t="s">
        <v>996</v>
      </c>
      <c r="L45" s="97"/>
      <c r="M45" s="97"/>
    </row>
    <row r="46" spans="1:13" ht="93.6" x14ac:dyDescent="0.3">
      <c r="A46" s="152" t="s">
        <v>51</v>
      </c>
      <c r="B46" s="152" t="s">
        <v>1506</v>
      </c>
      <c r="C46" s="152" t="s">
        <v>1519</v>
      </c>
      <c r="D46" s="153" t="s">
        <v>861</v>
      </c>
      <c r="E46" s="152" t="s">
        <v>14</v>
      </c>
      <c r="F46" s="151" t="str" cm="1">
        <f t="array" ref="F46">_xlfn.SWITCH(Table8[[#This Row],[COM-B ]],
    "Physical capability", "1",
    "Psychological capability", "2",
    "Physical opportunity", "3",
    "Social opportunity", "4",
    "Reflective motivation", "5",
    "Automatic motivation", "6",
    "")</f>
        <v>2</v>
      </c>
      <c r="G46" s="152" t="s">
        <v>15</v>
      </c>
      <c r="H46" s="151" t="str" cm="1">
        <f t="array" ref="H46">_xlfn.SWITCH(G46,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46" s="153" t="s">
        <v>16</v>
      </c>
      <c r="J46" s="153" t="s">
        <v>37</v>
      </c>
      <c r="K46" s="153"/>
      <c r="L46" s="97"/>
      <c r="M46" s="97"/>
    </row>
    <row r="47" spans="1:13" ht="46.8" x14ac:dyDescent="0.3">
      <c r="A47" s="152" t="s">
        <v>51</v>
      </c>
      <c r="B47" s="152" t="s">
        <v>1506</v>
      </c>
      <c r="C47" s="152" t="s">
        <v>1519</v>
      </c>
      <c r="D47" s="153" t="s">
        <v>862</v>
      </c>
      <c r="E47" s="152" t="s">
        <v>14</v>
      </c>
      <c r="F47" s="151" t="str" cm="1">
        <f t="array" ref="F47">_xlfn.SWITCH(Table8[[#This Row],[COM-B ]],
    "Physical capability", "1",
    "Psychological capability", "2",
    "Physical opportunity", "3",
    "Social opportunity", "4",
    "Reflective motivation", "5",
    "Automatic motivation", "6",
    "")</f>
        <v>2</v>
      </c>
      <c r="G47" s="152" t="s">
        <v>20</v>
      </c>
      <c r="H47" s="151" t="str" cm="1">
        <f t="array" ref="H47">_xlfn.SWITCH(G47,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47" s="153" t="s">
        <v>21</v>
      </c>
      <c r="J47" s="153" t="s">
        <v>22</v>
      </c>
      <c r="K47" s="153"/>
      <c r="L47" s="97"/>
      <c r="M47" s="97"/>
    </row>
    <row r="48" spans="1:13" ht="296.39999999999998" x14ac:dyDescent="0.3">
      <c r="A48" s="152" t="s">
        <v>51</v>
      </c>
      <c r="B48" s="152" t="s">
        <v>1506</v>
      </c>
      <c r="C48" s="152" t="s">
        <v>1519</v>
      </c>
      <c r="D48" s="153" t="s">
        <v>915</v>
      </c>
      <c r="E48" s="152" t="s">
        <v>542</v>
      </c>
      <c r="F48" s="151" t="str" cm="1">
        <f t="array" ref="F48">_xlfn.SWITCH(Table8[[#This Row],[COM-B ]],
    "Physical capability", "1",
    "Psychological capability", "2",
    "Physical opportunity", "3",
    "Social opportunity", "4",
    "Reflective motivation", "5",
    "Automatic motivation", "6",
    "")</f>
        <v>3</v>
      </c>
      <c r="G48" s="152" t="s">
        <v>543</v>
      </c>
      <c r="H48" s="151" t="str" cm="1">
        <f t="array" ref="H48">_xlfn.SWITCH(G48,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48" s="153" t="s">
        <v>597</v>
      </c>
      <c r="J48" s="153" t="s">
        <v>565</v>
      </c>
      <c r="K48" s="153"/>
      <c r="L48" s="97"/>
      <c r="M48" s="97"/>
    </row>
    <row r="49" spans="1:13" ht="218.4" x14ac:dyDescent="0.3">
      <c r="A49" s="152" t="s">
        <v>51</v>
      </c>
      <c r="B49" s="152" t="s">
        <v>1506</v>
      </c>
      <c r="C49" s="152" t="s">
        <v>1519</v>
      </c>
      <c r="D49" s="153" t="s">
        <v>997</v>
      </c>
      <c r="E49" s="152" t="s">
        <v>208</v>
      </c>
      <c r="F49" s="151" t="str" cm="1">
        <f t="array" ref="F49">_xlfn.SWITCH(Table8[[#This Row],[COM-B ]],
    "Physical capability", "1",
    "Psychological capability", "2",
    "Physical opportunity", "3",
    "Social opportunity", "4",
    "Reflective motivation", "5",
    "Automatic motivation", "6",
    "")</f>
        <v>5</v>
      </c>
      <c r="G49" s="152" t="s">
        <v>241</v>
      </c>
      <c r="H49" s="151" t="str" cm="1">
        <f t="array" ref="H49">_xlfn.SWITCH(G49,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49" s="153" t="s">
        <v>80</v>
      </c>
      <c r="J49" s="153" t="s">
        <v>295</v>
      </c>
      <c r="K49" s="153"/>
      <c r="L49" s="97"/>
      <c r="M49" s="97"/>
    </row>
    <row r="50" spans="1:13" ht="78" x14ac:dyDescent="0.3">
      <c r="A50" s="152" t="s">
        <v>51</v>
      </c>
      <c r="B50" s="152" t="s">
        <v>1506</v>
      </c>
      <c r="C50" s="152" t="s">
        <v>1519</v>
      </c>
      <c r="D50" s="153" t="s">
        <v>998</v>
      </c>
      <c r="E50" s="152" t="s">
        <v>208</v>
      </c>
      <c r="F50" s="151" t="str" cm="1">
        <f t="array" ref="F50">_xlfn.SWITCH(Table8[[#This Row],[COM-B ]],
    "Physical capability", "1",
    "Psychological capability", "2",
    "Physical opportunity", "3",
    "Social opportunity", "4",
    "Reflective motivation", "5",
    "Automatic motivation", "6",
    "")</f>
        <v>5</v>
      </c>
      <c r="G50" s="152" t="s">
        <v>209</v>
      </c>
      <c r="H50" s="151" t="str" cm="1">
        <f t="array" ref="H50">_xlfn.SWITCH(G50,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50" s="153" t="s">
        <v>216</v>
      </c>
      <c r="J50" s="153" t="s">
        <v>298</v>
      </c>
      <c r="K50" s="153"/>
      <c r="L50" s="97"/>
      <c r="M50" s="97"/>
    </row>
    <row r="51" spans="1:13" ht="93.6" x14ac:dyDescent="0.3">
      <c r="A51" s="152" t="s">
        <v>1468</v>
      </c>
      <c r="B51" s="152" t="s">
        <v>1506</v>
      </c>
      <c r="C51" s="152" t="s">
        <v>1519</v>
      </c>
      <c r="D51" s="153" t="s">
        <v>916</v>
      </c>
      <c r="E51" s="152" t="s">
        <v>542</v>
      </c>
      <c r="F51" s="151" t="str" cm="1">
        <f t="array" ref="F51">_xlfn.SWITCH(Table8[[#This Row],[COM-B ]],
    "Physical capability", "1",
    "Psychological capability", "2",
    "Physical opportunity", "3",
    "Social opportunity", "4",
    "Reflective motivation", "5",
    "Automatic motivation", "6",
    "")</f>
        <v>3</v>
      </c>
      <c r="G51" s="152" t="s">
        <v>543</v>
      </c>
      <c r="H51" s="151" t="str" cm="1">
        <f t="array" ref="H51">_xlfn.SWITCH(G51,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1" s="153" t="s">
        <v>544</v>
      </c>
      <c r="J51" s="153" t="s">
        <v>446</v>
      </c>
      <c r="K51" s="153"/>
      <c r="L51" s="97"/>
      <c r="M51" s="97"/>
    </row>
    <row r="52" spans="1:13" ht="93.6" x14ac:dyDescent="0.3">
      <c r="A52" s="152" t="s">
        <v>1468</v>
      </c>
      <c r="B52" s="152" t="s">
        <v>1506</v>
      </c>
      <c r="C52" s="152" t="s">
        <v>1519</v>
      </c>
      <c r="D52" s="153" t="s">
        <v>999</v>
      </c>
      <c r="E52" s="152" t="s">
        <v>208</v>
      </c>
      <c r="F52" s="151" t="str" cm="1">
        <f t="array" ref="F52">_xlfn.SWITCH(Table8[[#This Row],[COM-B ]],
    "Physical capability", "1",
    "Psychological capability", "2",
    "Physical opportunity", "3",
    "Social opportunity", "4",
    "Reflective motivation", "5",
    "Automatic motivation", "6",
    "")</f>
        <v>5</v>
      </c>
      <c r="G52" s="152" t="s">
        <v>209</v>
      </c>
      <c r="H52" s="151" t="str" cm="1">
        <f t="array" ref="H52">_xlfn.SWITCH(G52,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52" s="153" t="s">
        <v>221</v>
      </c>
      <c r="J52" s="153" t="s">
        <v>298</v>
      </c>
      <c r="K52" s="153"/>
      <c r="L52" s="97"/>
      <c r="M52" s="97"/>
    </row>
    <row r="53" spans="1:13" ht="202.8" x14ac:dyDescent="0.3">
      <c r="A53" s="152" t="s">
        <v>302</v>
      </c>
      <c r="B53" s="152" t="s">
        <v>1506</v>
      </c>
      <c r="C53" s="152" t="s">
        <v>1519</v>
      </c>
      <c r="D53" s="153" t="s">
        <v>917</v>
      </c>
      <c r="E53" s="152" t="s">
        <v>542</v>
      </c>
      <c r="F53" s="151" t="str" cm="1">
        <f t="array" ref="F53">_xlfn.SWITCH(Table8[[#This Row],[COM-B ]],
    "Physical capability", "1",
    "Psychological capability", "2",
    "Physical opportunity", "3",
    "Social opportunity", "4",
    "Reflective motivation", "5",
    "Automatic motivation", "6",
    "")</f>
        <v>3</v>
      </c>
      <c r="G53" s="152" t="s">
        <v>543</v>
      </c>
      <c r="H53" s="151" t="str" cm="1">
        <f t="array" ref="H53">_xlfn.SWITCH(G53,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3" s="153" t="s">
        <v>544</v>
      </c>
      <c r="J53" s="153" t="s">
        <v>446</v>
      </c>
      <c r="K53" s="153"/>
      <c r="L53" s="97"/>
      <c r="M53" s="97"/>
    </row>
    <row r="54" spans="1:13" ht="62.4" x14ac:dyDescent="0.3">
      <c r="A54" s="152" t="s">
        <v>302</v>
      </c>
      <c r="B54" s="152" t="s">
        <v>1506</v>
      </c>
      <c r="C54" s="152" t="s">
        <v>1519</v>
      </c>
      <c r="D54" s="153" t="s">
        <v>1000</v>
      </c>
      <c r="E54" s="152" t="s">
        <v>225</v>
      </c>
      <c r="F54" s="151" t="str" cm="1">
        <f t="array" ref="F54">_xlfn.SWITCH(Table8[[#This Row],[COM-B ]],
    "Physical capability", "1",
    "Psychological capability", "2",
    "Physical opportunity", "3",
    "Social opportunity", "4",
    "Reflective motivation", "5",
    "Automatic motivation", "6",
    "")</f>
        <v>6</v>
      </c>
      <c r="G54" s="152" t="s">
        <v>278</v>
      </c>
      <c r="H54" s="151" t="str" cm="1">
        <f t="array" ref="H54">_xlfn.SWITCH(G54,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54" s="153" t="s">
        <v>305</v>
      </c>
      <c r="J54" s="153" t="s">
        <v>306</v>
      </c>
      <c r="K54" s="153"/>
      <c r="L54" s="97"/>
      <c r="M54" s="97"/>
    </row>
    <row r="55" spans="1:13" ht="156" x14ac:dyDescent="0.3">
      <c r="A55" s="152" t="s">
        <v>602</v>
      </c>
      <c r="B55" s="152" t="s">
        <v>1506</v>
      </c>
      <c r="C55" s="152" t="s">
        <v>1519</v>
      </c>
      <c r="D55" s="153" t="s">
        <v>918</v>
      </c>
      <c r="E55" s="152" t="s">
        <v>542</v>
      </c>
      <c r="F55" s="151" t="str" cm="1">
        <f t="array" ref="F55">_xlfn.SWITCH(Table8[[#This Row],[COM-B ]],
    "Physical capability", "1",
    "Psychological capability", "2",
    "Physical opportunity", "3",
    "Social opportunity", "4",
    "Reflective motivation", "5",
    "Automatic motivation", "6",
    "")</f>
        <v>3</v>
      </c>
      <c r="G55" s="152" t="s">
        <v>543</v>
      </c>
      <c r="H55" s="151" t="str" cm="1">
        <f t="array" ref="H55">_xlfn.SWITCH(G55,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5" s="153" t="s">
        <v>548</v>
      </c>
      <c r="J55" s="153" t="s">
        <v>605</v>
      </c>
      <c r="K55" s="153"/>
      <c r="L55" s="97"/>
      <c r="M55" s="97"/>
    </row>
    <row r="56" spans="1:13" ht="171.6" x14ac:dyDescent="0.3">
      <c r="A56" s="152" t="s">
        <v>606</v>
      </c>
      <c r="B56" s="152" t="s">
        <v>1506</v>
      </c>
      <c r="C56" s="152" t="s">
        <v>1519</v>
      </c>
      <c r="D56" s="153" t="s">
        <v>919</v>
      </c>
      <c r="E56" s="152" t="s">
        <v>542</v>
      </c>
      <c r="F56" s="151" t="str" cm="1">
        <f t="array" ref="F56">_xlfn.SWITCH(Table8[[#This Row],[COM-B ]],
    "Physical capability", "1",
    "Psychological capability", "2",
    "Physical opportunity", "3",
    "Social opportunity", "4",
    "Reflective motivation", "5",
    "Automatic motivation", "6",
    "")</f>
        <v>3</v>
      </c>
      <c r="G56" s="152" t="s">
        <v>543</v>
      </c>
      <c r="H56" s="151" t="str" cm="1">
        <f t="array" ref="H56">_xlfn.SWITCH(G56,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6" s="153" t="s">
        <v>548</v>
      </c>
      <c r="J56" s="153" t="s">
        <v>609</v>
      </c>
      <c r="K56" s="153" t="s">
        <v>610</v>
      </c>
      <c r="L56" s="97"/>
      <c r="M56" s="97"/>
    </row>
    <row r="57" spans="1:13" ht="78" x14ac:dyDescent="0.3">
      <c r="A57" s="152" t="s">
        <v>307</v>
      </c>
      <c r="B57" s="152" t="s">
        <v>1506</v>
      </c>
      <c r="C57" s="152" t="s">
        <v>1519</v>
      </c>
      <c r="D57" s="153" t="s">
        <v>1001</v>
      </c>
      <c r="E57" s="152" t="s">
        <v>208</v>
      </c>
      <c r="F57" s="151" t="str" cm="1">
        <f t="array" ref="F57">_xlfn.SWITCH(Table8[[#This Row],[COM-B ]],
    "Physical capability", "1",
    "Psychological capability", "2",
    "Physical opportunity", "3",
    "Social opportunity", "4",
    "Reflective motivation", "5",
    "Automatic motivation", "6",
    "")</f>
        <v>5</v>
      </c>
      <c r="G57" s="152" t="s">
        <v>261</v>
      </c>
      <c r="H57" s="151" t="str" cm="1">
        <f t="array" ref="H57">_xlfn.SWITCH(G57,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57" s="153" t="s">
        <v>309</v>
      </c>
      <c r="J57" s="153" t="s">
        <v>310</v>
      </c>
      <c r="K57" s="153"/>
      <c r="L57" s="97"/>
      <c r="M57" s="97"/>
    </row>
    <row r="58" spans="1:13" ht="140.4" x14ac:dyDescent="0.3">
      <c r="A58" s="152" t="s">
        <v>611</v>
      </c>
      <c r="B58" s="152" t="s">
        <v>1506</v>
      </c>
      <c r="C58" s="152" t="s">
        <v>1519</v>
      </c>
      <c r="D58" s="153" t="s">
        <v>920</v>
      </c>
      <c r="E58" s="152" t="s">
        <v>542</v>
      </c>
      <c r="F58" s="151" t="str" cm="1">
        <f t="array" ref="F58">_xlfn.SWITCH(Table8[[#This Row],[COM-B ]],
    "Physical capability", "1",
    "Psychological capability", "2",
    "Physical opportunity", "3",
    "Social opportunity", "4",
    "Reflective motivation", "5",
    "Automatic motivation", "6",
    "")</f>
        <v>3</v>
      </c>
      <c r="G58" s="152" t="s">
        <v>543</v>
      </c>
      <c r="H58" s="151" t="str" cm="1">
        <f t="array" ref="H58">_xlfn.SWITCH(G58,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8" s="153" t="s">
        <v>548</v>
      </c>
      <c r="J58" s="153" t="s">
        <v>593</v>
      </c>
      <c r="K58" s="153"/>
      <c r="L58" s="97"/>
      <c r="M58" s="97"/>
    </row>
    <row r="59" spans="1:13" ht="93.6" x14ac:dyDescent="0.3">
      <c r="A59" s="152" t="s">
        <v>614</v>
      </c>
      <c r="B59" s="152" t="s">
        <v>1506</v>
      </c>
      <c r="C59" s="152" t="s">
        <v>1519</v>
      </c>
      <c r="D59" s="153" t="s">
        <v>921</v>
      </c>
      <c r="E59" s="152" t="s">
        <v>542</v>
      </c>
      <c r="F59" s="151" t="str" cm="1">
        <f t="array" ref="F59">_xlfn.SWITCH(Table8[[#This Row],[COM-B ]],
    "Physical capability", "1",
    "Psychological capability", "2",
    "Physical opportunity", "3",
    "Social opportunity", "4",
    "Reflective motivation", "5",
    "Automatic motivation", "6",
    "")</f>
        <v>3</v>
      </c>
      <c r="G59" s="152" t="s">
        <v>543</v>
      </c>
      <c r="H59" s="151" t="str" cm="1">
        <f t="array" ref="H59">_xlfn.SWITCH(G59,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9" s="153" t="s">
        <v>544</v>
      </c>
      <c r="J59" s="153" t="s">
        <v>446</v>
      </c>
      <c r="K59" s="153"/>
      <c r="L59" s="97"/>
      <c r="M59" s="97"/>
    </row>
    <row r="60" spans="1:13" ht="171.6" x14ac:dyDescent="0.3">
      <c r="A60" s="152" t="s">
        <v>311</v>
      </c>
      <c r="B60" s="152" t="s">
        <v>1506</v>
      </c>
      <c r="C60" s="152" t="s">
        <v>1519</v>
      </c>
      <c r="D60" s="153" t="s">
        <v>922</v>
      </c>
      <c r="E60" s="152" t="s">
        <v>542</v>
      </c>
      <c r="F60" s="151" t="str" cm="1">
        <f t="array" ref="F60">_xlfn.SWITCH(Table8[[#This Row],[COM-B ]],
    "Physical capability", "1",
    "Psychological capability", "2",
    "Physical opportunity", "3",
    "Social opportunity", "4",
    "Reflective motivation", "5",
    "Automatic motivation", "6",
    "")</f>
        <v>3</v>
      </c>
      <c r="G60" s="152" t="s">
        <v>543</v>
      </c>
      <c r="H60" s="151" t="str" cm="1">
        <f t="array" ref="H60">_xlfn.SWITCH(G60,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0" s="153" t="s">
        <v>548</v>
      </c>
      <c r="J60" s="153" t="s">
        <v>619</v>
      </c>
      <c r="K60" s="153"/>
      <c r="L60" s="97"/>
      <c r="M60" s="97"/>
    </row>
    <row r="61" spans="1:13" ht="46.8" x14ac:dyDescent="0.3">
      <c r="A61" s="152" t="s">
        <v>311</v>
      </c>
      <c r="B61" s="152" t="s">
        <v>1506</v>
      </c>
      <c r="C61" s="152" t="s">
        <v>1519</v>
      </c>
      <c r="D61" s="153" t="s">
        <v>923</v>
      </c>
      <c r="E61" s="152" t="s">
        <v>553</v>
      </c>
      <c r="F61" s="151" t="str" cm="1">
        <f t="array" ref="F61">_xlfn.SWITCH(Table8[[#This Row],[COM-B ]],
    "Physical capability", "1",
    "Psychological capability", "2",
    "Physical opportunity", "3",
    "Social opportunity", "4",
    "Reflective motivation", "5",
    "Automatic motivation", "6",
    "")</f>
        <v>4</v>
      </c>
      <c r="G61" s="152" t="s">
        <v>554</v>
      </c>
      <c r="H61" s="151" t="str" cm="1">
        <f t="array" ref="H61">_xlfn.SWITCH(G61,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61" s="153" t="s">
        <v>548</v>
      </c>
      <c r="J61" s="153" t="s">
        <v>622</v>
      </c>
      <c r="K61" s="153"/>
      <c r="L61" s="97"/>
      <c r="M61" s="97"/>
    </row>
    <row r="62" spans="1:13" ht="140.4" x14ac:dyDescent="0.3">
      <c r="A62" s="152" t="s">
        <v>311</v>
      </c>
      <c r="B62" s="152" t="s">
        <v>1506</v>
      </c>
      <c r="C62" s="152" t="s">
        <v>1519</v>
      </c>
      <c r="D62" s="153" t="s">
        <v>1448</v>
      </c>
      <c r="E62" s="152" t="s">
        <v>225</v>
      </c>
      <c r="F62" s="151" t="str" cm="1">
        <f t="array" ref="F62">_xlfn.SWITCH(Table8[[#This Row],[COM-B ]],
    "Physical capability", "1",
    "Psychological capability", "2",
    "Physical opportunity", "3",
    "Social opportunity", "4",
    "Reflective motivation", "5",
    "Automatic motivation", "6",
    "")</f>
        <v>6</v>
      </c>
      <c r="G62" s="152" t="s">
        <v>278</v>
      </c>
      <c r="H62" s="151" t="str" cm="1">
        <f t="array" ref="H62">_xlfn.SWITCH(G62,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62" s="153" t="s">
        <v>279</v>
      </c>
      <c r="J62" s="153" t="s">
        <v>1449</v>
      </c>
      <c r="K62" s="153"/>
      <c r="L62" s="97"/>
      <c r="M62" s="97"/>
    </row>
    <row r="63" spans="1:13" ht="78" x14ac:dyDescent="0.3">
      <c r="A63" s="152" t="s">
        <v>311</v>
      </c>
      <c r="B63" s="152" t="s">
        <v>1506</v>
      </c>
      <c r="C63" s="152" t="s">
        <v>1519</v>
      </c>
      <c r="D63" s="153" t="s">
        <v>1002</v>
      </c>
      <c r="E63" s="152" t="s">
        <v>208</v>
      </c>
      <c r="F63" s="151" t="str" cm="1">
        <f t="array" ref="F63">_xlfn.SWITCH(Table8[[#This Row],[COM-B ]],
    "Physical capability", "1",
    "Psychological capability", "2",
    "Physical opportunity", "3",
    "Social opportunity", "4",
    "Reflective motivation", "5",
    "Automatic motivation", "6",
    "")</f>
        <v>5</v>
      </c>
      <c r="G63" s="152" t="s">
        <v>209</v>
      </c>
      <c r="H63" s="151" t="str" cm="1">
        <f t="array" ref="H63">_xlfn.SWITCH(G63,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63" s="153" t="s">
        <v>271</v>
      </c>
      <c r="J63" s="153" t="s">
        <v>318</v>
      </c>
      <c r="K63" s="153"/>
      <c r="L63" s="97"/>
      <c r="M63" s="97"/>
    </row>
    <row r="64" spans="1:13" ht="62.4" x14ac:dyDescent="0.3">
      <c r="A64" s="152" t="s">
        <v>57</v>
      </c>
      <c r="B64" s="152" t="s">
        <v>1506</v>
      </c>
      <c r="C64" s="152" t="s">
        <v>1519</v>
      </c>
      <c r="D64" s="153" t="s">
        <v>863</v>
      </c>
      <c r="E64" s="152" t="s">
        <v>14</v>
      </c>
      <c r="F64" s="151" t="str" cm="1">
        <f t="array" ref="F64">_xlfn.SWITCH(Table8[[#This Row],[COM-B ]],
    "Physical capability", "1",
    "Psychological capability", "2",
    "Physical opportunity", "3",
    "Social opportunity", "4",
    "Reflective motivation", "5",
    "Automatic motivation", "6",
    "")</f>
        <v>2</v>
      </c>
      <c r="G64" s="152" t="s">
        <v>20</v>
      </c>
      <c r="H64" s="151" t="str" cm="1">
        <f t="array" ref="H64">_xlfn.SWITCH(G64,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64" s="153" t="s">
        <v>21</v>
      </c>
      <c r="J64" s="153" t="s">
        <v>60</v>
      </c>
      <c r="K64" s="153"/>
      <c r="L64" s="97"/>
      <c r="M64" s="97"/>
    </row>
    <row r="65" spans="1:13" ht="187.2" x14ac:dyDescent="0.3">
      <c r="A65" s="152" t="s">
        <v>57</v>
      </c>
      <c r="B65" s="152" t="s">
        <v>1506</v>
      </c>
      <c r="C65" s="152" t="s">
        <v>1519</v>
      </c>
      <c r="D65" s="153" t="s">
        <v>924</v>
      </c>
      <c r="E65" s="152" t="s">
        <v>542</v>
      </c>
      <c r="F65" s="151" t="str" cm="1">
        <f t="array" ref="F65">_xlfn.SWITCH(Table8[[#This Row],[COM-B ]],
    "Physical capability", "1",
    "Psychological capability", "2",
    "Physical opportunity", "3",
    "Social opportunity", "4",
    "Reflective motivation", "5",
    "Automatic motivation", "6",
    "")</f>
        <v>3</v>
      </c>
      <c r="G65" s="152" t="s">
        <v>543</v>
      </c>
      <c r="H65" s="151" t="str" cm="1">
        <f t="array" ref="H65">_xlfn.SWITCH(G65,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5" s="153" t="s">
        <v>625</v>
      </c>
      <c r="J65" s="153" t="s">
        <v>565</v>
      </c>
      <c r="K65" s="153"/>
      <c r="L65" s="97"/>
      <c r="M65" s="97"/>
    </row>
    <row r="66" spans="1:13" ht="46.8" x14ac:dyDescent="0.3">
      <c r="A66" s="152" t="s">
        <v>61</v>
      </c>
      <c r="B66" s="152"/>
      <c r="C66" s="152" t="s">
        <v>1519</v>
      </c>
      <c r="D66" s="153" t="s">
        <v>864</v>
      </c>
      <c r="E66" s="152" t="s">
        <v>14</v>
      </c>
      <c r="F66" s="151" t="str" cm="1">
        <f t="array" ref="F66">_xlfn.SWITCH(Table8[[#This Row],[COM-B ]],
    "Physical capability", "1",
    "Psychological capability", "2",
    "Physical opportunity", "3",
    "Social opportunity", "4",
    "Reflective motivation", "5",
    "Automatic motivation", "6",
    "")</f>
        <v>2</v>
      </c>
      <c r="G66" s="152" t="s">
        <v>15</v>
      </c>
      <c r="H66" s="151" t="str" cm="1">
        <f t="array" ref="H66">_xlfn.SWITCH(G66,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66" s="153" t="s">
        <v>16</v>
      </c>
      <c r="J66" s="153" t="s">
        <v>64</v>
      </c>
      <c r="K66" s="153"/>
      <c r="L66" s="97"/>
      <c r="M66" s="97"/>
    </row>
    <row r="67" spans="1:13" ht="187.2" x14ac:dyDescent="0.3">
      <c r="A67" s="152" t="s">
        <v>61</v>
      </c>
      <c r="B67" s="152" t="s">
        <v>1506</v>
      </c>
      <c r="C67" s="152" t="s">
        <v>1519</v>
      </c>
      <c r="D67" s="153" t="s">
        <v>925</v>
      </c>
      <c r="E67" s="152" t="s">
        <v>542</v>
      </c>
      <c r="F67" s="151" t="str" cm="1">
        <f t="array" ref="F67">_xlfn.SWITCH(Table8[[#This Row],[COM-B ]],
    "Physical capability", "1",
    "Psychological capability", "2",
    "Physical opportunity", "3",
    "Social opportunity", "4",
    "Reflective motivation", "5",
    "Automatic motivation", "6",
    "")</f>
        <v>3</v>
      </c>
      <c r="G67" s="152" t="s">
        <v>543</v>
      </c>
      <c r="H67" s="151" t="str" cm="1">
        <f t="array" ref="H67">_xlfn.SWITCH(G67,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7" s="153" t="s">
        <v>628</v>
      </c>
      <c r="J67" s="153" t="s">
        <v>565</v>
      </c>
      <c r="K67" s="153"/>
      <c r="L67" s="97"/>
      <c r="M67" s="97"/>
    </row>
    <row r="68" spans="1:13" ht="202.8" x14ac:dyDescent="0.3">
      <c r="A68" s="152" t="s">
        <v>322</v>
      </c>
      <c r="B68" s="152" t="s">
        <v>1506</v>
      </c>
      <c r="C68" s="152" t="s">
        <v>1518</v>
      </c>
      <c r="D68" s="153" t="s">
        <v>926</v>
      </c>
      <c r="E68" s="152" t="s">
        <v>542</v>
      </c>
      <c r="F68" s="151" t="str" cm="1">
        <f t="array" ref="F68">_xlfn.SWITCH(Table8[[#This Row],[COM-B ]],
    "Physical capability", "1",
    "Psychological capability", "2",
    "Physical opportunity", "3",
    "Social opportunity", "4",
    "Reflective motivation", "5",
    "Automatic motivation", "6",
    "")</f>
        <v>3</v>
      </c>
      <c r="G68" s="152" t="s">
        <v>543</v>
      </c>
      <c r="H68" s="151" t="str" cm="1">
        <f t="array" ref="H68">_xlfn.SWITCH(G68,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8" s="153" t="s">
        <v>544</v>
      </c>
      <c r="J68" s="153" t="s">
        <v>446</v>
      </c>
      <c r="K68" s="153" t="s">
        <v>631</v>
      </c>
      <c r="L68" s="97"/>
      <c r="M68" s="97"/>
    </row>
    <row r="69" spans="1:13" ht="156" x14ac:dyDescent="0.3">
      <c r="A69" s="152" t="s">
        <v>322</v>
      </c>
      <c r="B69" s="152" t="s">
        <v>1506</v>
      </c>
      <c r="C69" s="152" t="s">
        <v>1518</v>
      </c>
      <c r="D69" s="153" t="s">
        <v>1003</v>
      </c>
      <c r="E69" s="152" t="s">
        <v>208</v>
      </c>
      <c r="F69" s="151" t="str" cm="1">
        <f t="array" ref="F69">_xlfn.SWITCH(Table8[[#This Row],[COM-B ]],
    "Physical capability", "1",
    "Psychological capability", "2",
    "Physical opportunity", "3",
    "Social opportunity", "4",
    "Reflective motivation", "5",
    "Automatic motivation", "6",
    "")</f>
        <v>5</v>
      </c>
      <c r="G69" s="152" t="s">
        <v>241</v>
      </c>
      <c r="H69" s="151" t="str" cm="1">
        <f t="array" ref="H69">_xlfn.SWITCH(G69,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69" s="153" t="s">
        <v>216</v>
      </c>
      <c r="J69" s="153" t="s">
        <v>291</v>
      </c>
      <c r="K69" s="153" t="s">
        <v>1004</v>
      </c>
      <c r="L69" s="97"/>
      <c r="M69" s="97"/>
    </row>
    <row r="70" spans="1:13" ht="171.6" x14ac:dyDescent="0.3">
      <c r="A70" s="152" t="s">
        <v>65</v>
      </c>
      <c r="B70" s="152" t="s">
        <v>1506</v>
      </c>
      <c r="C70" s="152" t="s">
        <v>1518</v>
      </c>
      <c r="D70" s="153" t="s">
        <v>865</v>
      </c>
      <c r="E70" s="152" t="s">
        <v>14</v>
      </c>
      <c r="F70" s="151" t="str" cm="1">
        <f t="array" ref="F70">_xlfn.SWITCH(Table8[[#This Row],[COM-B ]],
    "Physical capability", "1",
    "Psychological capability", "2",
    "Physical opportunity", "3",
    "Social opportunity", "4",
    "Reflective motivation", "5",
    "Automatic motivation", "6",
    "")</f>
        <v>2</v>
      </c>
      <c r="G70" s="152" t="s">
        <v>20</v>
      </c>
      <c r="H70" s="151" t="str" cm="1">
        <f t="array" ref="H70">_xlfn.SWITCH(G70,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70" s="153" t="s">
        <v>21</v>
      </c>
      <c r="J70" s="153" t="s">
        <v>60</v>
      </c>
      <c r="K70" s="153" t="s">
        <v>68</v>
      </c>
      <c r="L70" s="97"/>
      <c r="M70" s="97"/>
    </row>
    <row r="71" spans="1:13" ht="46.8" x14ac:dyDescent="0.3">
      <c r="A71" s="152" t="s">
        <v>65</v>
      </c>
      <c r="B71" s="152" t="s">
        <v>1506</v>
      </c>
      <c r="C71" s="152" t="s">
        <v>1518</v>
      </c>
      <c r="D71" s="153" t="s">
        <v>866</v>
      </c>
      <c r="E71" s="152" t="s">
        <v>14</v>
      </c>
      <c r="F71" s="151" t="str" cm="1">
        <f t="array" ref="F71">_xlfn.SWITCH(Table8[[#This Row],[COM-B ]],
    "Physical capability", "1",
    "Psychological capability", "2",
    "Physical opportunity", "3",
    "Social opportunity", "4",
    "Reflective motivation", "5",
    "Automatic motivation", "6",
    "")</f>
        <v>2</v>
      </c>
      <c r="G71" s="152" t="s">
        <v>1063</v>
      </c>
      <c r="H71" s="151" t="str" cm="1">
        <f t="array" ref="H71">_xlfn.SWITCH(G71,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71" s="153" t="s">
        <v>33</v>
      </c>
      <c r="J71" s="153"/>
      <c r="K71" s="153" t="s">
        <v>71</v>
      </c>
      <c r="L71" s="97"/>
      <c r="M71" s="97"/>
    </row>
    <row r="72" spans="1:13" ht="234" x14ac:dyDescent="0.3">
      <c r="A72" s="152" t="s">
        <v>65</v>
      </c>
      <c r="B72" s="152" t="s">
        <v>1506</v>
      </c>
      <c r="C72" s="152" t="s">
        <v>1518</v>
      </c>
      <c r="D72" s="153" t="s">
        <v>927</v>
      </c>
      <c r="E72" s="152" t="s">
        <v>542</v>
      </c>
      <c r="F72" s="151" t="str" cm="1">
        <f t="array" ref="F72">_xlfn.SWITCH(Table8[[#This Row],[COM-B ]],
    "Physical capability", "1",
    "Psychological capability", "2",
    "Physical opportunity", "3",
    "Social opportunity", "4",
    "Reflective motivation", "5",
    "Automatic motivation", "6",
    "")</f>
        <v>3</v>
      </c>
      <c r="G72" s="152" t="s">
        <v>543</v>
      </c>
      <c r="H72" s="151" t="str" cm="1">
        <f t="array" ref="H72">_xlfn.SWITCH(G72,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2" s="153" t="s">
        <v>544</v>
      </c>
      <c r="J72" s="153" t="s">
        <v>446</v>
      </c>
      <c r="K72" s="153" t="s">
        <v>634</v>
      </c>
      <c r="L72" s="97"/>
      <c r="M72" s="97"/>
    </row>
    <row r="73" spans="1:13" ht="140.4" x14ac:dyDescent="0.3">
      <c r="A73" s="152" t="s">
        <v>65</v>
      </c>
      <c r="B73" s="152" t="s">
        <v>1506</v>
      </c>
      <c r="C73" s="152" t="s">
        <v>1518</v>
      </c>
      <c r="D73" s="153" t="s">
        <v>1005</v>
      </c>
      <c r="E73" s="152" t="s">
        <v>225</v>
      </c>
      <c r="F73" s="151" t="str" cm="1">
        <f t="array" ref="F73">_xlfn.SWITCH(Table8[[#This Row],[COM-B ]],
    "Physical capability", "1",
    "Psychological capability", "2",
    "Physical opportunity", "3",
    "Social opportunity", "4",
    "Reflective motivation", "5",
    "Automatic motivation", "6",
    "")</f>
        <v>6</v>
      </c>
      <c r="G73" s="152" t="s">
        <v>278</v>
      </c>
      <c r="H73" s="151" t="str" cm="1">
        <f t="array" ref="H73">_xlfn.SWITCH(G73,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73" s="153" t="s">
        <v>279</v>
      </c>
      <c r="J73" s="153" t="s">
        <v>89</v>
      </c>
      <c r="K73" s="153" t="s">
        <v>1491</v>
      </c>
      <c r="L73" s="97"/>
      <c r="M73" s="97"/>
    </row>
    <row r="74" spans="1:13" ht="93.6" x14ac:dyDescent="0.3">
      <c r="A74" s="152" t="s">
        <v>65</v>
      </c>
      <c r="B74" s="152" t="s">
        <v>1506</v>
      </c>
      <c r="C74" s="152" t="s">
        <v>1518</v>
      </c>
      <c r="D74" s="153" t="s">
        <v>1006</v>
      </c>
      <c r="E74" s="152" t="s">
        <v>225</v>
      </c>
      <c r="F74" s="151" t="str" cm="1">
        <f t="array" ref="F74">_xlfn.SWITCH(Table8[[#This Row],[COM-B ]],
    "Physical capability", "1",
    "Psychological capability", "2",
    "Physical opportunity", "3",
    "Social opportunity", "4",
    "Reflective motivation", "5",
    "Automatic motivation", "6",
    "")</f>
        <v>6</v>
      </c>
      <c r="G74" s="152" t="s">
        <v>226</v>
      </c>
      <c r="H74" s="151" t="str" cm="1">
        <f t="array" ref="H74">_xlfn.SWITCH(G74,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74" s="153" t="s">
        <v>227</v>
      </c>
      <c r="J74" s="153" t="s">
        <v>332</v>
      </c>
      <c r="K74" s="153" t="s">
        <v>333</v>
      </c>
      <c r="L74" s="97"/>
      <c r="M74" s="97"/>
    </row>
    <row r="75" spans="1:13" ht="390" x14ac:dyDescent="0.3">
      <c r="A75" s="152" t="s">
        <v>65</v>
      </c>
      <c r="B75" s="152" t="s">
        <v>1506</v>
      </c>
      <c r="C75" s="152" t="s">
        <v>1518</v>
      </c>
      <c r="D75" s="153" t="s">
        <v>1492</v>
      </c>
      <c r="E75" s="152" t="s">
        <v>208</v>
      </c>
      <c r="F75" s="151" t="str" cm="1">
        <f t="array" ref="F75">_xlfn.SWITCH(Table8[[#This Row],[COM-B ]],
    "Physical capability", "1",
    "Psychological capability", "2",
    "Physical opportunity", "3",
    "Social opportunity", "4",
    "Reflective motivation", "5",
    "Automatic motivation", "6",
    "")</f>
        <v>5</v>
      </c>
      <c r="G75" s="152" t="s">
        <v>209</v>
      </c>
      <c r="H75" s="151" t="str" cm="1">
        <f t="array" ref="H75">_xlfn.SWITCH(G75,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75" s="153" t="s">
        <v>216</v>
      </c>
      <c r="J75" s="153" t="s">
        <v>237</v>
      </c>
      <c r="K75" s="153" t="s">
        <v>1493</v>
      </c>
      <c r="L75" s="97"/>
      <c r="M75" s="97"/>
    </row>
    <row r="76" spans="1:13" ht="409.6" x14ac:dyDescent="0.3">
      <c r="A76" s="152" t="s">
        <v>342</v>
      </c>
      <c r="B76" s="152" t="s">
        <v>1506</v>
      </c>
      <c r="C76" s="152" t="s">
        <v>1518</v>
      </c>
      <c r="D76" s="153" t="s">
        <v>1536</v>
      </c>
      <c r="E76" s="152" t="s">
        <v>542</v>
      </c>
      <c r="F76" s="151" t="str" cm="1">
        <f t="array" ref="F76">_xlfn.SWITCH(Table8[[#This Row],[COM-B ]],
    "Physical capability", "1",
    "Psychological capability", "2",
    "Physical opportunity", "3",
    "Social opportunity", "4",
    "Reflective motivation", "5",
    "Automatic motivation", "6",
    "")</f>
        <v>3</v>
      </c>
      <c r="G76" s="152" t="s">
        <v>543</v>
      </c>
      <c r="H76" s="151" t="str" cm="1">
        <f t="array" ref="H76">_xlfn.SWITCH(G76,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6" s="153" t="s">
        <v>544</v>
      </c>
      <c r="J76" s="153" t="s">
        <v>446</v>
      </c>
      <c r="K76" s="153" t="s">
        <v>1489</v>
      </c>
      <c r="L76" s="97"/>
      <c r="M76" s="97"/>
    </row>
    <row r="77" spans="1:13" ht="156" x14ac:dyDescent="0.3">
      <c r="A77" s="152" t="s">
        <v>342</v>
      </c>
      <c r="B77" s="152" t="s">
        <v>1506</v>
      </c>
      <c r="C77" s="152" t="s">
        <v>1518</v>
      </c>
      <c r="D77" s="153" t="s">
        <v>1488</v>
      </c>
      <c r="E77" s="152" t="s">
        <v>225</v>
      </c>
      <c r="F77" s="151" t="str" cm="1">
        <f t="array" ref="F77">_xlfn.SWITCH(Table8[[#This Row],[COM-B ]],
    "Physical capability", "1",
    "Psychological capability", "2",
    "Physical opportunity", "3",
    "Social opportunity", "4",
    "Reflective motivation", "5",
    "Automatic motivation", "6",
    "")</f>
        <v>6</v>
      </c>
      <c r="G77" s="152" t="s">
        <v>278</v>
      </c>
      <c r="H77" s="151" t="str" cm="1">
        <f t="array" ref="H77">_xlfn.SWITCH(G77,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77" s="153" t="s">
        <v>345</v>
      </c>
      <c r="J77" s="153" t="s">
        <v>346</v>
      </c>
      <c r="K77" s="153" t="s">
        <v>1490</v>
      </c>
      <c r="L77" s="97"/>
      <c r="M77" s="97"/>
    </row>
    <row r="78" spans="1:13" ht="93.6" x14ac:dyDescent="0.3">
      <c r="A78" s="152" t="s">
        <v>342</v>
      </c>
      <c r="B78" s="152" t="s">
        <v>1506</v>
      </c>
      <c r="C78" s="152" t="s">
        <v>1518</v>
      </c>
      <c r="D78" s="153" t="s">
        <v>1319</v>
      </c>
      <c r="E78" s="152" t="s">
        <v>208</v>
      </c>
      <c r="F78" s="154" t="str" cm="1">
        <f t="array" ref="F78">_xlfn.SWITCH(Table8[[#This Row],[COM-B ]],
    "Physical capability", "1",
    "Psychological capability", "2",
    "Physical opportunity", "3",
    "Social opportunity", "4",
    "Reflective motivation", "5",
    "Automatic motivation", "6",
    "")</f>
        <v>5</v>
      </c>
      <c r="G78" s="153" t="s">
        <v>261</v>
      </c>
      <c r="H78" s="153" t="str" cm="1">
        <f t="array" ref="H78">_xlfn.SWITCH(G78,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78" s="153" t="s">
        <v>102</v>
      </c>
      <c r="J78" s="153" t="s">
        <v>446</v>
      </c>
      <c r="K78" s="153" t="s">
        <v>1320</v>
      </c>
      <c r="L78" s="97"/>
      <c r="M78" s="97"/>
    </row>
    <row r="79" spans="1:13" ht="218.4" x14ac:dyDescent="0.3">
      <c r="A79" s="152" t="s">
        <v>641</v>
      </c>
      <c r="B79" s="152" t="s">
        <v>1506</v>
      </c>
      <c r="C79" s="152" t="s">
        <v>1518</v>
      </c>
      <c r="D79" s="153" t="s">
        <v>928</v>
      </c>
      <c r="E79" s="152" t="s">
        <v>542</v>
      </c>
      <c r="F79" s="151" t="str" cm="1">
        <f t="array" ref="F79">_xlfn.SWITCH(Table8[[#This Row],[COM-B ]],
    "Physical capability", "1",
    "Psychological capability", "2",
    "Physical opportunity", "3",
    "Social opportunity", "4",
    "Reflective motivation", "5",
    "Automatic motivation", "6",
    "")</f>
        <v>3</v>
      </c>
      <c r="G79" s="152" t="s">
        <v>543</v>
      </c>
      <c r="H79" s="151" t="str" cm="1">
        <f t="array" ref="H79">_xlfn.SWITCH(G79,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9" s="153" t="s">
        <v>544</v>
      </c>
      <c r="J79" s="153" t="s">
        <v>446</v>
      </c>
      <c r="K79" s="153" t="s">
        <v>644</v>
      </c>
      <c r="L79" s="97"/>
      <c r="M79" s="97"/>
    </row>
    <row r="80" spans="1:13" ht="202.8" x14ac:dyDescent="0.3">
      <c r="A80" s="152" t="s">
        <v>72</v>
      </c>
      <c r="B80" s="152" t="s">
        <v>1507</v>
      </c>
      <c r="C80" s="152" t="s">
        <v>1518</v>
      </c>
      <c r="D80" s="153" t="s">
        <v>867</v>
      </c>
      <c r="E80" s="152" t="s">
        <v>14</v>
      </c>
      <c r="F80" s="151" t="str" cm="1">
        <f t="array" ref="F80">_xlfn.SWITCH(Table8[[#This Row],[COM-B ]],
    "Physical capability", "1",
    "Psychological capability", "2",
    "Physical opportunity", "3",
    "Social opportunity", "4",
    "Reflective motivation", "5",
    "Automatic motivation", "6",
    "")</f>
        <v>2</v>
      </c>
      <c r="G80" s="152" t="s">
        <v>15</v>
      </c>
      <c r="H80" s="151" t="str" cm="1">
        <f t="array" ref="H80">_xlfn.SWITCH(G80,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80" s="153" t="s">
        <v>16</v>
      </c>
      <c r="J80" s="153" t="s">
        <v>75</v>
      </c>
      <c r="K80" s="153" t="s">
        <v>76</v>
      </c>
      <c r="L80" s="97"/>
      <c r="M80" s="97"/>
    </row>
    <row r="81" spans="1:13" ht="62.4" x14ac:dyDescent="0.3">
      <c r="A81" s="152" t="s">
        <v>72</v>
      </c>
      <c r="B81" s="152" t="s">
        <v>1507</v>
      </c>
      <c r="C81" s="152" t="s">
        <v>1518</v>
      </c>
      <c r="D81" s="153" t="s">
        <v>868</v>
      </c>
      <c r="E81" s="152" t="s">
        <v>14</v>
      </c>
      <c r="F81" s="151" t="str" cm="1">
        <f t="array" ref="F81">_xlfn.SWITCH(Table8[[#This Row],[COM-B ]],
    "Physical capability", "1",
    "Psychological capability", "2",
    "Physical opportunity", "3",
    "Social opportunity", "4",
    "Reflective motivation", "5",
    "Automatic motivation", "6",
    "")</f>
        <v>2</v>
      </c>
      <c r="G81" s="152" t="s">
        <v>79</v>
      </c>
      <c r="H81" s="151" t="str" cm="1">
        <f t="array" ref="H81">_xlfn.SWITCH(G81,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81" s="153" t="s">
        <v>80</v>
      </c>
      <c r="J81" s="153" t="s">
        <v>81</v>
      </c>
      <c r="K81" s="153" t="s">
        <v>82</v>
      </c>
      <c r="L81" s="97"/>
      <c r="M81" s="97"/>
    </row>
    <row r="82" spans="1:13" ht="409.6" x14ac:dyDescent="0.3">
      <c r="A82" s="152" t="s">
        <v>72</v>
      </c>
      <c r="B82" s="152" t="s">
        <v>1507</v>
      </c>
      <c r="C82" s="152" t="s">
        <v>1518</v>
      </c>
      <c r="D82" s="153" t="s">
        <v>1483</v>
      </c>
      <c r="E82" s="152" t="s">
        <v>542</v>
      </c>
      <c r="F82" s="151" t="str" cm="1">
        <f t="array" ref="F82">_xlfn.SWITCH(Table8[[#This Row],[COM-B ]],
    "Physical capability", "1",
    "Psychological capability", "2",
    "Physical opportunity", "3",
    "Social opportunity", "4",
    "Reflective motivation", "5",
    "Automatic motivation", "6",
    "")</f>
        <v>3</v>
      </c>
      <c r="G82" s="152" t="s">
        <v>543</v>
      </c>
      <c r="H82" s="151" t="str" cm="1">
        <f t="array" ref="H82">_xlfn.SWITCH(G82,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82" s="153" t="s">
        <v>647</v>
      </c>
      <c r="J82" s="153" t="s">
        <v>556</v>
      </c>
      <c r="K82" s="153" t="s">
        <v>648</v>
      </c>
      <c r="L82" s="97"/>
      <c r="M82" s="97"/>
    </row>
    <row r="83" spans="1:13" ht="109.2" x14ac:dyDescent="0.3">
      <c r="A83" s="152" t="s">
        <v>72</v>
      </c>
      <c r="B83" s="152" t="s">
        <v>1507</v>
      </c>
      <c r="C83" s="152" t="s">
        <v>1518</v>
      </c>
      <c r="D83" s="153" t="s">
        <v>1482</v>
      </c>
      <c r="E83" s="152" t="s">
        <v>553</v>
      </c>
      <c r="F83" s="151" t="str" cm="1">
        <f t="array" ref="F83">_xlfn.SWITCH(Table8[[#This Row],[COM-B ]],
    "Physical capability", "1",
    "Psychological capability", "2",
    "Physical opportunity", "3",
    "Social opportunity", "4",
    "Reflective motivation", "5",
    "Automatic motivation", "6",
    "")</f>
        <v>4</v>
      </c>
      <c r="G83" s="152" t="s">
        <v>554</v>
      </c>
      <c r="H83" s="151" t="str" cm="1">
        <f t="array" ref="H83">_xlfn.SWITCH(G83,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83" s="153" t="s">
        <v>555</v>
      </c>
      <c r="J83" s="153" t="s">
        <v>556</v>
      </c>
      <c r="K83" s="153"/>
      <c r="L83" s="97"/>
      <c r="M83" s="97"/>
    </row>
    <row r="84" spans="1:13" ht="78" x14ac:dyDescent="0.3">
      <c r="A84" s="152" t="s">
        <v>72</v>
      </c>
      <c r="B84" s="152" t="s">
        <v>1507</v>
      </c>
      <c r="C84" s="152" t="s">
        <v>1518</v>
      </c>
      <c r="D84" s="153" t="s">
        <v>1007</v>
      </c>
      <c r="E84" s="152" t="s">
        <v>225</v>
      </c>
      <c r="F84" s="151" t="str" cm="1">
        <f t="array" ref="F84">_xlfn.SWITCH(Table8[[#This Row],[COM-B ]],
    "Physical capability", "1",
    "Psychological capability", "2",
    "Physical opportunity", "3",
    "Social opportunity", "4",
    "Reflective motivation", "5",
    "Automatic motivation", "6",
    "")</f>
        <v>6</v>
      </c>
      <c r="G84" s="152" t="s">
        <v>226</v>
      </c>
      <c r="H84" s="151" t="str" cm="1">
        <f t="array" ref="H84">_xlfn.SWITCH(G84,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84" s="153" t="s">
        <v>245</v>
      </c>
      <c r="J84" s="153" t="s">
        <v>246</v>
      </c>
      <c r="K84" s="153"/>
      <c r="L84" s="97"/>
      <c r="M84" s="97"/>
    </row>
    <row r="85" spans="1:13" ht="78" x14ac:dyDescent="0.3">
      <c r="A85" s="152" t="s">
        <v>72</v>
      </c>
      <c r="B85" s="152" t="s">
        <v>1507</v>
      </c>
      <c r="C85" s="152" t="s">
        <v>1518</v>
      </c>
      <c r="D85" s="153" t="s">
        <v>1008</v>
      </c>
      <c r="E85" s="152" t="s">
        <v>208</v>
      </c>
      <c r="F85" s="151" t="str" cm="1">
        <f t="array" ref="F85">_xlfn.SWITCH(Table8[[#This Row],[COM-B ]],
    "Physical capability", "1",
    "Psychological capability", "2",
    "Physical opportunity", "3",
    "Social opportunity", "4",
    "Reflective motivation", "5",
    "Automatic motivation", "6",
    "")</f>
        <v>5</v>
      </c>
      <c r="G85" s="152" t="s">
        <v>241</v>
      </c>
      <c r="H85" s="151" t="str" cm="1">
        <f t="array" ref="H85">_xlfn.SWITCH(G85,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85" s="153" t="s">
        <v>309</v>
      </c>
      <c r="J85" s="153" t="s">
        <v>272</v>
      </c>
      <c r="K85" s="153"/>
      <c r="L85" s="97"/>
      <c r="M85" s="97"/>
    </row>
    <row r="86" spans="1:13" ht="202.8" x14ac:dyDescent="0.3">
      <c r="A86" s="152" t="s">
        <v>72</v>
      </c>
      <c r="B86" s="152" t="s">
        <v>1507</v>
      </c>
      <c r="C86" s="152" t="s">
        <v>1518</v>
      </c>
      <c r="D86" s="153" t="s">
        <v>1494</v>
      </c>
      <c r="E86" s="152" t="s">
        <v>208</v>
      </c>
      <c r="F86" s="151" t="str" cm="1">
        <f t="array" ref="F86">_xlfn.SWITCH(Table8[[#This Row],[COM-B ]],
    "Physical capability", "1",
    "Psychological capability", "2",
    "Physical opportunity", "3",
    "Social opportunity", "4",
    "Reflective motivation", "5",
    "Automatic motivation", "6",
    "")</f>
        <v>5</v>
      </c>
      <c r="G86" s="152" t="s">
        <v>209</v>
      </c>
      <c r="H86" s="151" t="str" cm="1">
        <f t="array" ref="H86">_xlfn.SWITCH(G86,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86" s="153" t="s">
        <v>221</v>
      </c>
      <c r="J86" s="153" t="s">
        <v>237</v>
      </c>
      <c r="K86" s="153" t="s">
        <v>1495</v>
      </c>
      <c r="L86" s="97"/>
      <c r="M86" s="97"/>
    </row>
    <row r="87" spans="1:13" ht="280.8" x14ac:dyDescent="0.3">
      <c r="A87" s="152" t="s">
        <v>651</v>
      </c>
      <c r="B87" s="152" t="s">
        <v>1507</v>
      </c>
      <c r="C87" s="152" t="s">
        <v>1518</v>
      </c>
      <c r="D87" s="153" t="s">
        <v>929</v>
      </c>
      <c r="E87" s="152" t="s">
        <v>542</v>
      </c>
      <c r="F87" s="151" t="str" cm="1">
        <f t="array" ref="F87">_xlfn.SWITCH(Table8[[#This Row],[COM-B ]],
    "Physical capability", "1",
    "Psychological capability", "2",
    "Physical opportunity", "3",
    "Social opportunity", "4",
    "Reflective motivation", "5",
    "Automatic motivation", "6",
    "")</f>
        <v>3</v>
      </c>
      <c r="G87" s="152" t="s">
        <v>543</v>
      </c>
      <c r="H87" s="151" t="str" cm="1">
        <f t="array" ref="H87">_xlfn.SWITCH(G87,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87" s="153" t="s">
        <v>544</v>
      </c>
      <c r="J87" s="153" t="s">
        <v>446</v>
      </c>
      <c r="K87" s="153" t="s">
        <v>654</v>
      </c>
      <c r="L87" s="97"/>
      <c r="M87" s="97"/>
    </row>
    <row r="88" spans="1:13" ht="140.4" x14ac:dyDescent="0.3">
      <c r="A88" s="152" t="s">
        <v>651</v>
      </c>
      <c r="B88" s="152" t="s">
        <v>1507</v>
      </c>
      <c r="C88" s="152" t="s">
        <v>1518</v>
      </c>
      <c r="D88" s="153" t="s">
        <v>930</v>
      </c>
      <c r="E88" s="152" t="s">
        <v>553</v>
      </c>
      <c r="F88" s="151" t="str" cm="1">
        <f t="array" ref="F88">_xlfn.SWITCH(Table8[[#This Row],[COM-B ]],
    "Physical capability", "1",
    "Psychological capability", "2",
    "Physical opportunity", "3",
    "Social opportunity", "4",
    "Reflective motivation", "5",
    "Automatic motivation", "6",
    "")</f>
        <v>4</v>
      </c>
      <c r="G88" s="152" t="s">
        <v>554</v>
      </c>
      <c r="H88" s="151" t="str" cm="1">
        <f t="array" ref="H88">_xlfn.SWITCH(G88,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88" s="153" t="s">
        <v>657</v>
      </c>
      <c r="J88" s="153" t="s">
        <v>658</v>
      </c>
      <c r="K88" s="153" t="s">
        <v>659</v>
      </c>
      <c r="L88" s="97"/>
      <c r="M88" s="97"/>
    </row>
    <row r="89" spans="1:13" ht="171.6" x14ac:dyDescent="0.3">
      <c r="A89" s="152" t="s">
        <v>359</v>
      </c>
      <c r="B89" s="152" t="s">
        <v>1505</v>
      </c>
      <c r="C89" s="152" t="s">
        <v>1518</v>
      </c>
      <c r="D89" s="153" t="s">
        <v>931</v>
      </c>
      <c r="E89" s="152" t="s">
        <v>542</v>
      </c>
      <c r="F89" s="151" t="str" cm="1">
        <f t="array" ref="F89">_xlfn.SWITCH(Table8[[#This Row],[COM-B ]],
    "Physical capability", "1",
    "Psychological capability", "2",
    "Physical opportunity", "3",
    "Social opportunity", "4",
    "Reflective motivation", "5",
    "Automatic motivation", "6",
    "")</f>
        <v>3</v>
      </c>
      <c r="G89" s="152" t="s">
        <v>543</v>
      </c>
      <c r="H89" s="151" t="str" cm="1">
        <f t="array" ref="H89">_xlfn.SWITCH(G89,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89" s="153" t="s">
        <v>544</v>
      </c>
      <c r="J89" s="153" t="s">
        <v>446</v>
      </c>
      <c r="K89" s="153" t="s">
        <v>662</v>
      </c>
      <c r="L89" s="97"/>
      <c r="M89" s="97"/>
    </row>
    <row r="90" spans="1:13" ht="109.2" x14ac:dyDescent="0.3">
      <c r="A90" s="152" t="s">
        <v>359</v>
      </c>
      <c r="B90" s="152" t="s">
        <v>1505</v>
      </c>
      <c r="C90" s="152" t="s">
        <v>1518</v>
      </c>
      <c r="D90" s="153" t="s">
        <v>932</v>
      </c>
      <c r="E90" s="152" t="s">
        <v>553</v>
      </c>
      <c r="F90" s="151" t="str" cm="1">
        <f t="array" ref="F90">_xlfn.SWITCH(Table8[[#This Row],[COM-B ]],
    "Physical capability", "1",
    "Psychological capability", "2",
    "Physical opportunity", "3",
    "Social opportunity", "4",
    "Reflective motivation", "5",
    "Automatic motivation", "6",
    "")</f>
        <v>4</v>
      </c>
      <c r="G90" s="152" t="s">
        <v>554</v>
      </c>
      <c r="H90" s="151" t="str" cm="1">
        <f t="array" ref="H90">_xlfn.SWITCH(G90,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90" s="153" t="s">
        <v>555</v>
      </c>
      <c r="J90" s="153" t="s">
        <v>556</v>
      </c>
      <c r="K90" s="153"/>
      <c r="L90" s="97"/>
      <c r="M90" s="97"/>
    </row>
    <row r="91" spans="1:13" ht="171.6" x14ac:dyDescent="0.3">
      <c r="A91" s="152" t="s">
        <v>359</v>
      </c>
      <c r="B91" s="152" t="s">
        <v>1505</v>
      </c>
      <c r="C91" s="152" t="s">
        <v>1518</v>
      </c>
      <c r="D91" s="153" t="s">
        <v>1009</v>
      </c>
      <c r="E91" s="152" t="s">
        <v>225</v>
      </c>
      <c r="F91" s="151" t="str" cm="1">
        <f t="array" ref="F91">_xlfn.SWITCH(Table8[[#This Row],[COM-B ]],
    "Physical capability", "1",
    "Psychological capability", "2",
    "Physical opportunity", "3",
    "Social opportunity", "4",
    "Reflective motivation", "5",
    "Automatic motivation", "6",
    "")</f>
        <v>6</v>
      </c>
      <c r="G91" s="152" t="s">
        <v>278</v>
      </c>
      <c r="H91" s="151" t="str" cm="1">
        <f t="array" ref="H91">_xlfn.SWITCH(G91,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91" s="153" t="s">
        <v>232</v>
      </c>
      <c r="J91" s="153" t="s">
        <v>362</v>
      </c>
      <c r="K91" s="153" t="s">
        <v>363</v>
      </c>
      <c r="L91" s="97"/>
      <c r="M91" s="97"/>
    </row>
    <row r="92" spans="1:13" ht="78" x14ac:dyDescent="0.3">
      <c r="A92" s="152" t="s">
        <v>359</v>
      </c>
      <c r="B92" s="152" t="s">
        <v>1505</v>
      </c>
      <c r="C92" s="152" t="s">
        <v>1518</v>
      </c>
      <c r="D92" s="153" t="s">
        <v>1010</v>
      </c>
      <c r="E92" s="152" t="s">
        <v>208</v>
      </c>
      <c r="F92" s="151" t="str" cm="1">
        <f t="array" ref="F92">_xlfn.SWITCH(Table8[[#This Row],[COM-B ]],
    "Physical capability", "1",
    "Psychological capability", "2",
    "Physical opportunity", "3",
    "Social opportunity", "4",
    "Reflective motivation", "5",
    "Automatic motivation", "6",
    "")</f>
        <v>5</v>
      </c>
      <c r="G92" s="152" t="s">
        <v>209</v>
      </c>
      <c r="H92" s="151" t="str" cm="1">
        <f t="array" ref="H92">_xlfn.SWITCH(G92,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92" s="153" t="s">
        <v>221</v>
      </c>
      <c r="J92" s="153" t="s">
        <v>366</v>
      </c>
      <c r="K92" s="153" t="s">
        <v>367</v>
      </c>
      <c r="L92" s="97"/>
      <c r="M92" s="97"/>
    </row>
    <row r="93" spans="1:13" ht="46.8" x14ac:dyDescent="0.3">
      <c r="A93" s="152" t="s">
        <v>83</v>
      </c>
      <c r="B93" s="152" t="s">
        <v>1505</v>
      </c>
      <c r="C93" s="152" t="s">
        <v>1518</v>
      </c>
      <c r="D93" s="153" t="s">
        <v>869</v>
      </c>
      <c r="E93" s="152" t="s">
        <v>14</v>
      </c>
      <c r="F93" s="151" t="str" cm="1">
        <f t="array" ref="F93">_xlfn.SWITCH(Table8[[#This Row],[COM-B ]],
    "Physical capability", "1",
    "Psychological capability", "2",
    "Physical opportunity", "3",
    "Social opportunity", "4",
    "Reflective motivation", "5",
    "Automatic motivation", "6",
    "")</f>
        <v>2</v>
      </c>
      <c r="G93" s="152" t="s">
        <v>15</v>
      </c>
      <c r="H93" s="151" t="str" cm="1">
        <f t="array" ref="H93">_xlfn.SWITCH(G93,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93" s="153" t="s">
        <v>16</v>
      </c>
      <c r="J93" s="153" t="s">
        <v>64</v>
      </c>
      <c r="K93" s="153"/>
      <c r="L93" s="97"/>
      <c r="M93" s="97"/>
    </row>
    <row r="94" spans="1:13" ht="409.6" x14ac:dyDescent="0.3">
      <c r="A94" s="152" t="s">
        <v>83</v>
      </c>
      <c r="B94" s="152" t="s">
        <v>1505</v>
      </c>
      <c r="C94" s="152" t="s">
        <v>1518</v>
      </c>
      <c r="D94" s="153" t="s">
        <v>933</v>
      </c>
      <c r="E94" s="152" t="s">
        <v>542</v>
      </c>
      <c r="F94" s="151" t="str" cm="1">
        <f t="array" ref="F94">_xlfn.SWITCH(Table8[[#This Row],[COM-B ]],
    "Physical capability", "1",
    "Psychological capability", "2",
    "Physical opportunity", "3",
    "Social opportunity", "4",
    "Reflective motivation", "5",
    "Automatic motivation", "6",
    "")</f>
        <v>3</v>
      </c>
      <c r="G94" s="152" t="s">
        <v>543</v>
      </c>
      <c r="H94" s="151" t="str" cm="1">
        <f t="array" ref="H94">_xlfn.SWITCH(G94,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94" s="153" t="s">
        <v>544</v>
      </c>
      <c r="J94" s="153" t="s">
        <v>667</v>
      </c>
      <c r="K94" s="153" t="s">
        <v>668</v>
      </c>
      <c r="L94" s="97"/>
      <c r="M94" s="97"/>
    </row>
    <row r="95" spans="1:13" ht="140.4" x14ac:dyDescent="0.3">
      <c r="A95" s="152" t="s">
        <v>83</v>
      </c>
      <c r="B95" s="152" t="s">
        <v>1505</v>
      </c>
      <c r="C95" s="152" t="s">
        <v>1518</v>
      </c>
      <c r="D95" s="153" t="s">
        <v>934</v>
      </c>
      <c r="E95" s="152" t="s">
        <v>553</v>
      </c>
      <c r="F95" s="151" t="str" cm="1">
        <f t="array" ref="F95">_xlfn.SWITCH(Table8[[#This Row],[COM-B ]],
    "Physical capability", "1",
    "Psychological capability", "2",
    "Physical opportunity", "3",
    "Social opportunity", "4",
    "Reflective motivation", "5",
    "Automatic motivation", "6",
    "")</f>
        <v>4</v>
      </c>
      <c r="G95" s="152" t="s">
        <v>554</v>
      </c>
      <c r="H95" s="151" t="str" cm="1">
        <f t="array" ref="H95">_xlfn.SWITCH(G95,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95" s="153" t="s">
        <v>671</v>
      </c>
      <c r="J95" s="153" t="s">
        <v>658</v>
      </c>
      <c r="K95" s="153" t="s">
        <v>935</v>
      </c>
      <c r="L95" s="97"/>
      <c r="M95" s="97"/>
    </row>
    <row r="96" spans="1:13" ht="78" x14ac:dyDescent="0.3">
      <c r="A96" s="152" t="s">
        <v>83</v>
      </c>
      <c r="B96" s="152" t="s">
        <v>1505</v>
      </c>
      <c r="C96" s="152" t="s">
        <v>1518</v>
      </c>
      <c r="D96" s="153" t="s">
        <v>1011</v>
      </c>
      <c r="E96" s="152" t="s">
        <v>225</v>
      </c>
      <c r="F96" s="151" t="str" cm="1">
        <f t="array" ref="F96">_xlfn.SWITCH(Table8[[#This Row],[COM-B ]],
    "Physical capability", "1",
    "Psychological capability", "2",
    "Physical opportunity", "3",
    "Social opportunity", "4",
    "Reflective motivation", "5",
    "Automatic motivation", "6",
    "")</f>
        <v>6</v>
      </c>
      <c r="G96" s="152" t="s">
        <v>226</v>
      </c>
      <c r="H96" s="151" t="str" cm="1">
        <f t="array" ref="H96">_xlfn.SWITCH(G96,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96" s="153" t="s">
        <v>370</v>
      </c>
      <c r="J96" s="153" t="s">
        <v>371</v>
      </c>
      <c r="K96" s="153" t="s">
        <v>372</v>
      </c>
      <c r="L96" s="97"/>
      <c r="M96" s="97"/>
    </row>
    <row r="97" spans="1:13" ht="171.6" x14ac:dyDescent="0.3">
      <c r="A97" s="152" t="s">
        <v>86</v>
      </c>
      <c r="B97" s="152" t="s">
        <v>1505</v>
      </c>
      <c r="C97" s="152" t="s">
        <v>1518</v>
      </c>
      <c r="D97" s="153" t="s">
        <v>870</v>
      </c>
      <c r="E97" s="152" t="s">
        <v>14</v>
      </c>
      <c r="F97" s="151" t="str" cm="1">
        <f t="array" ref="F97">_xlfn.SWITCH(Table8[[#This Row],[COM-B ]],
    "Physical capability", "1",
    "Psychological capability", "2",
    "Physical opportunity", "3",
    "Social opportunity", "4",
    "Reflective motivation", "5",
    "Automatic motivation", "6",
    "")</f>
        <v>2</v>
      </c>
      <c r="G97" s="152" t="s">
        <v>15</v>
      </c>
      <c r="H97" s="151" t="str" cm="1">
        <f t="array" ref="H97">_xlfn.SWITCH(G97,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97" s="153" t="s">
        <v>16</v>
      </c>
      <c r="J97" s="153" t="s">
        <v>89</v>
      </c>
      <c r="K97" s="153" t="s">
        <v>90</v>
      </c>
      <c r="L97" s="97"/>
      <c r="M97" s="97"/>
    </row>
    <row r="98" spans="1:13" ht="78" x14ac:dyDescent="0.3">
      <c r="A98" s="152" t="s">
        <v>86</v>
      </c>
      <c r="B98" s="152" t="s">
        <v>1505</v>
      </c>
      <c r="C98" s="152" t="s">
        <v>1518</v>
      </c>
      <c r="D98" s="153" t="s">
        <v>936</v>
      </c>
      <c r="E98" s="152" t="s">
        <v>553</v>
      </c>
      <c r="F98" s="151" t="str" cm="1">
        <f t="array" ref="F98">_xlfn.SWITCH(Table8[[#This Row],[COM-B ]],
    "Physical capability", "1",
    "Psychological capability", "2",
    "Physical opportunity", "3",
    "Social opportunity", "4",
    "Reflective motivation", "5",
    "Automatic motivation", "6",
    "")</f>
        <v>4</v>
      </c>
      <c r="G98" s="152" t="s">
        <v>554</v>
      </c>
      <c r="H98" s="151" t="str" cm="1">
        <f t="array" ref="H98">_xlfn.SWITCH(G98,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98" s="153" t="s">
        <v>675</v>
      </c>
      <c r="J98" s="153" t="s">
        <v>676</v>
      </c>
      <c r="K98" s="153" t="s">
        <v>937</v>
      </c>
      <c r="L98" s="97"/>
      <c r="M98" s="97"/>
    </row>
    <row r="99" spans="1:13" ht="249.6" x14ac:dyDescent="0.3">
      <c r="A99" s="152" t="s">
        <v>86</v>
      </c>
      <c r="B99" s="152" t="s">
        <v>1505</v>
      </c>
      <c r="C99" s="152" t="s">
        <v>1518</v>
      </c>
      <c r="D99" s="153" t="s">
        <v>938</v>
      </c>
      <c r="E99" s="152" t="s">
        <v>542</v>
      </c>
      <c r="F99" s="151" t="str" cm="1">
        <f t="array" ref="F99">_xlfn.SWITCH(Table8[[#This Row],[COM-B ]],
    "Physical capability", "1",
    "Psychological capability", "2",
    "Physical opportunity", "3",
    "Social opportunity", "4",
    "Reflective motivation", "5",
    "Automatic motivation", "6",
    "")</f>
        <v>3</v>
      </c>
      <c r="G99" s="152" t="s">
        <v>543</v>
      </c>
      <c r="H99" s="151" t="str" cm="1">
        <f t="array" ref="H99">_xlfn.SWITCH(G99,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99" s="153" t="s">
        <v>555</v>
      </c>
      <c r="J99" s="153" t="s">
        <v>667</v>
      </c>
      <c r="K99" s="153" t="s">
        <v>680</v>
      </c>
      <c r="L99" s="97"/>
      <c r="M99" s="97"/>
    </row>
    <row r="100" spans="1:13" ht="46.8" x14ac:dyDescent="0.3">
      <c r="A100" s="152" t="s">
        <v>86</v>
      </c>
      <c r="B100" s="152" t="s">
        <v>1505</v>
      </c>
      <c r="C100" s="152" t="s">
        <v>1518</v>
      </c>
      <c r="D100" s="153" t="s">
        <v>1012</v>
      </c>
      <c r="E100" s="152" t="s">
        <v>225</v>
      </c>
      <c r="F100" s="151" t="str" cm="1">
        <f t="array" ref="F100">_xlfn.SWITCH(Table8[[#This Row],[COM-B ]],
    "Physical capability", "1",
    "Psychological capability", "2",
    "Physical opportunity", "3",
    "Social opportunity", "4",
    "Reflective motivation", "5",
    "Automatic motivation", "6",
    "")</f>
        <v>6</v>
      </c>
      <c r="G100" s="152" t="s">
        <v>226</v>
      </c>
      <c r="H100" s="151" t="str" cm="1">
        <f t="array" ref="H100">_xlfn.SWITCH(G100,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00" s="153" t="s">
        <v>245</v>
      </c>
      <c r="J100" s="153" t="s">
        <v>246</v>
      </c>
      <c r="K100" s="153" t="s">
        <v>375</v>
      </c>
      <c r="L100" s="97"/>
      <c r="M100" s="97"/>
    </row>
    <row r="101" spans="1:13" ht="124.8" x14ac:dyDescent="0.3">
      <c r="A101" s="152" t="s">
        <v>86</v>
      </c>
      <c r="B101" s="152" t="s">
        <v>1505</v>
      </c>
      <c r="C101" s="152" t="s">
        <v>1518</v>
      </c>
      <c r="D101" s="153" t="s">
        <v>1013</v>
      </c>
      <c r="E101" s="152" t="s">
        <v>225</v>
      </c>
      <c r="F101" s="151" t="str" cm="1">
        <f t="array" ref="F101">_xlfn.SWITCH(Table8[[#This Row],[COM-B ]],
    "Physical capability", "1",
    "Psychological capability", "2",
    "Physical opportunity", "3",
    "Social opportunity", "4",
    "Reflective motivation", "5",
    "Automatic motivation", "6",
    "")</f>
        <v>6</v>
      </c>
      <c r="G101" s="152" t="s">
        <v>278</v>
      </c>
      <c r="H101" s="151" t="str" cm="1">
        <f t="array" ref="H101">_xlfn.SWITCH(G101,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01" s="153" t="s">
        <v>378</v>
      </c>
      <c r="J101" s="153" t="s">
        <v>362</v>
      </c>
      <c r="K101" s="153" t="s">
        <v>379</v>
      </c>
      <c r="L101" s="97"/>
      <c r="M101" s="97"/>
    </row>
    <row r="102" spans="1:13" ht="93.6" x14ac:dyDescent="0.3">
      <c r="A102" s="152" t="s">
        <v>86</v>
      </c>
      <c r="B102" s="152" t="s">
        <v>1505</v>
      </c>
      <c r="C102" s="152" t="s">
        <v>1518</v>
      </c>
      <c r="D102" s="153" t="s">
        <v>1014</v>
      </c>
      <c r="E102" s="152" t="s">
        <v>208</v>
      </c>
      <c r="F102" s="151" t="str" cm="1">
        <f t="array" ref="F102">_xlfn.SWITCH(Table8[[#This Row],[COM-B ]],
    "Physical capability", "1",
    "Psychological capability", "2",
    "Physical opportunity", "3",
    "Social opportunity", "4",
    "Reflective motivation", "5",
    "Automatic motivation", "6",
    "")</f>
        <v>5</v>
      </c>
      <c r="G102" s="152" t="s">
        <v>209</v>
      </c>
      <c r="H102" s="151" t="str" cm="1">
        <f t="array" ref="H102">_xlfn.SWITCH(G102,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02" s="153" t="s">
        <v>216</v>
      </c>
      <c r="J102" s="153" t="s">
        <v>237</v>
      </c>
      <c r="K102" s="153" t="s">
        <v>382</v>
      </c>
      <c r="L102" s="97"/>
      <c r="M102" s="97"/>
    </row>
    <row r="103" spans="1:13" ht="218.4" x14ac:dyDescent="0.3">
      <c r="A103" s="152" t="s">
        <v>91</v>
      </c>
      <c r="B103" s="152" t="s">
        <v>1505</v>
      </c>
      <c r="C103" s="152" t="s">
        <v>1518</v>
      </c>
      <c r="D103" s="153" t="s">
        <v>871</v>
      </c>
      <c r="E103" s="152" t="s">
        <v>14</v>
      </c>
      <c r="F103" s="151" t="str" cm="1">
        <f t="array" ref="F103">_xlfn.SWITCH(Table8[[#This Row],[COM-B ]],
    "Physical capability", "1",
    "Psychological capability", "2",
    "Physical opportunity", "3",
    "Social opportunity", "4",
    "Reflective motivation", "5",
    "Automatic motivation", "6",
    "")</f>
        <v>2</v>
      </c>
      <c r="G103" s="152" t="s">
        <v>15</v>
      </c>
      <c r="H103" s="151" t="str" cm="1">
        <f t="array" ref="H103">_xlfn.SWITCH(G103,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03" s="153" t="s">
        <v>16</v>
      </c>
      <c r="J103" s="153" t="s">
        <v>37</v>
      </c>
      <c r="K103" s="153" t="s">
        <v>95</v>
      </c>
      <c r="L103" s="97"/>
      <c r="M103" s="97"/>
    </row>
    <row r="104" spans="1:13" ht="156" x14ac:dyDescent="0.3">
      <c r="A104" s="152" t="s">
        <v>91</v>
      </c>
      <c r="B104" s="152" t="s">
        <v>1505</v>
      </c>
      <c r="C104" s="152" t="s">
        <v>1518</v>
      </c>
      <c r="D104" s="153" t="s">
        <v>939</v>
      </c>
      <c r="E104" s="152" t="s">
        <v>553</v>
      </c>
      <c r="F104" s="151" t="str" cm="1">
        <f t="array" ref="F104">_xlfn.SWITCH(Table8[[#This Row],[COM-B ]],
    "Physical capability", "1",
    "Psychological capability", "2",
    "Physical opportunity", "3",
    "Social opportunity", "4",
    "Reflective motivation", "5",
    "Automatic motivation", "6",
    "")</f>
        <v>4</v>
      </c>
      <c r="G104" s="152" t="s">
        <v>554</v>
      </c>
      <c r="H104" s="151" t="str" cm="1">
        <f t="array" ref="H104">_xlfn.SWITCH(G104,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04" s="153" t="s">
        <v>675</v>
      </c>
      <c r="J104" s="153" t="s">
        <v>683</v>
      </c>
      <c r="K104" s="153"/>
      <c r="L104" s="97"/>
      <c r="M104" s="97"/>
    </row>
    <row r="105" spans="1:13" ht="405.6" x14ac:dyDescent="0.3">
      <c r="A105" s="152" t="s">
        <v>91</v>
      </c>
      <c r="B105" s="152" t="s">
        <v>1505</v>
      </c>
      <c r="C105" s="152" t="s">
        <v>1518</v>
      </c>
      <c r="D105" s="153" t="s">
        <v>940</v>
      </c>
      <c r="E105" s="152" t="s">
        <v>542</v>
      </c>
      <c r="F105" s="151" t="str" cm="1">
        <f t="array" ref="F105">_xlfn.SWITCH(Table8[[#This Row],[COM-B ]],
    "Physical capability", "1",
    "Psychological capability", "2",
    "Physical opportunity", "3",
    "Social opportunity", "4",
    "Reflective motivation", "5",
    "Automatic motivation", "6",
    "")</f>
        <v>3</v>
      </c>
      <c r="G105" s="152" t="s">
        <v>543</v>
      </c>
      <c r="H105" s="151" t="str" cm="1">
        <f t="array" ref="H105">_xlfn.SWITCH(G105,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05" s="153" t="s">
        <v>686</v>
      </c>
      <c r="J105" s="153" t="s">
        <v>687</v>
      </c>
      <c r="K105" s="153"/>
      <c r="L105" s="97"/>
      <c r="M105" s="97"/>
    </row>
    <row r="106" spans="1:13" ht="156" x14ac:dyDescent="0.3">
      <c r="A106" s="152" t="s">
        <v>91</v>
      </c>
      <c r="B106" s="152" t="s">
        <v>1505</v>
      </c>
      <c r="C106" s="152" t="s">
        <v>1518</v>
      </c>
      <c r="D106" s="153" t="s">
        <v>1015</v>
      </c>
      <c r="E106" s="152" t="s">
        <v>225</v>
      </c>
      <c r="F106" s="151" t="str" cm="1">
        <f t="array" ref="F106">_xlfn.SWITCH(Table8[[#This Row],[COM-B ]],
    "Physical capability", "1",
    "Psychological capability", "2",
    "Physical opportunity", "3",
    "Social opportunity", "4",
    "Reflective motivation", "5",
    "Automatic motivation", "6",
    "")</f>
        <v>6</v>
      </c>
      <c r="G106" s="152" t="s">
        <v>226</v>
      </c>
      <c r="H106" s="151" t="str" cm="1">
        <f t="array" ref="H106">_xlfn.SWITCH(G106,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06" s="153" t="s">
        <v>227</v>
      </c>
      <c r="J106" s="153" t="s">
        <v>385</v>
      </c>
      <c r="K106" s="153" t="s">
        <v>386</v>
      </c>
      <c r="L106" s="97"/>
      <c r="M106" s="97"/>
    </row>
    <row r="107" spans="1:13" ht="171.6" x14ac:dyDescent="0.3">
      <c r="A107" s="152" t="s">
        <v>91</v>
      </c>
      <c r="B107" s="152" t="s">
        <v>1505</v>
      </c>
      <c r="C107" s="152" t="s">
        <v>1518</v>
      </c>
      <c r="D107" s="153" t="s">
        <v>1016</v>
      </c>
      <c r="E107" s="152" t="s">
        <v>208</v>
      </c>
      <c r="F107" s="151" t="str" cm="1">
        <f t="array" ref="F107">_xlfn.SWITCH(Table8[[#This Row],[COM-B ]],
    "Physical capability", "1",
    "Psychological capability", "2",
    "Physical opportunity", "3",
    "Social opportunity", "4",
    "Reflective motivation", "5",
    "Automatic motivation", "6",
    "")</f>
        <v>5</v>
      </c>
      <c r="G107" s="152" t="s">
        <v>241</v>
      </c>
      <c r="H107" s="151" t="str" cm="1">
        <f t="array" ref="H107">_xlfn.SWITCH(G107,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07" s="153" t="s">
        <v>216</v>
      </c>
      <c r="J107" s="153" t="s">
        <v>389</v>
      </c>
      <c r="K107" s="153" t="s">
        <v>390</v>
      </c>
      <c r="L107" s="97"/>
      <c r="M107" s="97"/>
    </row>
    <row r="108" spans="1:13" ht="124.8" x14ac:dyDescent="0.3">
      <c r="A108" s="152" t="s">
        <v>91</v>
      </c>
      <c r="B108" s="152" t="s">
        <v>1505</v>
      </c>
      <c r="C108" s="152" t="s">
        <v>1518</v>
      </c>
      <c r="D108" s="153" t="s">
        <v>1017</v>
      </c>
      <c r="E108" s="152" t="s">
        <v>208</v>
      </c>
      <c r="F108" s="151" t="str" cm="1">
        <f t="array" ref="F108">_xlfn.SWITCH(Table8[[#This Row],[COM-B ]],
    "Physical capability", "1",
    "Psychological capability", "2",
    "Physical opportunity", "3",
    "Social opportunity", "4",
    "Reflective motivation", "5",
    "Automatic motivation", "6",
    "")</f>
        <v>5</v>
      </c>
      <c r="G108" s="152" t="s">
        <v>209</v>
      </c>
      <c r="H108" s="151" t="str" cm="1">
        <f t="array" ref="H108">_xlfn.SWITCH(G108,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08" s="153" t="s">
        <v>216</v>
      </c>
      <c r="J108" s="153" t="s">
        <v>393</v>
      </c>
      <c r="K108" s="153" t="s">
        <v>1018</v>
      </c>
      <c r="L108" s="97"/>
      <c r="M108" s="97"/>
    </row>
    <row r="109" spans="1:13" ht="31.2" x14ac:dyDescent="0.3">
      <c r="A109" s="152" t="s">
        <v>96</v>
      </c>
      <c r="B109" s="152" t="s">
        <v>1505</v>
      </c>
      <c r="C109" s="152" t="s">
        <v>1518</v>
      </c>
      <c r="D109" s="153" t="s">
        <v>872</v>
      </c>
      <c r="E109" s="152" t="s">
        <v>14</v>
      </c>
      <c r="F109" s="151" t="str" cm="1">
        <f t="array" ref="F109">_xlfn.SWITCH(Table8[[#This Row],[COM-B ]],
    "Physical capability", "1",
    "Psychological capability", "2",
    "Physical opportunity", "3",
    "Social opportunity", "4",
    "Reflective motivation", "5",
    "Automatic motivation", "6",
    "")</f>
        <v>2</v>
      </c>
      <c r="G109" s="152" t="s">
        <v>15</v>
      </c>
      <c r="H109" s="151" t="str" cm="1">
        <f t="array" ref="H109">_xlfn.SWITCH(G109,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09" s="153" t="s">
        <v>16</v>
      </c>
      <c r="J109" s="153" t="s">
        <v>64</v>
      </c>
      <c r="K109" s="153"/>
      <c r="L109" s="97"/>
      <c r="M109" s="97"/>
    </row>
    <row r="110" spans="1:13" ht="409.6" x14ac:dyDescent="0.3">
      <c r="A110" s="152" t="s">
        <v>96</v>
      </c>
      <c r="B110" s="152" t="s">
        <v>1505</v>
      </c>
      <c r="C110" s="152" t="s">
        <v>1518</v>
      </c>
      <c r="D110" s="153" t="s">
        <v>941</v>
      </c>
      <c r="E110" s="152" t="s">
        <v>542</v>
      </c>
      <c r="F110" s="151" t="str" cm="1">
        <f t="array" ref="F110">_xlfn.SWITCH(Table8[[#This Row],[COM-B ]],
    "Physical capability", "1",
    "Psychological capability", "2",
    "Physical opportunity", "3",
    "Social opportunity", "4",
    "Reflective motivation", "5",
    "Automatic motivation", "6",
    "")</f>
        <v>3</v>
      </c>
      <c r="G110" s="152" t="s">
        <v>543</v>
      </c>
      <c r="H110" s="151" t="str" cm="1">
        <f t="array" ref="H110">_xlfn.SWITCH(G110,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10" s="153" t="s">
        <v>686</v>
      </c>
      <c r="J110" s="153" t="s">
        <v>446</v>
      </c>
      <c r="K110" s="153" t="s">
        <v>690</v>
      </c>
      <c r="L110" s="97"/>
      <c r="M110" s="97"/>
    </row>
    <row r="111" spans="1:13" ht="109.2" x14ac:dyDescent="0.3">
      <c r="A111" s="152" t="s">
        <v>96</v>
      </c>
      <c r="B111" s="152" t="s">
        <v>1505</v>
      </c>
      <c r="C111" s="152" t="s">
        <v>1518</v>
      </c>
      <c r="D111" s="153" t="s">
        <v>1450</v>
      </c>
      <c r="E111" s="152" t="s">
        <v>553</v>
      </c>
      <c r="F111" s="151" t="str" cm="1">
        <f t="array" ref="F111">_xlfn.SWITCH(Table8[[#This Row],[COM-B ]],
    "Physical capability", "1",
    "Psychological capability", "2",
    "Physical opportunity", "3",
    "Social opportunity", "4",
    "Reflective motivation", "5",
    "Automatic motivation", "6",
    "")</f>
        <v>4</v>
      </c>
      <c r="G111" s="152" t="s">
        <v>554</v>
      </c>
      <c r="H111" s="151" t="str" cm="1">
        <f t="array" ref="H111">_xlfn.SWITCH(G111,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11" s="153" t="s">
        <v>555</v>
      </c>
      <c r="J111" s="153" t="s">
        <v>696</v>
      </c>
      <c r="K111" s="153" t="s">
        <v>697</v>
      </c>
      <c r="L111" s="97"/>
      <c r="M111" s="97"/>
    </row>
    <row r="112" spans="1:13" ht="202.8" x14ac:dyDescent="0.3">
      <c r="A112" s="152" t="s">
        <v>96</v>
      </c>
      <c r="B112" s="152" t="s">
        <v>1505</v>
      </c>
      <c r="C112" s="152" t="s">
        <v>1518</v>
      </c>
      <c r="D112" s="153" t="s">
        <v>1019</v>
      </c>
      <c r="E112" s="152" t="s">
        <v>225</v>
      </c>
      <c r="F112" s="151" t="str" cm="1">
        <f t="array" ref="F112">_xlfn.SWITCH(Table8[[#This Row],[COM-B ]],
    "Physical capability", "1",
    "Psychological capability", "2",
    "Physical opportunity", "3",
    "Social opportunity", "4",
    "Reflective motivation", "5",
    "Automatic motivation", "6",
    "")</f>
        <v>6</v>
      </c>
      <c r="G112" s="152" t="s">
        <v>226</v>
      </c>
      <c r="H112" s="151" t="str" cm="1">
        <f t="array" ref="H112">_xlfn.SWITCH(G112,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12" s="153" t="s">
        <v>397</v>
      </c>
      <c r="J112" s="153" t="s">
        <v>398</v>
      </c>
      <c r="K112" s="153" t="s">
        <v>399</v>
      </c>
      <c r="L112" s="97"/>
      <c r="M112" s="97"/>
    </row>
    <row r="113" spans="1:13" ht="374.4" x14ac:dyDescent="0.3">
      <c r="A113" s="152" t="s">
        <v>96</v>
      </c>
      <c r="B113" s="152" t="s">
        <v>1505</v>
      </c>
      <c r="C113" s="152" t="s">
        <v>1518</v>
      </c>
      <c r="D113" s="153" t="s">
        <v>1537</v>
      </c>
      <c r="E113" s="152" t="s">
        <v>208</v>
      </c>
      <c r="F113" s="151" t="str" cm="1">
        <f t="array" ref="F113">_xlfn.SWITCH(Table8[[#This Row],[COM-B ]],
    "Physical capability", "1",
    "Psychological capability", "2",
    "Physical opportunity", "3",
    "Social opportunity", "4",
    "Reflective motivation", "5",
    "Automatic motivation", "6",
    "")</f>
        <v>5</v>
      </c>
      <c r="G113" s="152" t="s">
        <v>209</v>
      </c>
      <c r="H113" s="151" t="str" cm="1">
        <f t="array" ref="H113">_xlfn.SWITCH(G113,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13" s="153" t="s">
        <v>305</v>
      </c>
      <c r="J113" s="153" t="s">
        <v>237</v>
      </c>
      <c r="K113" s="153" t="s">
        <v>405</v>
      </c>
      <c r="L113" s="97"/>
      <c r="M113" s="97"/>
    </row>
    <row r="114" spans="1:13" ht="409.6" x14ac:dyDescent="0.3">
      <c r="A114" s="152" t="s">
        <v>698</v>
      </c>
      <c r="B114" s="152" t="s">
        <v>1505</v>
      </c>
      <c r="C114" s="152" t="s">
        <v>1518</v>
      </c>
      <c r="D114" s="153" t="s">
        <v>942</v>
      </c>
      <c r="E114" s="152" t="s">
        <v>542</v>
      </c>
      <c r="F114" s="151" t="str" cm="1">
        <f t="array" ref="F114">_xlfn.SWITCH(Table8[[#This Row],[COM-B ]],
    "Physical capability", "1",
    "Psychological capability", "2",
    "Physical opportunity", "3",
    "Social opportunity", "4",
    "Reflective motivation", "5",
    "Automatic motivation", "6",
    "")</f>
        <v>3</v>
      </c>
      <c r="G114" s="152" t="s">
        <v>543</v>
      </c>
      <c r="H114" s="151" t="str" cm="1">
        <f t="array" ref="H114">_xlfn.SWITCH(G114,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14" s="153" t="s">
        <v>686</v>
      </c>
      <c r="J114" s="153" t="s">
        <v>565</v>
      </c>
      <c r="K114" s="153" t="s">
        <v>701</v>
      </c>
      <c r="L114" s="97"/>
      <c r="M114" s="97"/>
    </row>
    <row r="115" spans="1:13" ht="62.4" x14ac:dyDescent="0.3">
      <c r="A115" s="152" t="s">
        <v>103</v>
      </c>
      <c r="B115" s="152" t="s">
        <v>1506</v>
      </c>
      <c r="C115" s="152" t="s">
        <v>1518</v>
      </c>
      <c r="D115" s="153" t="s">
        <v>873</v>
      </c>
      <c r="E115" s="152" t="s">
        <v>14</v>
      </c>
      <c r="F115" s="151" t="str" cm="1">
        <f t="array" ref="F115">_xlfn.SWITCH(Table8[[#This Row],[COM-B ]],
    "Physical capability", "1",
    "Psychological capability", "2",
    "Physical opportunity", "3",
    "Social opportunity", "4",
    "Reflective motivation", "5",
    "Automatic motivation", "6",
    "")</f>
        <v>2</v>
      </c>
      <c r="G115" s="152" t="s">
        <v>15</v>
      </c>
      <c r="H115" s="151" t="str" cm="1">
        <f t="array" ref="H115">_xlfn.SWITCH(G115,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15" s="153" t="s">
        <v>16</v>
      </c>
      <c r="J115" s="153" t="s">
        <v>37</v>
      </c>
      <c r="K115" s="153"/>
      <c r="L115" s="97"/>
      <c r="M115" s="97"/>
    </row>
    <row r="116" spans="1:13" ht="46.8" x14ac:dyDescent="0.3">
      <c r="A116" s="152" t="s">
        <v>103</v>
      </c>
      <c r="B116" s="152" t="s">
        <v>1506</v>
      </c>
      <c r="C116" s="152" t="s">
        <v>1518</v>
      </c>
      <c r="D116" s="153" t="s">
        <v>874</v>
      </c>
      <c r="E116" s="152" t="s">
        <v>14</v>
      </c>
      <c r="F116" s="151" t="str" cm="1">
        <f t="array" ref="F116">_xlfn.SWITCH(Table8[[#This Row],[COM-B ]],
    "Physical capability", "1",
    "Psychological capability", "2",
    "Physical opportunity", "3",
    "Social opportunity", "4",
    "Reflective motivation", "5",
    "Automatic motivation", "6",
    "")</f>
        <v>2</v>
      </c>
      <c r="G116" s="152" t="s">
        <v>20</v>
      </c>
      <c r="H116" s="151" t="str" cm="1">
        <f t="array" ref="H116">_xlfn.SWITCH(G116,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16" s="153" t="s">
        <v>21</v>
      </c>
      <c r="J116" s="153" t="s">
        <v>22</v>
      </c>
      <c r="K116" s="153"/>
      <c r="L116" s="97"/>
      <c r="M116" s="97"/>
    </row>
    <row r="117" spans="1:13" ht="374.4" x14ac:dyDescent="0.3">
      <c r="A117" s="152" t="s">
        <v>103</v>
      </c>
      <c r="B117" s="152" t="s">
        <v>1506</v>
      </c>
      <c r="C117" s="152" t="s">
        <v>1518</v>
      </c>
      <c r="D117" s="153" t="s">
        <v>943</v>
      </c>
      <c r="E117" s="152" t="s">
        <v>542</v>
      </c>
      <c r="F117" s="151" t="str" cm="1">
        <f t="array" ref="F117">_xlfn.SWITCH(Table8[[#This Row],[COM-B ]],
    "Physical capability", "1",
    "Psychological capability", "2",
    "Physical opportunity", "3",
    "Social opportunity", "4",
    "Reflective motivation", "5",
    "Automatic motivation", "6",
    "")</f>
        <v>3</v>
      </c>
      <c r="G117" s="152" t="s">
        <v>543</v>
      </c>
      <c r="H117" s="151" t="str" cm="1">
        <f t="array" ref="H117">_xlfn.SWITCH(G117,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17" s="153" t="s">
        <v>625</v>
      </c>
      <c r="J117" s="153" t="s">
        <v>707</v>
      </c>
      <c r="K117" s="153" t="s">
        <v>708</v>
      </c>
      <c r="L117" s="97"/>
      <c r="M117" s="97"/>
    </row>
    <row r="118" spans="1:13" ht="109.2" x14ac:dyDescent="0.3">
      <c r="A118" s="152" t="s">
        <v>103</v>
      </c>
      <c r="B118" s="152" t="s">
        <v>1506</v>
      </c>
      <c r="C118" s="152" t="s">
        <v>1518</v>
      </c>
      <c r="D118" s="153" t="s">
        <v>1020</v>
      </c>
      <c r="E118" s="152" t="s">
        <v>208</v>
      </c>
      <c r="F118" s="151" t="str" cm="1">
        <f t="array" ref="F118">_xlfn.SWITCH(Table8[[#This Row],[COM-B ]],
    "Physical capability", "1",
    "Psychological capability", "2",
    "Physical opportunity", "3",
    "Social opportunity", "4",
    "Reflective motivation", "5",
    "Automatic motivation", "6",
    "")</f>
        <v>5</v>
      </c>
      <c r="G118" s="152" t="s">
        <v>231</v>
      </c>
      <c r="H118" s="151" t="str" cm="1">
        <f t="array" ref="H118">_xlfn.SWITCH(G118,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118" s="153" t="s">
        <v>408</v>
      </c>
      <c r="J118" s="153" t="s">
        <v>409</v>
      </c>
      <c r="K118" s="153"/>
      <c r="L118" s="97"/>
      <c r="M118" s="97"/>
    </row>
    <row r="119" spans="1:13" ht="249.6" x14ac:dyDescent="0.3">
      <c r="A119" s="152" t="s">
        <v>723</v>
      </c>
      <c r="B119" s="152" t="s">
        <v>1506</v>
      </c>
      <c r="C119" s="152" t="s">
        <v>1518</v>
      </c>
      <c r="D119" s="153" t="s">
        <v>944</v>
      </c>
      <c r="E119" s="152" t="s">
        <v>542</v>
      </c>
      <c r="F119" s="151" t="str" cm="1">
        <f t="array" ref="F119">_xlfn.SWITCH(Table8[[#This Row],[COM-B ]],
    "Physical capability", "1",
    "Psychological capability", "2",
    "Physical opportunity", "3",
    "Social opportunity", "4",
    "Reflective motivation", "5",
    "Automatic motivation", "6",
    "")</f>
        <v>3</v>
      </c>
      <c r="G119" s="152" t="s">
        <v>543</v>
      </c>
      <c r="H119" s="151" t="str" cm="1">
        <f t="array" ref="H119">_xlfn.SWITCH(G119,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19" s="153" t="s">
        <v>625</v>
      </c>
      <c r="J119" s="153" t="s">
        <v>565</v>
      </c>
      <c r="K119" s="153" t="s">
        <v>726</v>
      </c>
      <c r="L119" s="97"/>
      <c r="M119" s="97"/>
    </row>
    <row r="120" spans="1:13" ht="93.6" x14ac:dyDescent="0.3">
      <c r="A120" s="152" t="s">
        <v>723</v>
      </c>
      <c r="B120" s="152" t="s">
        <v>1506</v>
      </c>
      <c r="C120" s="152" t="s">
        <v>1518</v>
      </c>
      <c r="D120" s="153" t="s">
        <v>945</v>
      </c>
      <c r="E120" s="152" t="s">
        <v>553</v>
      </c>
      <c r="F120" s="151" t="str" cm="1">
        <f t="array" ref="F120">_xlfn.SWITCH(Table8[[#This Row],[COM-B ]],
    "Physical capability", "1",
    "Psychological capability", "2",
    "Physical opportunity", "3",
    "Social opportunity", "4",
    "Reflective motivation", "5",
    "Automatic motivation", "6",
    "")</f>
        <v>4</v>
      </c>
      <c r="G120" s="152" t="s">
        <v>554</v>
      </c>
      <c r="H120" s="151" t="str" cm="1">
        <f t="array" ref="H120">_xlfn.SWITCH(G120,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20" s="153" t="s">
        <v>675</v>
      </c>
      <c r="J120" s="153" t="s">
        <v>715</v>
      </c>
      <c r="K120" s="153" t="s">
        <v>729</v>
      </c>
      <c r="L120" s="97"/>
      <c r="M120" s="97"/>
    </row>
    <row r="121" spans="1:13" ht="124.8" x14ac:dyDescent="0.3">
      <c r="A121" s="152" t="s">
        <v>730</v>
      </c>
      <c r="B121" s="152" t="s">
        <v>1506</v>
      </c>
      <c r="C121" s="152" t="s">
        <v>1518</v>
      </c>
      <c r="D121" s="153" t="s">
        <v>946</v>
      </c>
      <c r="E121" s="152" t="s">
        <v>542</v>
      </c>
      <c r="F121" s="151" t="str" cm="1">
        <f t="array" ref="F121">_xlfn.SWITCH(Table8[[#This Row],[COM-B ]],
    "Physical capability", "1",
    "Psychological capability", "2",
    "Physical opportunity", "3",
    "Social opportunity", "4",
    "Reflective motivation", "5",
    "Automatic motivation", "6",
    "")</f>
        <v>3</v>
      </c>
      <c r="G121" s="152" t="s">
        <v>543</v>
      </c>
      <c r="H121" s="151" t="str" cm="1">
        <f t="array" ref="H121">_xlfn.SWITCH(G121,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1" s="153" t="s">
        <v>544</v>
      </c>
      <c r="J121" s="153" t="s">
        <v>733</v>
      </c>
      <c r="K121" s="153"/>
      <c r="L121" s="97"/>
      <c r="M121" s="97"/>
    </row>
    <row r="122" spans="1:13" ht="46.8" x14ac:dyDescent="0.3">
      <c r="A122" s="152" t="s">
        <v>112</v>
      </c>
      <c r="B122" s="152" t="s">
        <v>1506</v>
      </c>
      <c r="C122" s="152" t="s">
        <v>1518</v>
      </c>
      <c r="D122" s="153" t="s">
        <v>875</v>
      </c>
      <c r="E122" s="152" t="s">
        <v>14</v>
      </c>
      <c r="F122" s="151" t="str" cm="1">
        <f t="array" ref="F122">_xlfn.SWITCH(Table8[[#This Row],[COM-B ]],
    "Physical capability", "1",
    "Psychological capability", "2",
    "Physical opportunity", "3",
    "Social opportunity", "4",
    "Reflective motivation", "5",
    "Automatic motivation", "6",
    "")</f>
        <v>2</v>
      </c>
      <c r="G122" s="152" t="s">
        <v>15</v>
      </c>
      <c r="H122" s="151" t="str" cm="1">
        <f t="array" ref="H122">_xlfn.SWITCH(G122,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22" s="153" t="s">
        <v>16</v>
      </c>
      <c r="J122" s="153" t="s">
        <v>64</v>
      </c>
      <c r="K122" s="153" t="s">
        <v>115</v>
      </c>
      <c r="L122" s="97"/>
      <c r="M122" s="97"/>
    </row>
    <row r="123" spans="1:13" ht="124.8" x14ac:dyDescent="0.3">
      <c r="A123" s="152" t="s">
        <v>112</v>
      </c>
      <c r="B123" s="152" t="s">
        <v>1506</v>
      </c>
      <c r="C123" s="152" t="s">
        <v>1518</v>
      </c>
      <c r="D123" s="153" t="s">
        <v>947</v>
      </c>
      <c r="E123" s="152" t="s">
        <v>542</v>
      </c>
      <c r="F123" s="151" t="str" cm="1">
        <f t="array" ref="F123">_xlfn.SWITCH(Table8[[#This Row],[COM-B ]],
    "Physical capability", "1",
    "Psychological capability", "2",
    "Physical opportunity", "3",
    "Social opportunity", "4",
    "Reflective motivation", "5",
    "Automatic motivation", "6",
    "")</f>
        <v>3</v>
      </c>
      <c r="G123" s="152" t="s">
        <v>543</v>
      </c>
      <c r="H123" s="151" t="str" cm="1">
        <f t="array" ref="H123">_xlfn.SWITCH(G123,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3" s="153" t="s">
        <v>544</v>
      </c>
      <c r="J123" s="153" t="s">
        <v>733</v>
      </c>
      <c r="K123" s="153" t="s">
        <v>736</v>
      </c>
      <c r="L123" s="97"/>
      <c r="M123" s="97"/>
    </row>
    <row r="124" spans="1:13" ht="78" x14ac:dyDescent="0.3">
      <c r="A124" s="152" t="s">
        <v>112</v>
      </c>
      <c r="B124" s="152" t="s">
        <v>1506</v>
      </c>
      <c r="C124" s="152" t="s">
        <v>1518</v>
      </c>
      <c r="D124" s="153" t="s">
        <v>1021</v>
      </c>
      <c r="E124" s="152" t="s">
        <v>225</v>
      </c>
      <c r="F124" s="151" t="str" cm="1">
        <f t="array" ref="F124">_xlfn.SWITCH(Table8[[#This Row],[COM-B ]],
    "Physical capability", "1",
    "Psychological capability", "2",
    "Physical opportunity", "3",
    "Social opportunity", "4",
    "Reflective motivation", "5",
    "Automatic motivation", "6",
    "")</f>
        <v>6</v>
      </c>
      <c r="G124" s="152" t="s">
        <v>226</v>
      </c>
      <c r="H124" s="151" t="str" cm="1">
        <f t="array" ref="H124">_xlfn.SWITCH(G124,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24" s="153" t="s">
        <v>245</v>
      </c>
      <c r="J124" s="153" t="s">
        <v>371</v>
      </c>
      <c r="K124" s="153" t="s">
        <v>418</v>
      </c>
      <c r="L124" s="97"/>
      <c r="M124" s="97"/>
    </row>
    <row r="125" spans="1:13" ht="46.8" x14ac:dyDescent="0.3">
      <c r="A125" s="152" t="s">
        <v>116</v>
      </c>
      <c r="B125" s="152" t="s">
        <v>1506</v>
      </c>
      <c r="C125" s="152" t="s">
        <v>1518</v>
      </c>
      <c r="D125" s="153" t="s">
        <v>876</v>
      </c>
      <c r="E125" s="152" t="s">
        <v>14</v>
      </c>
      <c r="F125" s="151" t="str" cm="1">
        <f t="array" ref="F125">_xlfn.SWITCH(Table8[[#This Row],[COM-B ]],
    "Physical capability", "1",
    "Psychological capability", "2",
    "Physical opportunity", "3",
    "Social opportunity", "4",
    "Reflective motivation", "5",
    "Automatic motivation", "6",
    "")</f>
        <v>2</v>
      </c>
      <c r="G125" s="152" t="s">
        <v>15</v>
      </c>
      <c r="H125" s="151" t="str" cm="1">
        <f t="array" ref="H125">_xlfn.SWITCH(G125,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25" s="153" t="s">
        <v>16</v>
      </c>
      <c r="J125" s="153" t="s">
        <v>37</v>
      </c>
      <c r="K125" s="153"/>
      <c r="L125" s="97"/>
      <c r="M125" s="97"/>
    </row>
    <row r="126" spans="1:13" ht="46.8" x14ac:dyDescent="0.3">
      <c r="A126" s="152" t="s">
        <v>116</v>
      </c>
      <c r="B126" s="152" t="s">
        <v>1506</v>
      </c>
      <c r="C126" s="152" t="s">
        <v>1518</v>
      </c>
      <c r="D126" s="153" t="s">
        <v>877</v>
      </c>
      <c r="E126" s="152" t="s">
        <v>41</v>
      </c>
      <c r="F126" s="151" t="str" cm="1">
        <f t="array" ref="F126">_xlfn.SWITCH(Table8[[#This Row],[COM-B ]],
    "Physical capability", "1",
    "Psychological capability", "2",
    "Physical opportunity", "3",
    "Social opportunity", "4",
    "Reflective motivation", "5",
    "Automatic motivation", "6",
    "")</f>
        <v>1</v>
      </c>
      <c r="G126" s="152" t="s">
        <v>20</v>
      </c>
      <c r="H126" s="151" t="str" cm="1">
        <f t="array" ref="H126">_xlfn.SWITCH(G126,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26" s="153" t="s">
        <v>21</v>
      </c>
      <c r="J126" s="153" t="s">
        <v>22</v>
      </c>
      <c r="K126" s="153"/>
      <c r="L126" s="97"/>
      <c r="M126" s="97"/>
    </row>
    <row r="127" spans="1:13" ht="93.6" x14ac:dyDescent="0.3">
      <c r="A127" s="152" t="s">
        <v>116</v>
      </c>
      <c r="B127" s="152" t="s">
        <v>1506</v>
      </c>
      <c r="C127" s="152" t="s">
        <v>1518</v>
      </c>
      <c r="D127" s="153" t="s">
        <v>900</v>
      </c>
      <c r="E127" s="152" t="s">
        <v>14</v>
      </c>
      <c r="F127" s="151" t="str" cm="1">
        <f t="array" ref="F127">_xlfn.SWITCH(Table8[[#This Row],[COM-B ]],
    "Physical capability", "1",
    "Psychological capability", "2",
    "Physical opportunity", "3",
    "Social opportunity", "4",
    "Reflective motivation", "5",
    "Automatic motivation", "6",
    "")</f>
        <v>2</v>
      </c>
      <c r="G127" s="152" t="s">
        <v>1063</v>
      </c>
      <c r="H127" s="151" t="str" cm="1">
        <f t="array" ref="H127">_xlfn.SWITCH(G127,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27" s="153" t="s">
        <v>156</v>
      </c>
      <c r="J127" s="153" t="s">
        <v>191</v>
      </c>
      <c r="K127" s="153"/>
      <c r="L127" s="97"/>
      <c r="M127" s="97"/>
    </row>
    <row r="128" spans="1:13" ht="249.6" x14ac:dyDescent="0.3">
      <c r="A128" s="152" t="s">
        <v>116</v>
      </c>
      <c r="B128" s="152" t="s">
        <v>1506</v>
      </c>
      <c r="C128" s="152" t="s">
        <v>1518</v>
      </c>
      <c r="D128" s="153" t="s">
        <v>948</v>
      </c>
      <c r="E128" s="152" t="s">
        <v>542</v>
      </c>
      <c r="F128" s="151" t="str" cm="1">
        <f t="array" ref="F128">_xlfn.SWITCH(Table8[[#This Row],[COM-B ]],
    "Physical capability", "1",
    "Psychological capability", "2",
    "Physical opportunity", "3",
    "Social opportunity", "4",
    "Reflective motivation", "5",
    "Automatic motivation", "6",
    "")</f>
        <v>3</v>
      </c>
      <c r="G128" s="152" t="s">
        <v>543</v>
      </c>
      <c r="H128" s="151" t="str" cm="1">
        <f t="array" ref="H128">_xlfn.SWITCH(G128,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8" s="153" t="s">
        <v>739</v>
      </c>
      <c r="J128" s="153" t="s">
        <v>740</v>
      </c>
      <c r="K128" s="153"/>
      <c r="L128" s="97"/>
      <c r="M128" s="97"/>
    </row>
    <row r="129" spans="1:13" ht="93.6" x14ac:dyDescent="0.3">
      <c r="A129" s="152" t="s">
        <v>121</v>
      </c>
      <c r="B129" s="152" t="s">
        <v>1506</v>
      </c>
      <c r="C129" s="152" t="s">
        <v>1518</v>
      </c>
      <c r="D129" s="153" t="s">
        <v>878</v>
      </c>
      <c r="E129" s="152" t="s">
        <v>14</v>
      </c>
      <c r="F129" s="151" t="str" cm="1">
        <f t="array" ref="F129">_xlfn.SWITCH(Table8[[#This Row],[COM-B ]],
    "Physical capability", "1",
    "Psychological capability", "2",
    "Physical opportunity", "3",
    "Social opportunity", "4",
    "Reflective motivation", "5",
    "Automatic motivation", "6",
    "")</f>
        <v>2</v>
      </c>
      <c r="G129" s="152" t="s">
        <v>20</v>
      </c>
      <c r="H129" s="151" t="str" cm="1">
        <f t="array" ref="H129">_xlfn.SWITCH(G129,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29" s="153" t="s">
        <v>21</v>
      </c>
      <c r="J129" s="153" t="s">
        <v>22</v>
      </c>
      <c r="K129" s="153" t="s">
        <v>124</v>
      </c>
      <c r="L129" s="97"/>
      <c r="M129" s="97"/>
    </row>
    <row r="130" spans="1:13" ht="78" x14ac:dyDescent="0.3">
      <c r="A130" s="152" t="s">
        <v>121</v>
      </c>
      <c r="B130" s="152" t="s">
        <v>1506</v>
      </c>
      <c r="C130" s="152" t="s">
        <v>1518</v>
      </c>
      <c r="D130" s="153" t="s">
        <v>879</v>
      </c>
      <c r="E130" s="152" t="s">
        <v>41</v>
      </c>
      <c r="F130" s="151" t="str" cm="1">
        <f t="array" ref="F130">_xlfn.SWITCH(Table8[[#This Row],[COM-B ]],
    "Physical capability", "1",
    "Psychological capability", "2",
    "Physical opportunity", "3",
    "Social opportunity", "4",
    "Reflective motivation", "5",
    "Automatic motivation", "6",
    "")</f>
        <v>1</v>
      </c>
      <c r="G130" s="152" t="s">
        <v>20</v>
      </c>
      <c r="H130" s="151" t="str" cm="1">
        <f t="array" ref="H130">_xlfn.SWITCH(G130,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30" s="153" t="s">
        <v>21</v>
      </c>
      <c r="J130" s="153" t="s">
        <v>22</v>
      </c>
      <c r="K130" s="153"/>
      <c r="L130" s="97"/>
      <c r="M130" s="97"/>
    </row>
    <row r="131" spans="1:13" ht="265.2" x14ac:dyDescent="0.3">
      <c r="A131" s="152" t="s">
        <v>121</v>
      </c>
      <c r="B131" s="152" t="s">
        <v>1506</v>
      </c>
      <c r="C131" s="152" t="s">
        <v>1518</v>
      </c>
      <c r="D131" s="153" t="s">
        <v>949</v>
      </c>
      <c r="E131" s="152" t="s">
        <v>542</v>
      </c>
      <c r="F131" s="151" t="str" cm="1">
        <f t="array" ref="F131">_xlfn.SWITCH(Table8[[#This Row],[COM-B ]],
    "Physical capability", "1",
    "Psychological capability", "2",
    "Physical opportunity", "3",
    "Social opportunity", "4",
    "Reflective motivation", "5",
    "Automatic motivation", "6",
    "")</f>
        <v>3</v>
      </c>
      <c r="G131" s="152" t="s">
        <v>543</v>
      </c>
      <c r="H131" s="151" t="str" cm="1">
        <f t="array" ref="H131">_xlfn.SWITCH(G131,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31" s="153" t="s">
        <v>743</v>
      </c>
      <c r="J131" s="153" t="s">
        <v>561</v>
      </c>
      <c r="K131" s="153" t="s">
        <v>744</v>
      </c>
      <c r="L131" s="97"/>
      <c r="M131" s="97"/>
    </row>
    <row r="132" spans="1:13" ht="78" x14ac:dyDescent="0.3">
      <c r="A132" s="152" t="s">
        <v>121</v>
      </c>
      <c r="B132" s="152" t="s">
        <v>1506</v>
      </c>
      <c r="C132" s="152" t="s">
        <v>1518</v>
      </c>
      <c r="D132" s="153" t="s">
        <v>1022</v>
      </c>
      <c r="E132" s="152" t="s">
        <v>225</v>
      </c>
      <c r="F132" s="151" t="str" cm="1">
        <f t="array" ref="F132">_xlfn.SWITCH(Table8[[#This Row],[COM-B ]],
    "Physical capability", "1",
    "Psychological capability", "2",
    "Physical opportunity", "3",
    "Social opportunity", "4",
    "Reflective motivation", "5",
    "Automatic motivation", "6",
    "")</f>
        <v>6</v>
      </c>
      <c r="G132" s="152" t="s">
        <v>278</v>
      </c>
      <c r="H132" s="151" t="str" cm="1">
        <f t="array" ref="H132">_xlfn.SWITCH(G132,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32" s="153" t="s">
        <v>378</v>
      </c>
      <c r="J132" s="153" t="s">
        <v>421</v>
      </c>
      <c r="K132" s="153"/>
      <c r="L132" s="97"/>
      <c r="M132" s="97"/>
    </row>
    <row r="133" spans="1:13" ht="78" x14ac:dyDescent="0.3">
      <c r="A133" s="152" t="s">
        <v>121</v>
      </c>
      <c r="B133" s="152" t="s">
        <v>1506</v>
      </c>
      <c r="C133" s="152" t="s">
        <v>1518</v>
      </c>
      <c r="D133" s="153" t="s">
        <v>1023</v>
      </c>
      <c r="E133" s="152" t="s">
        <v>208</v>
      </c>
      <c r="F133" s="151" t="str" cm="1">
        <f t="array" ref="F133">_xlfn.SWITCH(Table8[[#This Row],[COM-B ]],
    "Physical capability", "1",
    "Psychological capability", "2",
    "Physical opportunity", "3",
    "Social opportunity", "4",
    "Reflective motivation", "5",
    "Automatic motivation", "6",
    "")</f>
        <v>5</v>
      </c>
      <c r="G133" s="152" t="s">
        <v>209</v>
      </c>
      <c r="H133" s="151" t="str" cm="1">
        <f t="array" ref="H133">_xlfn.SWITCH(G133,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33" s="153" t="s">
        <v>305</v>
      </c>
      <c r="J133" s="153" t="s">
        <v>366</v>
      </c>
      <c r="K133" s="153" t="s">
        <v>424</v>
      </c>
      <c r="L133" s="97"/>
      <c r="M133" s="97"/>
    </row>
    <row r="134" spans="1:13" ht="124.8" x14ac:dyDescent="0.3">
      <c r="A134" s="152" t="s">
        <v>127</v>
      </c>
      <c r="B134" s="152" t="s">
        <v>1506</v>
      </c>
      <c r="C134" s="152" t="s">
        <v>1518</v>
      </c>
      <c r="D134" s="153" t="s">
        <v>880</v>
      </c>
      <c r="E134" s="152" t="s">
        <v>14</v>
      </c>
      <c r="F134" s="151" t="str" cm="1">
        <f t="array" ref="F134">_xlfn.SWITCH(Table8[[#This Row],[COM-B ]],
    "Physical capability", "1",
    "Psychological capability", "2",
    "Physical opportunity", "3",
    "Social opportunity", "4",
    "Reflective motivation", "5",
    "Automatic motivation", "6",
    "")</f>
        <v>2</v>
      </c>
      <c r="G134" s="152" t="s">
        <v>20</v>
      </c>
      <c r="H134" s="151" t="str" cm="1">
        <f t="array" ref="H134">_xlfn.SWITCH(G134,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34" s="153" t="s">
        <v>21</v>
      </c>
      <c r="J134" s="153" t="s">
        <v>22</v>
      </c>
      <c r="K134" s="153"/>
      <c r="L134" s="97"/>
      <c r="M134" s="97"/>
    </row>
    <row r="135" spans="1:13" ht="78" x14ac:dyDescent="0.3">
      <c r="A135" s="152" t="s">
        <v>127</v>
      </c>
      <c r="B135" s="152" t="s">
        <v>1506</v>
      </c>
      <c r="C135" s="152" t="s">
        <v>1518</v>
      </c>
      <c r="D135" s="153" t="s">
        <v>950</v>
      </c>
      <c r="E135" s="152" t="s">
        <v>553</v>
      </c>
      <c r="F135" s="151" t="str" cm="1">
        <f t="array" ref="F135">_xlfn.SWITCH(Table8[[#This Row],[COM-B ]],
    "Physical capability", "1",
    "Psychological capability", "2",
    "Physical opportunity", "3",
    "Social opportunity", "4",
    "Reflective motivation", "5",
    "Automatic motivation", "6",
    "")</f>
        <v>4</v>
      </c>
      <c r="G135" s="152" t="s">
        <v>554</v>
      </c>
      <c r="H135" s="151" t="str" cm="1">
        <f t="array" ref="H135">_xlfn.SWITCH(G135,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35" s="153" t="s">
        <v>102</v>
      </c>
      <c r="J135" s="153" t="s">
        <v>747</v>
      </c>
      <c r="K135" s="153"/>
      <c r="L135" s="97"/>
      <c r="M135" s="97"/>
    </row>
    <row r="136" spans="1:13" ht="343.2" x14ac:dyDescent="0.3">
      <c r="A136" s="152" t="s">
        <v>127</v>
      </c>
      <c r="B136" s="152" t="s">
        <v>1506</v>
      </c>
      <c r="C136" s="152" t="s">
        <v>1518</v>
      </c>
      <c r="D136" s="153" t="s">
        <v>951</v>
      </c>
      <c r="E136" s="152" t="s">
        <v>542</v>
      </c>
      <c r="F136" s="151" t="str" cm="1">
        <f t="array" ref="F136">_xlfn.SWITCH(Table8[[#This Row],[COM-B ]],
    "Physical capability", "1",
    "Psychological capability", "2",
    "Physical opportunity", "3",
    "Social opportunity", "4",
    "Reflective motivation", "5",
    "Automatic motivation", "6",
    "")</f>
        <v>3</v>
      </c>
      <c r="G136" s="152" t="s">
        <v>543</v>
      </c>
      <c r="H136" s="151" t="str" cm="1">
        <f t="array" ref="H136">_xlfn.SWITCH(G136,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36" s="153" t="s">
        <v>743</v>
      </c>
      <c r="J136" s="153" t="s">
        <v>446</v>
      </c>
      <c r="K136" s="153"/>
      <c r="L136" s="97"/>
      <c r="M136" s="97"/>
    </row>
    <row r="137" spans="1:13" ht="249.6" x14ac:dyDescent="0.3">
      <c r="A137" s="152" t="s">
        <v>127</v>
      </c>
      <c r="B137" s="152" t="s">
        <v>1506</v>
      </c>
      <c r="C137" s="152" t="s">
        <v>1518</v>
      </c>
      <c r="D137" s="153" t="s">
        <v>1024</v>
      </c>
      <c r="E137" s="152" t="s">
        <v>208</v>
      </c>
      <c r="F137" s="151" t="str" cm="1">
        <f t="array" ref="F137">_xlfn.SWITCH(Table8[[#This Row],[COM-B ]],
    "Physical capability", "1",
    "Psychological capability", "2",
    "Physical opportunity", "3",
    "Social opportunity", "4",
    "Reflective motivation", "5",
    "Automatic motivation", "6",
    "")</f>
        <v>5</v>
      </c>
      <c r="G137" s="152" t="s">
        <v>241</v>
      </c>
      <c r="H137" s="151" t="str" cm="1">
        <f t="array" ref="H137">_xlfn.SWITCH(G137,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37" s="153" t="s">
        <v>427</v>
      </c>
      <c r="J137" s="153" t="s">
        <v>217</v>
      </c>
      <c r="K137" s="153"/>
      <c r="L137" s="97"/>
      <c r="M137" s="97"/>
    </row>
    <row r="138" spans="1:13" ht="93.6" x14ac:dyDescent="0.3">
      <c r="A138" s="152" t="s">
        <v>130</v>
      </c>
      <c r="B138" s="152" t="s">
        <v>1506</v>
      </c>
      <c r="C138" s="152" t="s">
        <v>1518</v>
      </c>
      <c r="D138" s="153" t="s">
        <v>881</v>
      </c>
      <c r="E138" s="152" t="s">
        <v>14</v>
      </c>
      <c r="F138" s="151" t="str" cm="1">
        <f t="array" ref="F138">_xlfn.SWITCH(Table8[[#This Row],[COM-B ]],
    "Physical capability", "1",
    "Psychological capability", "2",
    "Physical opportunity", "3",
    "Social opportunity", "4",
    "Reflective motivation", "5",
    "Automatic motivation", "6",
    "")</f>
        <v>2</v>
      </c>
      <c r="G138" s="152" t="s">
        <v>1063</v>
      </c>
      <c r="H138" s="151" t="str" cm="1">
        <f t="array" ref="H138">_xlfn.SWITCH(G138,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38" s="153" t="s">
        <v>33</v>
      </c>
      <c r="J138" s="153"/>
      <c r="K138" s="153" t="s">
        <v>133</v>
      </c>
      <c r="L138" s="97"/>
      <c r="M138" s="97"/>
    </row>
    <row r="139" spans="1:13" ht="93.6" x14ac:dyDescent="0.3">
      <c r="A139" s="152" t="s">
        <v>130</v>
      </c>
      <c r="B139" s="152" t="s">
        <v>1506</v>
      </c>
      <c r="C139" s="152" t="s">
        <v>1518</v>
      </c>
      <c r="D139" s="153" t="s">
        <v>200</v>
      </c>
      <c r="E139" s="152" t="s">
        <v>14</v>
      </c>
      <c r="F139" s="151" t="str" cm="1">
        <f t="array" ref="F139">_xlfn.SWITCH(Table8[[#This Row],[COM-B ]],
    "Physical capability", "1",
    "Psychological capability", "2",
    "Physical opportunity", "3",
    "Social opportunity", "4",
    "Reflective motivation", "5",
    "Automatic motivation", "6",
    "")</f>
        <v>2</v>
      </c>
      <c r="G139" s="152" t="s">
        <v>15</v>
      </c>
      <c r="H139" s="151" t="str" cm="1">
        <f t="array" ref="H139">_xlfn.SWITCH(G139,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39" s="153" t="s">
        <v>194</v>
      </c>
      <c r="J139" s="153" t="s">
        <v>195</v>
      </c>
      <c r="K139" s="153" t="s">
        <v>903</v>
      </c>
      <c r="L139" s="97"/>
      <c r="M139" s="97"/>
    </row>
    <row r="140" spans="1:13" ht="312" x14ac:dyDescent="0.3">
      <c r="A140" s="152" t="s">
        <v>130</v>
      </c>
      <c r="B140" s="152" t="s">
        <v>1506</v>
      </c>
      <c r="C140" s="152" t="s">
        <v>1518</v>
      </c>
      <c r="D140" s="153" t="s">
        <v>952</v>
      </c>
      <c r="E140" s="152" t="s">
        <v>542</v>
      </c>
      <c r="F140" s="151" t="str" cm="1">
        <f t="array" ref="F140">_xlfn.SWITCH(Table8[[#This Row],[COM-B ]],
    "Physical capability", "1",
    "Psychological capability", "2",
    "Physical opportunity", "3",
    "Social opportunity", "4",
    "Reflective motivation", "5",
    "Automatic motivation", "6",
    "")</f>
        <v>3</v>
      </c>
      <c r="G140" s="152" t="s">
        <v>543</v>
      </c>
      <c r="H140" s="151" t="str" cm="1">
        <f t="array" ref="H140">_xlfn.SWITCH(G140,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40" s="153" t="s">
        <v>743</v>
      </c>
      <c r="J140" s="153" t="s">
        <v>752</v>
      </c>
      <c r="K140" s="153" t="s">
        <v>753</v>
      </c>
      <c r="L140" s="97"/>
      <c r="M140" s="97"/>
    </row>
    <row r="141" spans="1:13" ht="62.4" x14ac:dyDescent="0.3">
      <c r="A141" s="152" t="s">
        <v>130</v>
      </c>
      <c r="B141" s="152" t="s">
        <v>1506</v>
      </c>
      <c r="C141" s="152" t="s">
        <v>1518</v>
      </c>
      <c r="D141" s="153" t="s">
        <v>1025</v>
      </c>
      <c r="E141" s="152" t="s">
        <v>553</v>
      </c>
      <c r="F141" s="151" t="str" cm="1">
        <f t="array" ref="F141">_xlfn.SWITCH(Table8[[#This Row],[COM-B ]],
    "Physical capability", "1",
    "Psychological capability", "2",
    "Physical opportunity", "3",
    "Social opportunity", "4",
    "Reflective motivation", "5",
    "Automatic motivation", "6",
    "")</f>
        <v>4</v>
      </c>
      <c r="G141" s="152" t="s">
        <v>554</v>
      </c>
      <c r="H141" s="151" t="str" cm="1">
        <f t="array" ref="H141">_xlfn.SWITCH(G141,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41" s="153" t="s">
        <v>279</v>
      </c>
      <c r="J141" s="153" t="s">
        <v>430</v>
      </c>
      <c r="K141" s="153" t="s">
        <v>431</v>
      </c>
      <c r="L141" s="97"/>
      <c r="M141" s="97"/>
    </row>
    <row r="142" spans="1:13" ht="156" x14ac:dyDescent="0.3">
      <c r="A142" s="152" t="s">
        <v>432</v>
      </c>
      <c r="B142" s="152" t="s">
        <v>1506</v>
      </c>
      <c r="C142" s="152" t="s">
        <v>1518</v>
      </c>
      <c r="D142" s="153" t="s">
        <v>953</v>
      </c>
      <c r="E142" s="152" t="s">
        <v>542</v>
      </c>
      <c r="F142" s="151" t="str" cm="1">
        <f t="array" ref="F142">_xlfn.SWITCH(Table8[[#This Row],[COM-B ]],
    "Physical capability", "1",
    "Psychological capability", "2",
    "Physical opportunity", "3",
    "Social opportunity", "4",
    "Reflective motivation", "5",
    "Automatic motivation", "6",
    "")</f>
        <v>3</v>
      </c>
      <c r="G142" s="152" t="s">
        <v>543</v>
      </c>
      <c r="H142" s="151" t="str" cm="1">
        <f t="array" ref="H142">_xlfn.SWITCH(G142,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42" s="153" t="s">
        <v>743</v>
      </c>
      <c r="J142" s="153" t="s">
        <v>446</v>
      </c>
      <c r="K142" s="153" t="s">
        <v>954</v>
      </c>
      <c r="L142" s="97"/>
      <c r="M142" s="97"/>
    </row>
    <row r="143" spans="1:13" ht="124.8" x14ac:dyDescent="0.3">
      <c r="A143" s="152" t="s">
        <v>432</v>
      </c>
      <c r="B143" s="152" t="s">
        <v>1506</v>
      </c>
      <c r="C143" s="152" t="s">
        <v>1518</v>
      </c>
      <c r="D143" s="153" t="s">
        <v>1026</v>
      </c>
      <c r="E143" s="152" t="s">
        <v>225</v>
      </c>
      <c r="F143" s="151" t="str" cm="1">
        <f t="array" ref="F143">_xlfn.SWITCH(Table8[[#This Row],[COM-B ]],
    "Physical capability", "1",
    "Psychological capability", "2",
    "Physical opportunity", "3",
    "Social opportunity", "4",
    "Reflective motivation", "5",
    "Automatic motivation", "6",
    "")</f>
        <v>6</v>
      </c>
      <c r="G143" s="152" t="s">
        <v>226</v>
      </c>
      <c r="H143" s="151" t="str" cm="1">
        <f t="array" ref="H143">_xlfn.SWITCH(G143,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43" s="153" t="s">
        <v>435</v>
      </c>
      <c r="J143" s="153" t="s">
        <v>211</v>
      </c>
      <c r="K143" s="153" t="s">
        <v>1027</v>
      </c>
      <c r="L143" s="97"/>
      <c r="M143" s="97"/>
    </row>
    <row r="144" spans="1:13" ht="109.2" x14ac:dyDescent="0.3">
      <c r="A144" s="152" t="s">
        <v>432</v>
      </c>
      <c r="B144" s="152" t="s">
        <v>1506</v>
      </c>
      <c r="C144" s="152" t="s">
        <v>1518</v>
      </c>
      <c r="D144" s="153" t="s">
        <v>1028</v>
      </c>
      <c r="E144" s="152" t="s">
        <v>208</v>
      </c>
      <c r="F144" s="151" t="str" cm="1">
        <f t="array" ref="F144">_xlfn.SWITCH(Table8[[#This Row],[COM-B ]],
    "Physical capability", "1",
    "Psychological capability", "2",
    "Physical opportunity", "3",
    "Social opportunity", "4",
    "Reflective motivation", "5",
    "Automatic motivation", "6",
    "")</f>
        <v>5</v>
      </c>
      <c r="G144" s="152" t="s">
        <v>241</v>
      </c>
      <c r="H144" s="151" t="str" cm="1">
        <f t="array" ref="H144">_xlfn.SWITCH(G144,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44" s="153" t="s">
        <v>427</v>
      </c>
      <c r="J144" s="153" t="s">
        <v>337</v>
      </c>
      <c r="K144" s="153" t="s">
        <v>439</v>
      </c>
      <c r="L144" s="97"/>
      <c r="M144" s="97"/>
    </row>
    <row r="145" spans="1:13" ht="374.4" x14ac:dyDescent="0.3">
      <c r="A145" s="152" t="s">
        <v>134</v>
      </c>
      <c r="B145" s="152" t="s">
        <v>1506</v>
      </c>
      <c r="C145" s="152" t="s">
        <v>1518</v>
      </c>
      <c r="D145" s="153" t="s">
        <v>882</v>
      </c>
      <c r="E145" s="152" t="s">
        <v>14</v>
      </c>
      <c r="F145" s="151" t="str" cm="1">
        <f t="array" ref="F145">_xlfn.SWITCH(Table8[[#This Row],[COM-B ]],
    "Physical capability", "1",
    "Psychological capability", "2",
    "Physical opportunity", "3",
    "Social opportunity", "4",
    "Reflective motivation", "5",
    "Automatic motivation", "6",
    "")</f>
        <v>2</v>
      </c>
      <c r="G145" s="152" t="s">
        <v>15</v>
      </c>
      <c r="H145" s="151" t="str" cm="1">
        <f t="array" ref="H145">_xlfn.SWITCH(G145,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45" s="153" t="s">
        <v>16</v>
      </c>
      <c r="J145" s="153" t="s">
        <v>137</v>
      </c>
      <c r="K145" s="153" t="s">
        <v>138</v>
      </c>
      <c r="L145" s="97"/>
      <c r="M145" s="97"/>
    </row>
    <row r="146" spans="1:13" ht="171.6" x14ac:dyDescent="0.3">
      <c r="A146" s="152" t="s">
        <v>134</v>
      </c>
      <c r="B146" s="152" t="s">
        <v>1506</v>
      </c>
      <c r="C146" s="152" t="s">
        <v>1518</v>
      </c>
      <c r="D146" s="153" t="s">
        <v>883</v>
      </c>
      <c r="E146" s="152" t="s">
        <v>14</v>
      </c>
      <c r="F146" s="151" t="str" cm="1">
        <f t="array" ref="F146">_xlfn.SWITCH(Table8[[#This Row],[COM-B ]],
    "Physical capability", "1",
    "Psychological capability", "2",
    "Physical opportunity", "3",
    "Social opportunity", "4",
    "Reflective motivation", "5",
    "Automatic motivation", "6",
    "")</f>
        <v>2</v>
      </c>
      <c r="G146" s="152" t="s">
        <v>20</v>
      </c>
      <c r="H146" s="151" t="str" cm="1">
        <f t="array" ref="H146">_xlfn.SWITCH(G146,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46" s="153" t="s">
        <v>21</v>
      </c>
      <c r="J146" s="153" t="s">
        <v>22</v>
      </c>
      <c r="K146" s="153" t="s">
        <v>141</v>
      </c>
      <c r="L146" s="97"/>
      <c r="M146" s="97"/>
    </row>
    <row r="147" spans="1:13" ht="62.4" x14ac:dyDescent="0.3">
      <c r="A147" s="152" t="s">
        <v>134</v>
      </c>
      <c r="B147" s="152" t="s">
        <v>1506</v>
      </c>
      <c r="C147" s="152" t="s">
        <v>1518</v>
      </c>
      <c r="D147" s="153" t="s">
        <v>884</v>
      </c>
      <c r="E147" s="152" t="s">
        <v>14</v>
      </c>
      <c r="F147" s="151" t="str" cm="1">
        <f t="array" ref="F147">_xlfn.SWITCH(Table8[[#This Row],[COM-B ]],
    "Physical capability", "1",
    "Psychological capability", "2",
    "Physical opportunity", "3",
    "Social opportunity", "4",
    "Reflective motivation", "5",
    "Automatic motivation", "6",
    "")</f>
        <v>2</v>
      </c>
      <c r="G147" s="152" t="s">
        <v>1063</v>
      </c>
      <c r="H147" s="151" t="str" cm="1">
        <f t="array" ref="H147">_xlfn.SWITCH(G147,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47" s="153" t="s">
        <v>144</v>
      </c>
      <c r="J147" s="153"/>
      <c r="K147" s="153"/>
      <c r="L147" s="97"/>
      <c r="M147" s="97"/>
    </row>
    <row r="148" spans="1:13" ht="390" x14ac:dyDescent="0.3">
      <c r="A148" s="152" t="s">
        <v>134</v>
      </c>
      <c r="B148" s="152" t="s">
        <v>1506</v>
      </c>
      <c r="C148" s="152" t="s">
        <v>1518</v>
      </c>
      <c r="D148" s="153" t="s">
        <v>955</v>
      </c>
      <c r="E148" s="152" t="s">
        <v>542</v>
      </c>
      <c r="F148" s="151" t="str" cm="1">
        <f t="array" ref="F148">_xlfn.SWITCH(Table8[[#This Row],[COM-B ]],
    "Physical capability", "1",
    "Psychological capability", "2",
    "Physical opportunity", "3",
    "Social opportunity", "4",
    "Reflective motivation", "5",
    "Automatic motivation", "6",
    "")</f>
        <v>3</v>
      </c>
      <c r="G148" s="152" t="s">
        <v>543</v>
      </c>
      <c r="H148" s="151" t="str" cm="1">
        <f t="array" ref="H148">_xlfn.SWITCH(G148,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48" s="153" t="s">
        <v>739</v>
      </c>
      <c r="J148" s="153" t="s">
        <v>759</v>
      </c>
      <c r="K148" s="153" t="s">
        <v>956</v>
      </c>
      <c r="L148" s="97"/>
      <c r="M148" s="97"/>
    </row>
    <row r="149" spans="1:13" ht="109.2" x14ac:dyDescent="0.3">
      <c r="A149" s="152" t="s">
        <v>134</v>
      </c>
      <c r="B149" s="152" t="s">
        <v>1506</v>
      </c>
      <c r="C149" s="152" t="s">
        <v>1518</v>
      </c>
      <c r="D149" s="153" t="s">
        <v>957</v>
      </c>
      <c r="E149" s="152" t="s">
        <v>553</v>
      </c>
      <c r="F149" s="151" t="str" cm="1">
        <f t="array" ref="F149">_xlfn.SWITCH(Table8[[#This Row],[COM-B ]],
    "Physical capability", "1",
    "Psychological capability", "2",
    "Physical opportunity", "3",
    "Social opportunity", "4",
    "Reflective motivation", "5",
    "Automatic motivation", "6",
    "")</f>
        <v>4</v>
      </c>
      <c r="G149" s="152" t="s">
        <v>554</v>
      </c>
      <c r="H149" s="151" t="str" cm="1">
        <f t="array" ref="H149">_xlfn.SWITCH(G149,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49" s="153" t="s">
        <v>156</v>
      </c>
      <c r="J149" s="153" t="s">
        <v>556</v>
      </c>
      <c r="K149" s="153" t="s">
        <v>763</v>
      </c>
      <c r="L149" s="97"/>
      <c r="M149" s="97"/>
    </row>
    <row r="150" spans="1:13" ht="124.8" x14ac:dyDescent="0.3">
      <c r="A150" s="152" t="s">
        <v>134</v>
      </c>
      <c r="B150" s="152" t="s">
        <v>1506</v>
      </c>
      <c r="C150" s="152" t="s">
        <v>1518</v>
      </c>
      <c r="D150" s="153" t="s">
        <v>1029</v>
      </c>
      <c r="E150" s="152" t="s">
        <v>225</v>
      </c>
      <c r="F150" s="151" t="str" cm="1">
        <f t="array" ref="F150">_xlfn.SWITCH(Table8[[#This Row],[COM-B ]],
    "Physical capability", "1",
    "Psychological capability", "2",
    "Physical opportunity", "3",
    "Social opportunity", "4",
    "Reflective motivation", "5",
    "Automatic motivation", "6",
    "")</f>
        <v>6</v>
      </c>
      <c r="G150" s="152" t="s">
        <v>226</v>
      </c>
      <c r="H150" s="151" t="str" cm="1">
        <f t="array" ref="H150">_xlfn.SWITCH(G150,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50" s="153" t="s">
        <v>227</v>
      </c>
      <c r="J150" s="153" t="s">
        <v>442</v>
      </c>
      <c r="K150" s="153" t="s">
        <v>1030</v>
      </c>
      <c r="L150" s="97"/>
      <c r="M150" s="97"/>
    </row>
    <row r="151" spans="1:13" ht="46.8" x14ac:dyDescent="0.3">
      <c r="A151" s="152" t="s">
        <v>145</v>
      </c>
      <c r="B151" s="152" t="s">
        <v>1506</v>
      </c>
      <c r="C151" s="152" t="s">
        <v>1518</v>
      </c>
      <c r="D151" s="153" t="s">
        <v>885</v>
      </c>
      <c r="E151" s="152" t="s">
        <v>14</v>
      </c>
      <c r="F151" s="151" t="str" cm="1">
        <f t="array" ref="F151">_xlfn.SWITCH(Table8[[#This Row],[COM-B ]],
    "Physical capability", "1",
    "Psychological capability", "2",
    "Physical opportunity", "3",
    "Social opportunity", "4",
    "Reflective motivation", "5",
    "Automatic motivation", "6",
    "")</f>
        <v>2</v>
      </c>
      <c r="G151" s="152" t="s">
        <v>15</v>
      </c>
      <c r="H151" s="151" t="str" cm="1">
        <f t="array" ref="H151">_xlfn.SWITCH(G151,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51" s="153" t="s">
        <v>16</v>
      </c>
      <c r="J151" s="153" t="s">
        <v>64</v>
      </c>
      <c r="K151" s="153"/>
      <c r="L151" s="97"/>
      <c r="M151" s="97"/>
    </row>
    <row r="152" spans="1:13" ht="93.6" x14ac:dyDescent="0.3">
      <c r="A152" s="152" t="s">
        <v>145</v>
      </c>
      <c r="B152" s="152" t="s">
        <v>1506</v>
      </c>
      <c r="C152" s="152" t="s">
        <v>1518</v>
      </c>
      <c r="D152" s="153" t="s">
        <v>901</v>
      </c>
      <c r="E152" s="152" t="s">
        <v>14</v>
      </c>
      <c r="F152" s="151" t="str" cm="1">
        <f t="array" ref="F152">_xlfn.SWITCH(Table8[[#This Row],[COM-B ]],
    "Physical capability", "1",
    "Psychological capability", "2",
    "Physical opportunity", "3",
    "Social opportunity", "4",
    "Reflective motivation", "5",
    "Automatic motivation", "6",
    "")</f>
        <v>2</v>
      </c>
      <c r="G152" s="152" t="s">
        <v>1063</v>
      </c>
      <c r="H152" s="151" t="str" cm="1">
        <f t="array" ref="H152">_xlfn.SWITCH(G152,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52" s="153" t="s">
        <v>194</v>
      </c>
      <c r="J152" s="153" t="s">
        <v>195</v>
      </c>
      <c r="K152" s="153"/>
      <c r="L152" s="97"/>
      <c r="M152" s="97"/>
    </row>
    <row r="153" spans="1:13" ht="374.4" x14ac:dyDescent="0.3">
      <c r="A153" s="152" t="s">
        <v>145</v>
      </c>
      <c r="B153" s="152" t="s">
        <v>1506</v>
      </c>
      <c r="C153" s="152" t="s">
        <v>1518</v>
      </c>
      <c r="D153" s="153" t="s">
        <v>958</v>
      </c>
      <c r="E153" s="152" t="s">
        <v>542</v>
      </c>
      <c r="F153" s="151" t="str" cm="1">
        <f t="array" ref="F153">_xlfn.SWITCH(Table8[[#This Row],[COM-B ]],
    "Physical capability", "1",
    "Psychological capability", "2",
    "Physical opportunity", "3",
    "Social opportunity", "4",
    "Reflective motivation", "5",
    "Automatic motivation", "6",
    "")</f>
        <v>3</v>
      </c>
      <c r="G153" s="152" t="s">
        <v>543</v>
      </c>
      <c r="H153" s="151" t="str" cm="1">
        <f t="array" ref="H153">_xlfn.SWITCH(G153,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53" s="153" t="s">
        <v>743</v>
      </c>
      <c r="J153" s="153" t="s">
        <v>561</v>
      </c>
      <c r="K153" s="153" t="s">
        <v>766</v>
      </c>
      <c r="L153" s="97"/>
      <c r="M153" s="97"/>
    </row>
    <row r="154" spans="1:13" ht="78" x14ac:dyDescent="0.3">
      <c r="A154" s="152" t="s">
        <v>145</v>
      </c>
      <c r="B154" s="152" t="s">
        <v>1506</v>
      </c>
      <c r="C154" s="152" t="s">
        <v>1518</v>
      </c>
      <c r="D154" s="153" t="s">
        <v>1031</v>
      </c>
      <c r="E154" s="152" t="s">
        <v>225</v>
      </c>
      <c r="F154" s="151" t="str" cm="1">
        <f t="array" ref="F154">_xlfn.SWITCH(Table8[[#This Row],[COM-B ]],
    "Physical capability", "1",
    "Psychological capability", "2",
    "Physical opportunity", "3",
    "Social opportunity", "4",
    "Reflective motivation", "5",
    "Automatic motivation", "6",
    "")</f>
        <v>6</v>
      </c>
      <c r="G154" s="152" t="s">
        <v>278</v>
      </c>
      <c r="H154" s="151" t="str" cm="1">
        <f t="array" ref="H154">_xlfn.SWITCH(G154,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54" s="153" t="s">
        <v>102</v>
      </c>
      <c r="J154" s="153" t="s">
        <v>446</v>
      </c>
      <c r="K154" s="153" t="s">
        <v>447</v>
      </c>
      <c r="L154" s="97"/>
      <c r="M154" s="97"/>
    </row>
    <row r="155" spans="1:13" ht="171.6" x14ac:dyDescent="0.3">
      <c r="A155" s="152" t="s">
        <v>448</v>
      </c>
      <c r="B155" s="152" t="s">
        <v>1506</v>
      </c>
      <c r="C155" s="152" t="s">
        <v>1518</v>
      </c>
      <c r="D155" s="153" t="s">
        <v>959</v>
      </c>
      <c r="E155" s="152" t="s">
        <v>542</v>
      </c>
      <c r="F155" s="151" t="str" cm="1">
        <f t="array" ref="F155">_xlfn.SWITCH(Table8[[#This Row],[COM-B ]],
    "Physical capability", "1",
    "Psychological capability", "2",
    "Physical opportunity", "3",
    "Social opportunity", "4",
    "Reflective motivation", "5",
    "Automatic motivation", "6",
    "")</f>
        <v>3</v>
      </c>
      <c r="G155" s="152" t="s">
        <v>543</v>
      </c>
      <c r="H155" s="151" t="str" cm="1">
        <f t="array" ref="H155">_xlfn.SWITCH(G155,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55" s="153" t="s">
        <v>743</v>
      </c>
      <c r="J155" s="153" t="s">
        <v>733</v>
      </c>
      <c r="K155" s="153" t="s">
        <v>769</v>
      </c>
      <c r="L155" s="97"/>
      <c r="M155" s="97"/>
    </row>
    <row r="156" spans="1:13" ht="93.6" x14ac:dyDescent="0.3">
      <c r="A156" s="152" t="s">
        <v>448</v>
      </c>
      <c r="B156" s="152" t="s">
        <v>1506</v>
      </c>
      <c r="C156" s="152" t="s">
        <v>1518</v>
      </c>
      <c r="D156" s="153" t="s">
        <v>1032</v>
      </c>
      <c r="E156" s="152" t="s">
        <v>208</v>
      </c>
      <c r="F156" s="151" t="str" cm="1">
        <f t="array" ref="F156">_xlfn.SWITCH(Table8[[#This Row],[COM-B ]],
    "Physical capability", "1",
    "Psychological capability", "2",
    "Physical opportunity", "3",
    "Social opportunity", "4",
    "Reflective motivation", "5",
    "Automatic motivation", "6",
    "")</f>
        <v>5</v>
      </c>
      <c r="G156" s="152" t="s">
        <v>241</v>
      </c>
      <c r="H156" s="151" t="str" cm="1">
        <f t="array" ref="H156">_xlfn.SWITCH(G156,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56" s="153" t="s">
        <v>305</v>
      </c>
      <c r="J156" s="153" t="s">
        <v>211</v>
      </c>
      <c r="K156" s="153"/>
      <c r="L156" s="97"/>
      <c r="M156" s="97"/>
    </row>
    <row r="157" spans="1:13" ht="218.4" x14ac:dyDescent="0.3">
      <c r="A157" s="152" t="s">
        <v>451</v>
      </c>
      <c r="B157" s="152" t="s">
        <v>1506</v>
      </c>
      <c r="C157" s="152" t="s">
        <v>1518</v>
      </c>
      <c r="D157" s="153" t="s">
        <v>1033</v>
      </c>
      <c r="E157" s="152" t="s">
        <v>208</v>
      </c>
      <c r="F157" s="151" t="str" cm="1">
        <f t="array" ref="F157">_xlfn.SWITCH(Table8[[#This Row],[COM-B ]],
    "Physical capability", "1",
    "Psychological capability", "2",
    "Physical opportunity", "3",
    "Social opportunity", "4",
    "Reflective motivation", "5",
    "Automatic motivation", "6",
    "")</f>
        <v>5</v>
      </c>
      <c r="G157" s="152" t="s">
        <v>209</v>
      </c>
      <c r="H157" s="151" t="str" cm="1">
        <f t="array" ref="H157">_xlfn.SWITCH(G157,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57" s="153" t="s">
        <v>216</v>
      </c>
      <c r="J157" s="153" t="s">
        <v>211</v>
      </c>
      <c r="K157" s="153" t="s">
        <v>1034</v>
      </c>
      <c r="L157" s="97"/>
      <c r="M157" s="97"/>
    </row>
    <row r="158" spans="1:13" ht="46.8" x14ac:dyDescent="0.3">
      <c r="A158" s="152" t="s">
        <v>148</v>
      </c>
      <c r="B158" s="152" t="s">
        <v>1506</v>
      </c>
      <c r="C158" s="152" t="s">
        <v>1518</v>
      </c>
      <c r="D158" s="153" t="s">
        <v>886</v>
      </c>
      <c r="E158" s="152" t="s">
        <v>14</v>
      </c>
      <c r="F158" s="151" t="str" cm="1">
        <f t="array" ref="F158">_xlfn.SWITCH(Table8[[#This Row],[COM-B ]],
    "Physical capability", "1",
    "Psychological capability", "2",
    "Physical opportunity", "3",
    "Social opportunity", "4",
    "Reflective motivation", "5",
    "Automatic motivation", "6",
    "")</f>
        <v>2</v>
      </c>
      <c r="G158" s="152" t="s">
        <v>20</v>
      </c>
      <c r="H158" s="151" t="str" cm="1">
        <f t="array" ref="H158">_xlfn.SWITCH(G158,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58" s="153" t="s">
        <v>21</v>
      </c>
      <c r="J158" s="153" t="s">
        <v>22</v>
      </c>
      <c r="K158" s="153"/>
      <c r="L158" s="97"/>
      <c r="M158" s="97"/>
    </row>
    <row r="159" spans="1:13" ht="62.4" x14ac:dyDescent="0.3">
      <c r="A159" s="152" t="s">
        <v>148</v>
      </c>
      <c r="B159" s="152" t="s">
        <v>1506</v>
      </c>
      <c r="C159" s="152" t="s">
        <v>1518</v>
      </c>
      <c r="D159" s="153" t="s">
        <v>887</v>
      </c>
      <c r="E159" s="152" t="s">
        <v>14</v>
      </c>
      <c r="F159" s="151" t="str" cm="1">
        <f t="array" ref="F159">_xlfn.SWITCH(Table8[[#This Row],[COM-B ]],
    "Physical capability", "1",
    "Psychological capability", "2",
    "Physical opportunity", "3",
    "Social opportunity", "4",
    "Reflective motivation", "5",
    "Automatic motivation", "6",
    "")</f>
        <v>2</v>
      </c>
      <c r="G159" s="152" t="s">
        <v>1063</v>
      </c>
      <c r="H159" s="151" t="str" cm="1">
        <f t="array" ref="H159">_xlfn.SWITCH(G159,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59" s="153" t="s">
        <v>33</v>
      </c>
      <c r="J159" s="153"/>
      <c r="K159" s="153"/>
      <c r="L159" s="97"/>
      <c r="M159" s="97"/>
    </row>
    <row r="160" spans="1:13" ht="409.6" x14ac:dyDescent="0.3">
      <c r="A160" s="152" t="s">
        <v>148</v>
      </c>
      <c r="B160" s="152" t="s">
        <v>1506</v>
      </c>
      <c r="C160" s="152" t="s">
        <v>1518</v>
      </c>
      <c r="D160" s="153" t="s">
        <v>960</v>
      </c>
      <c r="E160" s="152" t="s">
        <v>542</v>
      </c>
      <c r="F160" s="151" t="str" cm="1">
        <f t="array" ref="F160">_xlfn.SWITCH(Table8[[#This Row],[COM-B ]],
    "Physical capability", "1",
    "Psychological capability", "2",
    "Physical opportunity", "3",
    "Social opportunity", "4",
    "Reflective motivation", "5",
    "Automatic motivation", "6",
    "")</f>
        <v>3</v>
      </c>
      <c r="G160" s="152" t="s">
        <v>543</v>
      </c>
      <c r="H160" s="151" t="str" cm="1">
        <f t="array" ref="H160">_xlfn.SWITCH(G160,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60" s="153" t="s">
        <v>743</v>
      </c>
      <c r="J160" s="153" t="s">
        <v>561</v>
      </c>
      <c r="K160" s="153"/>
      <c r="L160" s="97"/>
      <c r="M160" s="97"/>
    </row>
    <row r="161" spans="1:13" ht="109.2" x14ac:dyDescent="0.3">
      <c r="A161" s="152" t="s">
        <v>148</v>
      </c>
      <c r="B161" s="152" t="s">
        <v>1506</v>
      </c>
      <c r="C161" s="152" t="s">
        <v>1518</v>
      </c>
      <c r="D161" s="153" t="s">
        <v>1035</v>
      </c>
      <c r="E161" s="152" t="s">
        <v>208</v>
      </c>
      <c r="F161" s="151" t="str" cm="1">
        <f t="array" ref="F161">_xlfn.SWITCH(Table8[[#This Row],[COM-B ]],
    "Physical capability", "1",
    "Psychological capability", "2",
    "Physical opportunity", "3",
    "Social opportunity", "4",
    "Reflective motivation", "5",
    "Automatic motivation", "6",
    "")</f>
        <v>5</v>
      </c>
      <c r="G161" s="152" t="s">
        <v>241</v>
      </c>
      <c r="H161" s="151" t="str" cm="1">
        <f t="array" ref="H161">_xlfn.SWITCH(G161,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61" s="153" t="s">
        <v>80</v>
      </c>
      <c r="J161" s="153" t="s">
        <v>457</v>
      </c>
      <c r="K161" s="153"/>
      <c r="L161" s="97"/>
      <c r="M161" s="97"/>
    </row>
    <row r="162" spans="1:13" ht="234" x14ac:dyDescent="0.3">
      <c r="A162" s="152" t="s">
        <v>148</v>
      </c>
      <c r="B162" s="152" t="s">
        <v>1506</v>
      </c>
      <c r="C162" s="152" t="s">
        <v>1518</v>
      </c>
      <c r="D162" s="153" t="s">
        <v>1496</v>
      </c>
      <c r="E162" s="152" t="s">
        <v>208</v>
      </c>
      <c r="F162" s="151" t="str" cm="1">
        <f t="array" ref="F162">_xlfn.SWITCH(Table8[[#This Row],[COM-B ]],
    "Physical capability", "1",
    "Psychological capability", "2",
    "Physical opportunity", "3",
    "Social opportunity", "4",
    "Reflective motivation", "5",
    "Automatic motivation", "6",
    "")</f>
        <v>5</v>
      </c>
      <c r="G162" s="152" t="s">
        <v>209</v>
      </c>
      <c r="H162" s="151" t="str" cm="1">
        <f t="array" ref="H162">_xlfn.SWITCH(G162,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62" s="153" t="s">
        <v>216</v>
      </c>
      <c r="J162" s="153" t="s">
        <v>291</v>
      </c>
      <c r="K162" s="153"/>
      <c r="L162" s="97"/>
      <c r="M162" s="97"/>
    </row>
    <row r="163" spans="1:13" ht="124.8" x14ac:dyDescent="0.3">
      <c r="A163" s="152" t="s">
        <v>465</v>
      </c>
      <c r="B163" s="152" t="s">
        <v>1506</v>
      </c>
      <c r="C163" s="152" t="s">
        <v>1518</v>
      </c>
      <c r="D163" s="153" t="s">
        <v>961</v>
      </c>
      <c r="E163" s="152" t="s">
        <v>542</v>
      </c>
      <c r="F163" s="151" t="str" cm="1">
        <f t="array" ref="F163">_xlfn.SWITCH(Table8[[#This Row],[COM-B ]],
    "Physical capability", "1",
    "Psychological capability", "2",
    "Physical opportunity", "3",
    "Social opportunity", "4",
    "Reflective motivation", "5",
    "Automatic motivation", "6",
    "")</f>
        <v>3</v>
      </c>
      <c r="G163" s="152" t="s">
        <v>543</v>
      </c>
      <c r="H163" s="151" t="str" cm="1">
        <f t="array" ref="H163">_xlfn.SWITCH(G163,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63" s="153" t="s">
        <v>743</v>
      </c>
      <c r="J163" s="153" t="s">
        <v>733</v>
      </c>
      <c r="K163" s="153"/>
      <c r="L163" s="97"/>
      <c r="M163" s="97"/>
    </row>
    <row r="164" spans="1:13" ht="62.4" x14ac:dyDescent="0.3">
      <c r="A164" s="152" t="s">
        <v>465</v>
      </c>
      <c r="B164" s="152" t="s">
        <v>1506</v>
      </c>
      <c r="C164" s="152" t="s">
        <v>1518</v>
      </c>
      <c r="D164" s="153" t="s">
        <v>1036</v>
      </c>
      <c r="E164" s="152" t="s">
        <v>208</v>
      </c>
      <c r="F164" s="151" t="str" cm="1">
        <f t="array" ref="F164">_xlfn.SWITCH(Table8[[#This Row],[COM-B ]],
    "Physical capability", "1",
    "Psychological capability", "2",
    "Physical opportunity", "3",
    "Social opportunity", "4",
    "Reflective motivation", "5",
    "Automatic motivation", "6",
    "")</f>
        <v>5</v>
      </c>
      <c r="G164" s="152" t="s">
        <v>209</v>
      </c>
      <c r="H164" s="151" t="str" cm="1">
        <f t="array" ref="H164">_xlfn.SWITCH(G164,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64" s="153" t="s">
        <v>236</v>
      </c>
      <c r="J164" s="153" t="s">
        <v>89</v>
      </c>
      <c r="K164" s="153"/>
      <c r="L164" s="97"/>
      <c r="M164" s="97"/>
    </row>
    <row r="165" spans="1:13" ht="46.8" x14ac:dyDescent="0.3">
      <c r="A165" s="152" t="s">
        <v>153</v>
      </c>
      <c r="B165" s="152" t="s">
        <v>1506</v>
      </c>
      <c r="C165" s="152" t="s">
        <v>1518</v>
      </c>
      <c r="D165" s="153" t="s">
        <v>888</v>
      </c>
      <c r="E165" s="152" t="s">
        <v>14</v>
      </c>
      <c r="F165" s="151" t="str" cm="1">
        <f t="array" ref="F165">_xlfn.SWITCH(Table8[[#This Row],[COM-B ]],
    "Physical capability", "1",
    "Psychological capability", "2",
    "Physical opportunity", "3",
    "Social opportunity", "4",
    "Reflective motivation", "5",
    "Automatic motivation", "6",
    "")</f>
        <v>2</v>
      </c>
      <c r="G165" s="152" t="s">
        <v>1063</v>
      </c>
      <c r="H165" s="151" t="str" cm="1">
        <f t="array" ref="H165">_xlfn.SWITCH(G165,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65" s="153" t="s">
        <v>156</v>
      </c>
      <c r="J165" s="153"/>
      <c r="K165" s="153"/>
      <c r="L165" s="97"/>
      <c r="M165" s="97"/>
    </row>
    <row r="166" spans="1:13" ht="109.2" x14ac:dyDescent="0.3">
      <c r="A166" s="152" t="s">
        <v>153</v>
      </c>
      <c r="B166" s="152" t="s">
        <v>1506</v>
      </c>
      <c r="C166" s="152" t="s">
        <v>1518</v>
      </c>
      <c r="D166" s="153" t="s">
        <v>962</v>
      </c>
      <c r="E166" s="152" t="s">
        <v>542</v>
      </c>
      <c r="F166" s="151" t="str" cm="1">
        <f t="array" ref="F166">_xlfn.SWITCH(Table8[[#This Row],[COM-B ]],
    "Physical capability", "1",
    "Psychological capability", "2",
    "Physical opportunity", "3",
    "Social opportunity", "4",
    "Reflective motivation", "5",
    "Automatic motivation", "6",
    "")</f>
        <v>3</v>
      </c>
      <c r="G166" s="152" t="s">
        <v>543</v>
      </c>
      <c r="H166" s="151" t="str" cm="1">
        <f t="array" ref="H166">_xlfn.SWITCH(G166,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66" s="153" t="s">
        <v>743</v>
      </c>
      <c r="J166" s="153" t="s">
        <v>776</v>
      </c>
      <c r="K166" s="153" t="s">
        <v>963</v>
      </c>
      <c r="L166" s="97"/>
      <c r="M166" s="97"/>
    </row>
    <row r="167" spans="1:13" ht="78" x14ac:dyDescent="0.3">
      <c r="A167" s="152" t="s">
        <v>153</v>
      </c>
      <c r="B167" s="152" t="s">
        <v>1506</v>
      </c>
      <c r="C167" s="152" t="s">
        <v>1518</v>
      </c>
      <c r="D167" s="153" t="s">
        <v>1037</v>
      </c>
      <c r="E167" s="152" t="s">
        <v>225</v>
      </c>
      <c r="F167" s="151" t="str" cm="1">
        <f t="array" ref="F167">_xlfn.SWITCH(Table8[[#This Row],[COM-B ]],
    "Physical capability", "1",
    "Psychological capability", "2",
    "Physical opportunity", "3",
    "Social opportunity", "4",
    "Reflective motivation", "5",
    "Automatic motivation", "6",
    "")</f>
        <v>6</v>
      </c>
      <c r="G167" s="152" t="s">
        <v>278</v>
      </c>
      <c r="H167" s="151" t="str" cm="1">
        <f t="array" ref="H167">_xlfn.SWITCH(G167,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67" s="153" t="s">
        <v>470</v>
      </c>
      <c r="J167" s="153" t="s">
        <v>471</v>
      </c>
      <c r="K167" s="153" t="s">
        <v>472</v>
      </c>
      <c r="L167" s="97"/>
      <c r="M167" s="97"/>
    </row>
    <row r="168" spans="1:13" ht="78" x14ac:dyDescent="0.3">
      <c r="A168" s="152" t="s">
        <v>153</v>
      </c>
      <c r="B168" s="152" t="s">
        <v>1506</v>
      </c>
      <c r="C168" s="152" t="s">
        <v>1518</v>
      </c>
      <c r="D168" s="153" t="s">
        <v>1038</v>
      </c>
      <c r="E168" s="152" t="s">
        <v>208</v>
      </c>
      <c r="F168" s="151" t="str" cm="1">
        <f t="array" ref="F168">_xlfn.SWITCH(Table8[[#This Row],[COM-B ]],
    "Physical capability", "1",
    "Psychological capability", "2",
    "Physical opportunity", "3",
    "Social opportunity", "4",
    "Reflective motivation", "5",
    "Automatic motivation", "6",
    "")</f>
        <v>5</v>
      </c>
      <c r="G168" s="152" t="s">
        <v>241</v>
      </c>
      <c r="H168" s="151" t="str" cm="1">
        <f t="array" ref="H168">_xlfn.SWITCH(G168,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68" s="153" t="s">
        <v>475</v>
      </c>
      <c r="J168" s="153" t="s">
        <v>476</v>
      </c>
      <c r="K168" s="153"/>
      <c r="L168" s="97"/>
      <c r="M168" s="97"/>
    </row>
    <row r="169" spans="1:13" ht="62.4" x14ac:dyDescent="0.3">
      <c r="A169" s="152" t="s">
        <v>153</v>
      </c>
      <c r="B169" s="152" t="s">
        <v>1506</v>
      </c>
      <c r="C169" s="152" t="s">
        <v>1518</v>
      </c>
      <c r="D169" s="153" t="s">
        <v>1039</v>
      </c>
      <c r="E169" s="152" t="s">
        <v>208</v>
      </c>
      <c r="F169" s="151" t="str" cm="1">
        <f t="array" ref="F169">_xlfn.SWITCH(Table8[[#This Row],[COM-B ]],
    "Physical capability", "1",
    "Psychological capability", "2",
    "Physical opportunity", "3",
    "Social opportunity", "4",
    "Reflective motivation", "5",
    "Automatic motivation", "6",
    "")</f>
        <v>5</v>
      </c>
      <c r="G169" s="152" t="s">
        <v>209</v>
      </c>
      <c r="H169" s="151" t="str" cm="1">
        <f t="array" ref="H169">_xlfn.SWITCH(G169,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69" s="153" t="s">
        <v>216</v>
      </c>
      <c r="J169" s="153" t="s">
        <v>217</v>
      </c>
      <c r="K169" s="153" t="s">
        <v>479</v>
      </c>
      <c r="L169" s="97"/>
      <c r="M169" s="97"/>
    </row>
    <row r="170" spans="1:13" ht="409.6" x14ac:dyDescent="0.3">
      <c r="A170" s="152" t="s">
        <v>480</v>
      </c>
      <c r="B170" s="152" t="s">
        <v>1506</v>
      </c>
      <c r="C170" s="152" t="s">
        <v>1518</v>
      </c>
      <c r="D170" s="153" t="s">
        <v>1451</v>
      </c>
      <c r="E170" s="152" t="s">
        <v>542</v>
      </c>
      <c r="F170" s="151" t="str" cm="1">
        <f t="array" ref="F170">_xlfn.SWITCH(Table8[[#This Row],[COM-B ]],
    "Physical capability", "1",
    "Psychological capability", "2",
    "Physical opportunity", "3",
    "Social opportunity", "4",
    "Reflective motivation", "5",
    "Automatic motivation", "6",
    "")</f>
        <v>3</v>
      </c>
      <c r="G170" s="152" t="s">
        <v>543</v>
      </c>
      <c r="H170" s="151" t="str" cm="1">
        <f t="array" ref="H170">_xlfn.SWITCH(G170,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70" s="153" t="s">
        <v>739</v>
      </c>
      <c r="J170" s="153" t="s">
        <v>787</v>
      </c>
      <c r="K170" s="153" t="s">
        <v>1452</v>
      </c>
      <c r="L170" s="97"/>
      <c r="M170" s="97"/>
    </row>
    <row r="171" spans="1:13" ht="78" x14ac:dyDescent="0.3">
      <c r="A171" s="152" t="s">
        <v>480</v>
      </c>
      <c r="B171" s="152" t="s">
        <v>1506</v>
      </c>
      <c r="C171" s="152" t="s">
        <v>1518</v>
      </c>
      <c r="D171" s="153" t="s">
        <v>1040</v>
      </c>
      <c r="E171" s="152" t="s">
        <v>208</v>
      </c>
      <c r="F171" s="151" t="str" cm="1">
        <f t="array" ref="F171">_xlfn.SWITCH(Table8[[#This Row],[COM-B ]],
    "Physical capability", "1",
    "Psychological capability", "2",
    "Physical opportunity", "3",
    "Social opportunity", "4",
    "Reflective motivation", "5",
    "Automatic motivation", "6",
    "")</f>
        <v>5</v>
      </c>
      <c r="G171" s="152" t="s">
        <v>209</v>
      </c>
      <c r="H171" s="151" t="str" cm="1">
        <f t="array" ref="H171">_xlfn.SWITCH(G171,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71" s="153" t="s">
        <v>427</v>
      </c>
      <c r="J171" s="153" t="s">
        <v>211</v>
      </c>
      <c r="K171" s="153" t="s">
        <v>487</v>
      </c>
      <c r="L171" s="97"/>
      <c r="M171" s="97"/>
    </row>
    <row r="172" spans="1:13" ht="46.8" x14ac:dyDescent="0.3">
      <c r="A172" s="152" t="s">
        <v>157</v>
      </c>
      <c r="B172" s="152" t="s">
        <v>1506</v>
      </c>
      <c r="C172" s="152" t="s">
        <v>1518</v>
      </c>
      <c r="D172" s="153" t="s">
        <v>889</v>
      </c>
      <c r="E172" s="152" t="s">
        <v>14</v>
      </c>
      <c r="F172" s="151" t="str" cm="1">
        <f t="array" ref="F172">_xlfn.SWITCH(Table8[[#This Row],[COM-B ]],
    "Physical capability", "1",
    "Psychological capability", "2",
    "Physical opportunity", "3",
    "Social opportunity", "4",
    "Reflective motivation", "5",
    "Automatic motivation", "6",
    "")</f>
        <v>2</v>
      </c>
      <c r="G172" s="152" t="s">
        <v>20</v>
      </c>
      <c r="H172" s="151" t="str" cm="1">
        <f t="array" ref="H172">_xlfn.SWITCH(G172,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72" s="153" t="s">
        <v>21</v>
      </c>
      <c r="J172" s="153" t="s">
        <v>160</v>
      </c>
      <c r="K172" s="153"/>
      <c r="L172" s="97"/>
      <c r="M172" s="97"/>
    </row>
    <row r="173" spans="1:13" ht="202.8" x14ac:dyDescent="0.3">
      <c r="A173" s="152" t="s">
        <v>157</v>
      </c>
      <c r="B173" s="152" t="s">
        <v>1506</v>
      </c>
      <c r="C173" s="152" t="s">
        <v>1518</v>
      </c>
      <c r="D173" s="153" t="s">
        <v>964</v>
      </c>
      <c r="E173" s="152" t="s">
        <v>542</v>
      </c>
      <c r="F173" s="151" t="str" cm="1">
        <f t="array" ref="F173">_xlfn.SWITCH(Table8[[#This Row],[COM-B ]],
    "Physical capability", "1",
    "Psychological capability", "2",
    "Physical opportunity", "3",
    "Social opportunity", "4",
    "Reflective motivation", "5",
    "Automatic motivation", "6",
    "")</f>
        <v>3</v>
      </c>
      <c r="G173" s="152" t="s">
        <v>543</v>
      </c>
      <c r="H173" s="151" t="str" cm="1">
        <f t="array" ref="H173">_xlfn.SWITCH(G173,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73" s="153" t="s">
        <v>743</v>
      </c>
      <c r="J173" s="153" t="s">
        <v>561</v>
      </c>
      <c r="K173" s="153"/>
      <c r="L173" s="97"/>
      <c r="M173" s="97"/>
    </row>
    <row r="174" spans="1:13" ht="109.2" x14ac:dyDescent="0.3">
      <c r="A174" s="152" t="s">
        <v>161</v>
      </c>
      <c r="B174" s="152" t="s">
        <v>1506</v>
      </c>
      <c r="C174" s="152" t="s">
        <v>1518</v>
      </c>
      <c r="D174" s="153" t="s">
        <v>890</v>
      </c>
      <c r="E174" s="152" t="s">
        <v>14</v>
      </c>
      <c r="F174" s="151" t="str" cm="1">
        <f t="array" ref="F174">_xlfn.SWITCH(Table8[[#This Row],[COM-B ]],
    "Physical capability", "1",
    "Psychological capability", "2",
    "Physical opportunity", "3",
    "Social opportunity", "4",
    "Reflective motivation", "5",
    "Automatic motivation", "6",
    "")</f>
        <v>2</v>
      </c>
      <c r="G174" s="152" t="s">
        <v>15</v>
      </c>
      <c r="H174" s="151" t="str" cm="1">
        <f t="array" ref="H174">_xlfn.SWITCH(G174,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74" s="153" t="s">
        <v>16</v>
      </c>
      <c r="J174" s="153" t="s">
        <v>75</v>
      </c>
      <c r="K174" s="153"/>
      <c r="L174" s="97"/>
      <c r="M174" s="97"/>
    </row>
    <row r="175" spans="1:13" ht="390" x14ac:dyDescent="0.3">
      <c r="A175" s="152" t="s">
        <v>161</v>
      </c>
      <c r="B175" s="152" t="s">
        <v>1506</v>
      </c>
      <c r="C175" s="152" t="s">
        <v>1518</v>
      </c>
      <c r="D175" s="153" t="s">
        <v>965</v>
      </c>
      <c r="E175" s="152" t="s">
        <v>542</v>
      </c>
      <c r="F175" s="151" t="str" cm="1">
        <f t="array" ref="F175">_xlfn.SWITCH(Table8[[#This Row],[COM-B ]],
    "Physical capability", "1",
    "Psychological capability", "2",
    "Physical opportunity", "3",
    "Social opportunity", "4",
    "Reflective motivation", "5",
    "Automatic motivation", "6",
    "")</f>
        <v>3</v>
      </c>
      <c r="G175" s="152" t="s">
        <v>543</v>
      </c>
      <c r="H175" s="151" t="str" cm="1">
        <f t="array" ref="H175">_xlfn.SWITCH(G175,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75" s="153" t="s">
        <v>743</v>
      </c>
      <c r="J175" s="153" t="s">
        <v>793</v>
      </c>
      <c r="K175" s="153"/>
      <c r="L175" s="97"/>
      <c r="M175" s="97"/>
    </row>
    <row r="176" spans="1:13" ht="78" x14ac:dyDescent="0.3">
      <c r="A176" s="152" t="s">
        <v>161</v>
      </c>
      <c r="B176" s="152" t="s">
        <v>1506</v>
      </c>
      <c r="C176" s="152" t="s">
        <v>1518</v>
      </c>
      <c r="D176" s="153" t="s">
        <v>1041</v>
      </c>
      <c r="E176" s="152" t="s">
        <v>208</v>
      </c>
      <c r="F176" s="151" t="str" cm="1">
        <f t="array" ref="F176">_xlfn.SWITCH(Table8[[#This Row],[COM-B ]],
    "Physical capability", "1",
    "Psychological capability", "2",
    "Physical opportunity", "3",
    "Social opportunity", "4",
    "Reflective motivation", "5",
    "Automatic motivation", "6",
    "")</f>
        <v>5</v>
      </c>
      <c r="G176" s="152" t="s">
        <v>261</v>
      </c>
      <c r="H176" s="151" t="str" cm="1">
        <f t="array" ref="H176">_xlfn.SWITCH(G176,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176" s="153" t="s">
        <v>491</v>
      </c>
      <c r="J176" s="153" t="s">
        <v>476</v>
      </c>
      <c r="K176" s="153"/>
      <c r="L176" s="97"/>
      <c r="M176" s="97"/>
    </row>
    <row r="177" spans="1:13" ht="62.4" x14ac:dyDescent="0.3">
      <c r="A177" s="152" t="s">
        <v>164</v>
      </c>
      <c r="B177" s="152" t="s">
        <v>1506</v>
      </c>
      <c r="C177" s="152" t="s">
        <v>1518</v>
      </c>
      <c r="D177" s="153" t="s">
        <v>891</v>
      </c>
      <c r="E177" s="152" t="s">
        <v>14</v>
      </c>
      <c r="F177" s="151" t="str" cm="1">
        <f t="array" ref="F177">_xlfn.SWITCH(Table8[[#This Row],[COM-B ]],
    "Physical capability", "1",
    "Psychological capability", "2",
    "Physical opportunity", "3",
    "Social opportunity", "4",
    "Reflective motivation", "5",
    "Automatic motivation", "6",
    "")</f>
        <v>2</v>
      </c>
      <c r="G177" s="152" t="s">
        <v>20</v>
      </c>
      <c r="H177" s="151" t="str" cm="1">
        <f t="array" ref="H177">_xlfn.SWITCH(G177,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77" s="153" t="s">
        <v>21</v>
      </c>
      <c r="J177" s="153" t="s">
        <v>22</v>
      </c>
      <c r="K177" s="153"/>
      <c r="L177" s="97"/>
      <c r="M177" s="97"/>
    </row>
    <row r="178" spans="1:13" ht="109.2" x14ac:dyDescent="0.3">
      <c r="A178" s="152" t="s">
        <v>164</v>
      </c>
      <c r="B178" s="152" t="s">
        <v>1506</v>
      </c>
      <c r="C178" s="152" t="s">
        <v>1518</v>
      </c>
      <c r="D178" s="153" t="s">
        <v>892</v>
      </c>
      <c r="E178" s="152" t="s">
        <v>14</v>
      </c>
      <c r="F178" s="151" t="str" cm="1">
        <f t="array" ref="F178">_xlfn.SWITCH(Table8[[#This Row],[COM-B ]],
    "Physical capability", "1",
    "Psychological capability", "2",
    "Physical opportunity", "3",
    "Social opportunity", "4",
    "Reflective motivation", "5",
    "Automatic motivation", "6",
    "")</f>
        <v>2</v>
      </c>
      <c r="G178" s="152" t="s">
        <v>15</v>
      </c>
      <c r="H178" s="151" t="str" cm="1">
        <f t="array" ref="H178">_xlfn.SWITCH(G178,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78" s="153" t="s">
        <v>16</v>
      </c>
      <c r="J178" s="153" t="s">
        <v>169</v>
      </c>
      <c r="K178" s="153" t="s">
        <v>893</v>
      </c>
      <c r="L178" s="97"/>
      <c r="M178" s="97"/>
    </row>
    <row r="179" spans="1:13" ht="409.6" x14ac:dyDescent="0.3">
      <c r="A179" s="152" t="s">
        <v>164</v>
      </c>
      <c r="B179" s="152" t="s">
        <v>1506</v>
      </c>
      <c r="C179" s="152" t="s">
        <v>1518</v>
      </c>
      <c r="D179" s="153" t="s">
        <v>966</v>
      </c>
      <c r="E179" s="152" t="s">
        <v>542</v>
      </c>
      <c r="F179" s="151" t="str" cm="1">
        <f t="array" ref="F179">_xlfn.SWITCH(Table8[[#This Row],[COM-B ]],
    "Physical capability", "1",
    "Psychological capability", "2",
    "Physical opportunity", "3",
    "Social opportunity", "4",
    "Reflective motivation", "5",
    "Automatic motivation", "6",
    "")</f>
        <v>3</v>
      </c>
      <c r="G179" s="152" t="s">
        <v>543</v>
      </c>
      <c r="H179" s="151" t="str" cm="1">
        <f t="array" ref="H179">_xlfn.SWITCH(G179,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79" s="153" t="s">
        <v>743</v>
      </c>
      <c r="J179" s="153" t="s">
        <v>796</v>
      </c>
      <c r="K179" s="153" t="s">
        <v>797</v>
      </c>
      <c r="L179" s="97"/>
      <c r="M179" s="97"/>
    </row>
    <row r="180" spans="1:13" ht="171.6" x14ac:dyDescent="0.3">
      <c r="A180" s="152" t="s">
        <v>164</v>
      </c>
      <c r="B180" s="152" t="s">
        <v>1506</v>
      </c>
      <c r="C180" s="152" t="s">
        <v>1518</v>
      </c>
      <c r="D180" s="153" t="s">
        <v>1538</v>
      </c>
      <c r="E180" s="152" t="s">
        <v>208</v>
      </c>
      <c r="F180" s="151" t="str" cm="1">
        <f t="array" ref="F180">_xlfn.SWITCH(Table8[[#This Row],[COM-B ]],
    "Physical capability", "1",
    "Psychological capability", "2",
    "Physical opportunity", "3",
    "Social opportunity", "4",
    "Reflective motivation", "5",
    "Automatic motivation", "6",
    "")</f>
        <v>5</v>
      </c>
      <c r="G180" s="152" t="s">
        <v>241</v>
      </c>
      <c r="H180" s="151" t="str" cm="1">
        <f t="array" ref="H180">_xlfn.SWITCH(G180,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80" s="153" t="s">
        <v>1497</v>
      </c>
      <c r="J180" s="153" t="s">
        <v>494</v>
      </c>
      <c r="K180" s="153" t="s">
        <v>495</v>
      </c>
      <c r="L180" s="97"/>
      <c r="M180" s="97"/>
    </row>
    <row r="181" spans="1:13" ht="78" x14ac:dyDescent="0.3">
      <c r="A181" s="152" t="s">
        <v>171</v>
      </c>
      <c r="B181" s="152" t="s">
        <v>1506</v>
      </c>
      <c r="C181" s="152" t="s">
        <v>1518</v>
      </c>
      <c r="D181" s="153" t="s">
        <v>894</v>
      </c>
      <c r="E181" s="152" t="s">
        <v>14</v>
      </c>
      <c r="F181" s="151" t="str" cm="1">
        <f t="array" ref="F181">_xlfn.SWITCH(Table8[[#This Row],[COM-B ]],
    "Physical capability", "1",
    "Psychological capability", "2",
    "Physical opportunity", "3",
    "Social opportunity", "4",
    "Reflective motivation", "5",
    "Automatic motivation", "6",
    "")</f>
        <v>2</v>
      </c>
      <c r="G181" s="152" t="s">
        <v>20</v>
      </c>
      <c r="H181" s="151" t="str" cm="1">
        <f t="array" ref="H181">_xlfn.SWITCH(G181,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81" s="153" t="s">
        <v>21</v>
      </c>
      <c r="J181" s="153" t="s">
        <v>22</v>
      </c>
      <c r="K181" s="153"/>
      <c r="L181" s="97"/>
      <c r="M181" s="97"/>
    </row>
    <row r="182" spans="1:13" ht="140.4" x14ac:dyDescent="0.3">
      <c r="A182" s="152" t="s">
        <v>171</v>
      </c>
      <c r="B182" s="152" t="s">
        <v>1506</v>
      </c>
      <c r="C182" s="152" t="s">
        <v>1518</v>
      </c>
      <c r="D182" s="153" t="s">
        <v>967</v>
      </c>
      <c r="E182" s="152" t="s">
        <v>542</v>
      </c>
      <c r="F182" s="151" t="str" cm="1">
        <f t="array" ref="F182">_xlfn.SWITCH(Table8[[#This Row],[COM-B ]],
    "Physical capability", "1",
    "Psychological capability", "2",
    "Physical opportunity", "3",
    "Social opportunity", "4",
    "Reflective motivation", "5",
    "Automatic motivation", "6",
    "")</f>
        <v>3</v>
      </c>
      <c r="G182" s="152" t="s">
        <v>543</v>
      </c>
      <c r="H182" s="151" t="str" cm="1">
        <f t="array" ref="H182">_xlfn.SWITCH(G182,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82" s="153" t="s">
        <v>743</v>
      </c>
      <c r="J182" s="153" t="s">
        <v>803</v>
      </c>
      <c r="K182" s="153" t="s">
        <v>804</v>
      </c>
      <c r="L182" s="97"/>
      <c r="M182" s="97"/>
    </row>
    <row r="183" spans="1:13" ht="124.8" x14ac:dyDescent="0.3">
      <c r="A183" s="152" t="s">
        <v>171</v>
      </c>
      <c r="B183" s="152" t="s">
        <v>1506</v>
      </c>
      <c r="C183" s="152" t="s">
        <v>1518</v>
      </c>
      <c r="D183" s="153" t="s">
        <v>1042</v>
      </c>
      <c r="E183" s="152" t="s">
        <v>208</v>
      </c>
      <c r="F183" s="151" t="str" cm="1">
        <f t="array" ref="F183">_xlfn.SWITCH(Table8[[#This Row],[COM-B ]],
    "Physical capability", "1",
    "Psychological capability", "2",
    "Physical opportunity", "3",
    "Social opportunity", "4",
    "Reflective motivation", "5",
    "Automatic motivation", "6",
    "")</f>
        <v>5</v>
      </c>
      <c r="G183" s="152" t="s">
        <v>241</v>
      </c>
      <c r="H183" s="151" t="str" cm="1">
        <f t="array" ref="H183">_xlfn.SWITCH(G183,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83" s="153" t="s">
        <v>216</v>
      </c>
      <c r="J183" s="153" t="s">
        <v>211</v>
      </c>
      <c r="K183" s="153" t="s">
        <v>498</v>
      </c>
      <c r="L183" s="97"/>
      <c r="M183" s="97"/>
    </row>
    <row r="184" spans="1:13" ht="343.2" x14ac:dyDescent="0.3">
      <c r="A184" s="152" t="s">
        <v>171</v>
      </c>
      <c r="B184" s="152" t="s">
        <v>1506</v>
      </c>
      <c r="C184" s="152" t="s">
        <v>1518</v>
      </c>
      <c r="D184" s="153" t="s">
        <v>1043</v>
      </c>
      <c r="E184" s="152" t="s">
        <v>208</v>
      </c>
      <c r="F184" s="151" t="str" cm="1">
        <f t="array" ref="F184">_xlfn.SWITCH(Table8[[#This Row],[COM-B ]],
    "Physical capability", "1",
    "Psychological capability", "2",
    "Physical opportunity", "3",
    "Social opportunity", "4",
    "Reflective motivation", "5",
    "Automatic motivation", "6",
    "")</f>
        <v>5</v>
      </c>
      <c r="G184" s="152" t="s">
        <v>209</v>
      </c>
      <c r="H184" s="151" t="str" cm="1">
        <f t="array" ref="H184">_xlfn.SWITCH(G184,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84" s="153" t="s">
        <v>216</v>
      </c>
      <c r="J184" s="153" t="s">
        <v>501</v>
      </c>
      <c r="K184" s="153" t="s">
        <v>502</v>
      </c>
      <c r="L184" s="97"/>
      <c r="M184" s="97"/>
    </row>
    <row r="185" spans="1:13" ht="234" x14ac:dyDescent="0.3">
      <c r="A185" s="152" t="s">
        <v>503</v>
      </c>
      <c r="B185" s="152" t="s">
        <v>1506</v>
      </c>
      <c r="C185" s="152" t="s">
        <v>1518</v>
      </c>
      <c r="D185" s="153" t="s">
        <v>968</v>
      </c>
      <c r="E185" s="152" t="s">
        <v>542</v>
      </c>
      <c r="F185" s="151" t="str" cm="1">
        <f t="array" ref="F185">_xlfn.SWITCH(Table8[[#This Row],[COM-B ]],
    "Physical capability", "1",
    "Psychological capability", "2",
    "Physical opportunity", "3",
    "Social opportunity", "4",
    "Reflective motivation", "5",
    "Automatic motivation", "6",
    "")</f>
        <v>3</v>
      </c>
      <c r="G185" s="152" t="s">
        <v>543</v>
      </c>
      <c r="H185" s="151" t="str" cm="1">
        <f t="array" ref="H185">_xlfn.SWITCH(G185,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85" s="153" t="s">
        <v>743</v>
      </c>
      <c r="J185" s="153" t="s">
        <v>733</v>
      </c>
      <c r="K185" s="153" t="s">
        <v>807</v>
      </c>
      <c r="L185" s="97"/>
      <c r="M185" s="97"/>
    </row>
    <row r="186" spans="1:13" ht="62.4" x14ac:dyDescent="0.3">
      <c r="A186" s="152" t="s">
        <v>503</v>
      </c>
      <c r="B186" s="152" t="s">
        <v>1506</v>
      </c>
      <c r="C186" s="152" t="s">
        <v>1518</v>
      </c>
      <c r="D186" s="153" t="s">
        <v>1044</v>
      </c>
      <c r="E186" s="152" t="s">
        <v>225</v>
      </c>
      <c r="F186" s="151" t="str" cm="1">
        <f t="array" ref="F186">_xlfn.SWITCH(Table8[[#This Row],[COM-B ]],
    "Physical capability", "1",
    "Psychological capability", "2",
    "Physical opportunity", "3",
    "Social opportunity", "4",
    "Reflective motivation", "5",
    "Automatic motivation", "6",
    "")</f>
        <v>6</v>
      </c>
      <c r="G186" s="152" t="s">
        <v>226</v>
      </c>
      <c r="H186" s="151" t="str" cm="1">
        <f t="array" ref="H186">_xlfn.SWITCH(G186,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86" s="153" t="s">
        <v>245</v>
      </c>
      <c r="J186" s="153" t="s">
        <v>506</v>
      </c>
      <c r="K186" s="153" t="s">
        <v>507</v>
      </c>
      <c r="L186" s="97"/>
      <c r="M186" s="97"/>
    </row>
    <row r="187" spans="1:13" ht="202.8" x14ac:dyDescent="0.3">
      <c r="A187" s="152" t="s">
        <v>503</v>
      </c>
      <c r="B187" s="152" t="s">
        <v>1506</v>
      </c>
      <c r="C187" s="152" t="s">
        <v>1518</v>
      </c>
      <c r="D187" s="153" t="s">
        <v>1045</v>
      </c>
      <c r="E187" s="152" t="s">
        <v>208</v>
      </c>
      <c r="F187" s="151" t="str" cm="1">
        <f t="array" ref="F187">_xlfn.SWITCH(Table8[[#This Row],[COM-B ]],
    "Physical capability", "1",
    "Psychological capability", "2",
    "Physical opportunity", "3",
    "Social opportunity", "4",
    "Reflective motivation", "5",
    "Automatic motivation", "6",
    "")</f>
        <v>5</v>
      </c>
      <c r="G187" s="152" t="s">
        <v>209</v>
      </c>
      <c r="H187" s="151" t="str" cm="1">
        <f t="array" ref="H187">_xlfn.SWITCH(G187,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87" s="153" t="s">
        <v>271</v>
      </c>
      <c r="J187" s="153" t="s">
        <v>510</v>
      </c>
      <c r="K187" s="153" t="s">
        <v>511</v>
      </c>
      <c r="L187" s="97"/>
      <c r="M187" s="97"/>
    </row>
    <row r="188" spans="1:13" ht="409.6" x14ac:dyDescent="0.3">
      <c r="A188" s="152" t="s">
        <v>512</v>
      </c>
      <c r="B188" s="152" t="s">
        <v>1506</v>
      </c>
      <c r="C188" s="152" t="s">
        <v>1518</v>
      </c>
      <c r="D188" s="153" t="s">
        <v>969</v>
      </c>
      <c r="E188" s="152" t="s">
        <v>542</v>
      </c>
      <c r="F188" s="151" t="str" cm="1">
        <f t="array" ref="F188">_xlfn.SWITCH(Table8[[#This Row],[COM-B ]],
    "Physical capability", "1",
    "Psychological capability", "2",
    "Physical opportunity", "3",
    "Social opportunity", "4",
    "Reflective motivation", "5",
    "Automatic motivation", "6",
    "")</f>
        <v>3</v>
      </c>
      <c r="G188" s="152" t="s">
        <v>543</v>
      </c>
      <c r="H188" s="151" t="str" cm="1">
        <f t="array" ref="H188">_xlfn.SWITCH(G188,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88" s="153" t="s">
        <v>780</v>
      </c>
      <c r="J188" s="153" t="s">
        <v>810</v>
      </c>
      <c r="K188" s="153"/>
      <c r="L188" s="97"/>
      <c r="M188" s="97"/>
    </row>
    <row r="189" spans="1:13" ht="234" x14ac:dyDescent="0.3">
      <c r="A189" s="152" t="s">
        <v>512</v>
      </c>
      <c r="B189" s="152" t="s">
        <v>1506</v>
      </c>
      <c r="C189" s="152" t="s">
        <v>1518</v>
      </c>
      <c r="D189" s="153" t="s">
        <v>1539</v>
      </c>
      <c r="E189" s="152" t="s">
        <v>208</v>
      </c>
      <c r="F189" s="151" t="str" cm="1">
        <f t="array" ref="F189">_xlfn.SWITCH(Table8[[#This Row],[COM-B ]],
    "Physical capability", "1",
    "Psychological capability", "2",
    "Physical opportunity", "3",
    "Social opportunity", "4",
    "Reflective motivation", "5",
    "Automatic motivation", "6",
    "")</f>
        <v>5</v>
      </c>
      <c r="G189" s="152" t="s">
        <v>241</v>
      </c>
      <c r="H189" s="151" t="str" cm="1">
        <f t="array" ref="H189">_xlfn.SWITCH(G189,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89" s="153" t="s">
        <v>336</v>
      </c>
      <c r="J189" s="153" t="s">
        <v>519</v>
      </c>
      <c r="K189" s="153"/>
      <c r="L189" s="97"/>
      <c r="M189" s="97"/>
    </row>
    <row r="190" spans="1:13" ht="140.4" x14ac:dyDescent="0.3">
      <c r="A190" s="152" t="s">
        <v>512</v>
      </c>
      <c r="B190" s="152" t="s">
        <v>1506</v>
      </c>
      <c r="C190" s="152" t="s">
        <v>1518</v>
      </c>
      <c r="D190" s="153" t="s">
        <v>1046</v>
      </c>
      <c r="E190" s="152" t="s">
        <v>225</v>
      </c>
      <c r="F190" s="151" t="str" cm="1">
        <f t="array" ref="F190">_xlfn.SWITCH(Table8[[#This Row],[COM-B ]],
    "Physical capability", "1",
    "Psychological capability", "2",
    "Physical opportunity", "3",
    "Social opportunity", "4",
    "Reflective motivation", "5",
    "Automatic motivation", "6",
    "")</f>
        <v>6</v>
      </c>
      <c r="G190" s="152" t="s">
        <v>226</v>
      </c>
      <c r="H190" s="151" t="str" cm="1">
        <f t="array" ref="H190">_xlfn.SWITCH(G190,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90" s="153" t="s">
        <v>245</v>
      </c>
      <c r="J190" s="153" t="s">
        <v>515</v>
      </c>
      <c r="K190" s="153"/>
      <c r="L190" s="97"/>
      <c r="M190" s="97"/>
    </row>
    <row r="191" spans="1:13" ht="62.4" x14ac:dyDescent="0.3">
      <c r="A191" s="152" t="s">
        <v>512</v>
      </c>
      <c r="B191" s="152" t="s">
        <v>1506</v>
      </c>
      <c r="C191" s="152" t="s">
        <v>1518</v>
      </c>
      <c r="D191" s="153" t="s">
        <v>1047</v>
      </c>
      <c r="E191" s="152" t="s">
        <v>208</v>
      </c>
      <c r="F191" s="151" t="str" cm="1">
        <f t="array" ref="F191">_xlfn.SWITCH(Table8[[#This Row],[COM-B ]],
    "Physical capability", "1",
    "Psychological capability", "2",
    "Physical opportunity", "3",
    "Social opportunity", "4",
    "Reflective motivation", "5",
    "Automatic motivation", "6",
    "")</f>
        <v>5</v>
      </c>
      <c r="G191" s="152" t="s">
        <v>209</v>
      </c>
      <c r="H191" s="151" t="str" cm="1">
        <f t="array" ref="H191">_xlfn.SWITCH(G191,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91" s="153" t="s">
        <v>271</v>
      </c>
      <c r="J191" s="153" t="s">
        <v>89</v>
      </c>
      <c r="K191" s="153"/>
      <c r="L191" s="97"/>
      <c r="M191" s="97"/>
    </row>
    <row r="192" spans="1:13" ht="296.39999999999998" x14ac:dyDescent="0.3">
      <c r="A192" s="152" t="s">
        <v>174</v>
      </c>
      <c r="B192" s="152" t="s">
        <v>1506</v>
      </c>
      <c r="C192" s="152" t="s">
        <v>1518</v>
      </c>
      <c r="D192" s="153" t="s">
        <v>895</v>
      </c>
      <c r="E192" s="152" t="s">
        <v>14</v>
      </c>
      <c r="F192" s="151" t="str" cm="1">
        <f t="array" ref="F192">_xlfn.SWITCH(Table8[[#This Row],[COM-B ]],
    "Physical capability", "1",
    "Psychological capability", "2",
    "Physical opportunity", "3",
    "Social opportunity", "4",
    "Reflective motivation", "5",
    "Automatic motivation", "6",
    "")</f>
        <v>2</v>
      </c>
      <c r="G192" s="152" t="s">
        <v>1063</v>
      </c>
      <c r="H192" s="151" t="str" cm="1">
        <f t="array" ref="H192">_xlfn.SWITCH(G192,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3</v>
      </c>
      <c r="I192" s="153" t="s">
        <v>156</v>
      </c>
      <c r="J192" s="153"/>
      <c r="K192" s="153"/>
      <c r="L192" s="97"/>
      <c r="M192" s="97"/>
    </row>
    <row r="193" spans="1:13" ht="46.8" x14ac:dyDescent="0.3">
      <c r="A193" s="152" t="s">
        <v>174</v>
      </c>
      <c r="B193" s="152" t="s">
        <v>1506</v>
      </c>
      <c r="C193" s="152" t="s">
        <v>1518</v>
      </c>
      <c r="D193" s="153" t="s">
        <v>896</v>
      </c>
      <c r="E193" s="152" t="s">
        <v>14</v>
      </c>
      <c r="F193" s="151" t="str" cm="1">
        <f t="array" ref="F193">_xlfn.SWITCH(Table8[[#This Row],[COM-B ]],
    "Physical capability", "1",
    "Psychological capability", "2",
    "Physical opportunity", "3",
    "Social opportunity", "4",
    "Reflective motivation", "5",
    "Automatic motivation", "6",
    "")</f>
        <v>2</v>
      </c>
      <c r="G193" s="152" t="s">
        <v>20</v>
      </c>
      <c r="H193" s="151" t="str" cm="1">
        <f t="array" ref="H193">_xlfn.SWITCH(G193,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93" s="153" t="s">
        <v>21</v>
      </c>
      <c r="J193" s="153" t="s">
        <v>22</v>
      </c>
      <c r="K193" s="153"/>
      <c r="L193" s="97"/>
      <c r="M193" s="97"/>
    </row>
    <row r="194" spans="1:13" ht="234" x14ac:dyDescent="0.3">
      <c r="A194" s="152" t="s">
        <v>174</v>
      </c>
      <c r="B194" s="152" t="s">
        <v>1506</v>
      </c>
      <c r="C194" s="152" t="s">
        <v>1518</v>
      </c>
      <c r="D194" s="153" t="s">
        <v>970</v>
      </c>
      <c r="E194" s="152" t="s">
        <v>542</v>
      </c>
      <c r="F194" s="151" t="str" cm="1">
        <f t="array" ref="F194">_xlfn.SWITCH(Table8[[#This Row],[COM-B ]],
    "Physical capability", "1",
    "Psychological capability", "2",
    "Physical opportunity", "3",
    "Social opportunity", "4",
    "Reflective motivation", "5",
    "Automatic motivation", "6",
    "")</f>
        <v>3</v>
      </c>
      <c r="G194" s="152" t="s">
        <v>543</v>
      </c>
      <c r="H194" s="151" t="str" cm="1">
        <f t="array" ref="H194">_xlfn.SWITCH(G194,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94" s="153" t="s">
        <v>743</v>
      </c>
      <c r="J194" s="153" t="s">
        <v>446</v>
      </c>
      <c r="K194" s="153" t="s">
        <v>971</v>
      </c>
      <c r="L194" s="97"/>
      <c r="M194" s="97"/>
    </row>
    <row r="195" spans="1:13" ht="93.6" x14ac:dyDescent="0.3">
      <c r="A195" s="152" t="s">
        <v>174</v>
      </c>
      <c r="B195" s="152" t="s">
        <v>1506</v>
      </c>
      <c r="C195" s="152" t="s">
        <v>1518</v>
      </c>
      <c r="D195" s="153" t="s">
        <v>1487</v>
      </c>
      <c r="E195" s="152" t="s">
        <v>208</v>
      </c>
      <c r="F195" s="154" t="str" cm="1">
        <f t="array" ref="F195">_xlfn.SWITCH(Table8[[#This Row],[COM-B ]],
    "Physical capability", "1",
    "Psychological capability", "2",
    "Physical opportunity", "3",
    "Social opportunity", "4",
    "Reflective motivation", "5",
    "Automatic motivation", "6",
    "")</f>
        <v>5</v>
      </c>
      <c r="G195" s="152" t="s">
        <v>231</v>
      </c>
      <c r="H195" s="154" t="str" cm="1">
        <f t="array" ref="H195">_xlfn.SWITCH(G195,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195" s="153" t="s">
        <v>1498</v>
      </c>
      <c r="J195" s="153" t="s">
        <v>1499</v>
      </c>
      <c r="K195" s="153"/>
      <c r="L195" s="97"/>
      <c r="M195" s="97"/>
    </row>
    <row r="196" spans="1:13" ht="109.2" x14ac:dyDescent="0.3">
      <c r="A196" s="152" t="s">
        <v>174</v>
      </c>
      <c r="B196" s="152" t="s">
        <v>1506</v>
      </c>
      <c r="C196" s="152" t="s">
        <v>1518</v>
      </c>
      <c r="D196" s="153" t="s">
        <v>1486</v>
      </c>
      <c r="E196" s="152" t="s">
        <v>225</v>
      </c>
      <c r="F196" s="151" t="str" cm="1">
        <f t="array" ref="F196">_xlfn.SWITCH(Table8[[#This Row],[COM-B ]],
    "Physical capability", "1",
    "Psychological capability", "2",
    "Physical opportunity", "3",
    "Social opportunity", "4",
    "Reflective motivation", "5",
    "Automatic motivation", "6",
    "")</f>
        <v>6</v>
      </c>
      <c r="G196" s="152" t="s">
        <v>278</v>
      </c>
      <c r="H196" s="151" t="str" cm="1">
        <f t="array" ref="H196">_xlfn.SWITCH(G196,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96" s="153" t="s">
        <v>524</v>
      </c>
      <c r="J196" s="153" t="s">
        <v>280</v>
      </c>
      <c r="K196" s="153" t="s">
        <v>1048</v>
      </c>
      <c r="L196" s="97"/>
      <c r="M196" s="97"/>
    </row>
    <row r="197" spans="1:13" ht="93.6" x14ac:dyDescent="0.3">
      <c r="A197" s="152" t="s">
        <v>174</v>
      </c>
      <c r="B197" s="152" t="s">
        <v>1506</v>
      </c>
      <c r="C197" s="152" t="s">
        <v>1518</v>
      </c>
      <c r="D197" s="153" t="s">
        <v>1049</v>
      </c>
      <c r="E197" s="152" t="s">
        <v>208</v>
      </c>
      <c r="F197" s="151" t="str" cm="1">
        <f t="array" ref="F197">_xlfn.SWITCH(Table8[[#This Row],[COM-B ]],
    "Physical capability", "1",
    "Psychological capability", "2",
    "Physical opportunity", "3",
    "Social opportunity", "4",
    "Reflective motivation", "5",
    "Automatic motivation", "6",
    "")</f>
        <v>5</v>
      </c>
      <c r="G197" s="152" t="s">
        <v>209</v>
      </c>
      <c r="H197" s="151" t="str" cm="1">
        <f t="array" ref="H197">_xlfn.SWITCH(G197,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97" s="153" t="s">
        <v>528</v>
      </c>
      <c r="J197" s="153" t="s">
        <v>510</v>
      </c>
      <c r="K197" s="153"/>
      <c r="L197" s="97"/>
      <c r="M197" s="97"/>
    </row>
    <row r="198" spans="1:13" ht="78" x14ac:dyDescent="0.3">
      <c r="A198" s="152" t="s">
        <v>174</v>
      </c>
      <c r="B198" s="152" t="s">
        <v>1506</v>
      </c>
      <c r="C198" s="152" t="s">
        <v>1518</v>
      </c>
      <c r="D198" s="153" t="s">
        <v>529</v>
      </c>
      <c r="E198" s="152" t="s">
        <v>225</v>
      </c>
      <c r="F198" s="151" t="str" cm="1">
        <f t="array" ref="F198">_xlfn.SWITCH(Table8[[#This Row],[COM-B ]],
    "Physical capability", "1",
    "Psychological capability", "2",
    "Physical opportunity", "3",
    "Social opportunity", "4",
    "Reflective motivation", "5",
    "Automatic motivation", "6",
    "")</f>
        <v>6</v>
      </c>
      <c r="G198" s="152" t="s">
        <v>226</v>
      </c>
      <c r="H198" s="151" t="str" cm="1">
        <f t="array" ref="H198">_xlfn.SWITCH(G198,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98" s="153" t="s">
        <v>370</v>
      </c>
      <c r="J198" s="153" t="s">
        <v>371</v>
      </c>
      <c r="K198" s="153"/>
      <c r="L198" s="97"/>
      <c r="M198" s="97"/>
    </row>
    <row r="199" spans="1:13" ht="358.8" x14ac:dyDescent="0.3">
      <c r="A199" s="152" t="s">
        <v>816</v>
      </c>
      <c r="B199" s="152" t="s">
        <v>1506</v>
      </c>
      <c r="C199" s="152" t="s">
        <v>1518</v>
      </c>
      <c r="D199" s="153" t="s">
        <v>972</v>
      </c>
      <c r="E199" s="152" t="s">
        <v>542</v>
      </c>
      <c r="F199" s="151" t="str" cm="1">
        <f t="array" ref="F199">_xlfn.SWITCH(Table8[[#This Row],[COM-B ]],
    "Physical capability", "1",
    "Psychological capability", "2",
    "Physical opportunity", "3",
    "Social opportunity", "4",
    "Reflective motivation", "5",
    "Automatic motivation", "6",
    "")</f>
        <v>3</v>
      </c>
      <c r="G199" s="152" t="s">
        <v>543</v>
      </c>
      <c r="H199" s="151" t="str" cm="1">
        <f t="array" ref="H199">_xlfn.SWITCH(G199,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99" s="153" t="s">
        <v>743</v>
      </c>
      <c r="J199" s="153" t="s">
        <v>819</v>
      </c>
      <c r="K199" s="153"/>
      <c r="L199" s="97"/>
      <c r="M199" s="97"/>
    </row>
    <row r="200" spans="1:13" ht="78" x14ac:dyDescent="0.3">
      <c r="A200" s="152" t="s">
        <v>820</v>
      </c>
      <c r="B200" s="152" t="s">
        <v>1506</v>
      </c>
      <c r="C200" s="152" t="s">
        <v>1518</v>
      </c>
      <c r="D200" s="153" t="s">
        <v>973</v>
      </c>
      <c r="E200" s="152" t="s">
        <v>542</v>
      </c>
      <c r="F200" s="151" t="str" cm="1">
        <f t="array" ref="F200">_xlfn.SWITCH(Table8[[#This Row],[COM-B ]],
    "Physical capability", "1",
    "Psychological capability", "2",
    "Physical opportunity", "3",
    "Social opportunity", "4",
    "Reflective motivation", "5",
    "Automatic motivation", "6",
    "")</f>
        <v>3</v>
      </c>
      <c r="G200" s="152" t="s">
        <v>543</v>
      </c>
      <c r="H200" s="151" t="str" cm="1">
        <f t="array" ref="H200">_xlfn.SWITCH(G200,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00" s="153" t="s">
        <v>743</v>
      </c>
      <c r="J200" s="153" t="s">
        <v>446</v>
      </c>
      <c r="K200" s="153"/>
      <c r="L200" s="97"/>
      <c r="M200" s="97"/>
    </row>
    <row r="201" spans="1:13" ht="409.6" x14ac:dyDescent="0.3">
      <c r="A201" s="152" t="s">
        <v>532</v>
      </c>
      <c r="B201" s="152" t="s">
        <v>1506</v>
      </c>
      <c r="C201" s="152" t="s">
        <v>1518</v>
      </c>
      <c r="D201" s="153" t="s">
        <v>1453</v>
      </c>
      <c r="E201" s="152" t="s">
        <v>542</v>
      </c>
      <c r="F201" s="151" t="str" cm="1">
        <f t="array" ref="F201">_xlfn.SWITCH(Table8[[#This Row],[COM-B ]],
    "Physical capability", "1",
    "Psychological capability", "2",
    "Physical opportunity", "3",
    "Social opportunity", "4",
    "Reflective motivation", "5",
    "Automatic motivation", "6",
    "")</f>
        <v>3</v>
      </c>
      <c r="G201" s="152" t="s">
        <v>543</v>
      </c>
      <c r="H201" s="151" t="str" cm="1">
        <f t="array" ref="H201">_xlfn.SWITCH(G201,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01" s="153" t="s">
        <v>625</v>
      </c>
      <c r="J201" s="153" t="s">
        <v>825</v>
      </c>
      <c r="K201" s="153" t="s">
        <v>826</v>
      </c>
      <c r="L201" s="97"/>
      <c r="M201" s="97"/>
    </row>
    <row r="202" spans="1:13" ht="109.2" x14ac:dyDescent="0.3">
      <c r="A202" s="152" t="s">
        <v>532</v>
      </c>
      <c r="B202" s="152" t="s">
        <v>1506</v>
      </c>
      <c r="C202" s="152" t="s">
        <v>1518</v>
      </c>
      <c r="D202" s="153" t="s">
        <v>1476</v>
      </c>
      <c r="E202" s="152" t="s">
        <v>553</v>
      </c>
      <c r="F202" s="151" t="str" cm="1">
        <f t="array" ref="F202">_xlfn.SWITCH(Table8[[#This Row],[COM-B ]],
    "Physical capability", "1",
    "Psychological capability", "2",
    "Physical opportunity", "3",
    "Social opportunity", "4",
    "Reflective motivation", "5",
    "Automatic motivation", "6",
    "")</f>
        <v>4</v>
      </c>
      <c r="G202" s="152" t="s">
        <v>554</v>
      </c>
      <c r="H202" s="151" t="str" cm="1">
        <f t="array" ref="H202">_xlfn.SWITCH(G202,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202" s="153" t="s">
        <v>156</v>
      </c>
      <c r="J202" s="153" t="s">
        <v>556</v>
      </c>
      <c r="K202" s="153" t="s">
        <v>829</v>
      </c>
      <c r="L202" s="97"/>
      <c r="M202" s="97"/>
    </row>
    <row r="203" spans="1:13" ht="409.6" x14ac:dyDescent="0.3">
      <c r="A203" s="152" t="s">
        <v>830</v>
      </c>
      <c r="B203" s="152" t="s">
        <v>1506</v>
      </c>
      <c r="C203" s="152" t="s">
        <v>1518</v>
      </c>
      <c r="D203" s="153" t="s">
        <v>974</v>
      </c>
      <c r="E203" s="152" t="s">
        <v>542</v>
      </c>
      <c r="F203" s="151" t="str" cm="1">
        <f t="array" ref="F203">_xlfn.SWITCH(Table8[[#This Row],[COM-B ]],
    "Physical capability", "1",
    "Psychological capability", "2",
    "Physical opportunity", "3",
    "Social opportunity", "4",
    "Reflective motivation", "5",
    "Automatic motivation", "6",
    "")</f>
        <v>3</v>
      </c>
      <c r="G203" s="152" t="s">
        <v>543</v>
      </c>
      <c r="H203" s="151" t="str" cm="1">
        <f t="array" ref="H203">_xlfn.SWITCH(G203,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03" s="153" t="s">
        <v>833</v>
      </c>
      <c r="J203" s="153" t="s">
        <v>834</v>
      </c>
      <c r="K203" s="153"/>
      <c r="L203" s="97"/>
      <c r="M203" s="97"/>
    </row>
    <row r="204" spans="1:13" ht="202.8" x14ac:dyDescent="0.3">
      <c r="A204" s="152" t="s">
        <v>830</v>
      </c>
      <c r="B204" s="152" t="s">
        <v>1506</v>
      </c>
      <c r="C204" s="152" t="s">
        <v>1518</v>
      </c>
      <c r="D204" s="153" t="s">
        <v>975</v>
      </c>
      <c r="E204" s="152" t="s">
        <v>208</v>
      </c>
      <c r="F204" s="151" t="str" cm="1">
        <f t="array" ref="F204">_xlfn.SWITCH(Table8[[#This Row],[COM-B ]],
    "Physical capability", "1",
    "Psychological capability", "2",
    "Physical opportunity", "3",
    "Social opportunity", "4",
    "Reflective motivation", "5",
    "Automatic motivation", "6",
    "")</f>
        <v>5</v>
      </c>
      <c r="G204" s="152" t="s">
        <v>241</v>
      </c>
      <c r="H204" s="151" t="str" cm="1">
        <f t="array" ref="H204">_xlfn.SWITCH(G204,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204" s="153" t="s">
        <v>671</v>
      </c>
      <c r="J204" s="153" t="s">
        <v>837</v>
      </c>
      <c r="K204" s="153"/>
      <c r="L204" s="97"/>
      <c r="M204" s="97"/>
    </row>
    <row r="205" spans="1:13" ht="78" x14ac:dyDescent="0.3">
      <c r="A205" s="152" t="s">
        <v>179</v>
      </c>
      <c r="B205" s="152" t="s">
        <v>1506</v>
      </c>
      <c r="C205" s="152" t="s">
        <v>1518</v>
      </c>
      <c r="D205" s="153" t="s">
        <v>897</v>
      </c>
      <c r="E205" s="152" t="s">
        <v>14</v>
      </c>
      <c r="F205" s="151" t="str" cm="1">
        <f t="array" ref="F205">_xlfn.SWITCH(Table8[[#This Row],[COM-B ]],
    "Physical capability", "1",
    "Psychological capability", "2",
    "Physical opportunity", "3",
    "Social opportunity", "4",
    "Reflective motivation", "5",
    "Automatic motivation", "6",
    "")</f>
        <v>2</v>
      </c>
      <c r="G205" s="152" t="s">
        <v>15</v>
      </c>
      <c r="H205" s="151" t="str" cm="1">
        <f t="array" ref="H205">_xlfn.SWITCH(G205,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205" s="153" t="s">
        <v>16</v>
      </c>
      <c r="J205" s="153" t="s">
        <v>182</v>
      </c>
      <c r="K205" s="153"/>
      <c r="L205" s="97"/>
      <c r="M205" s="97"/>
    </row>
    <row r="206" spans="1:13" ht="409.6" x14ac:dyDescent="0.3">
      <c r="A206" s="152" t="s">
        <v>179</v>
      </c>
      <c r="B206" s="152" t="s">
        <v>1506</v>
      </c>
      <c r="C206" s="152" t="s">
        <v>1518</v>
      </c>
      <c r="D206" s="153" t="s">
        <v>1540</v>
      </c>
      <c r="E206" s="152" t="s">
        <v>542</v>
      </c>
      <c r="F206" s="151" t="str" cm="1">
        <f t="array" ref="F206">_xlfn.SWITCH(Table8[[#This Row],[COM-B ]],
    "Physical capability", "1",
    "Psychological capability", "2",
    "Physical opportunity", "3",
    "Social opportunity", "4",
    "Reflective motivation", "5",
    "Automatic motivation", "6",
    "")</f>
        <v>3</v>
      </c>
      <c r="G206" s="152" t="s">
        <v>543</v>
      </c>
      <c r="H206" s="151" t="str" cm="1">
        <f t="array" ref="H206">_xlfn.SWITCH(G206,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06" s="153" t="s">
        <v>833</v>
      </c>
      <c r="J206" s="153" t="s">
        <v>707</v>
      </c>
      <c r="K206" s="153"/>
      <c r="L206" s="97"/>
      <c r="M206" s="97"/>
    </row>
    <row r="207" spans="1:13" ht="109.2" x14ac:dyDescent="0.3">
      <c r="A207" s="152" t="s">
        <v>179</v>
      </c>
      <c r="B207" s="152" t="s">
        <v>1506</v>
      </c>
      <c r="C207" s="152" t="s">
        <v>1518</v>
      </c>
      <c r="D207" s="153" t="s">
        <v>1478</v>
      </c>
      <c r="E207" s="152" t="s">
        <v>208</v>
      </c>
      <c r="F207" s="151" t="str" cm="1">
        <f t="array" ref="F207">_xlfn.SWITCH(Table8[[#This Row],[COM-B ]],
    "Physical capability", "1",
    "Psychological capability", "2",
    "Physical opportunity", "3",
    "Social opportunity", "4",
    "Reflective motivation", "5",
    "Automatic motivation", "6",
    "")</f>
        <v>5</v>
      </c>
      <c r="G207" s="152" t="s">
        <v>241</v>
      </c>
      <c r="H207" s="151" t="str" cm="1">
        <f t="array" ref="H207">_xlfn.SWITCH(G207,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207" s="153" t="s">
        <v>555</v>
      </c>
      <c r="J207" s="153" t="s">
        <v>842</v>
      </c>
      <c r="K207" s="153"/>
      <c r="L207" s="97"/>
      <c r="M207" s="97"/>
    </row>
    <row r="208" spans="1:13" ht="171.6" x14ac:dyDescent="0.3">
      <c r="A208" s="152" t="s">
        <v>179</v>
      </c>
      <c r="B208" s="152" t="s">
        <v>1506</v>
      </c>
      <c r="C208" s="152" t="s">
        <v>1518</v>
      </c>
      <c r="D208" s="153" t="s">
        <v>1050</v>
      </c>
      <c r="E208" s="152" t="s">
        <v>208</v>
      </c>
      <c r="F208" s="151" t="str" cm="1">
        <f t="array" ref="F208">_xlfn.SWITCH(Table8[[#This Row],[COM-B ]],
    "Physical capability", "1",
    "Psychological capability", "2",
    "Physical opportunity", "3",
    "Social opportunity", "4",
    "Reflective motivation", "5",
    "Automatic motivation", "6",
    "")</f>
        <v>5</v>
      </c>
      <c r="G208" s="152" t="s">
        <v>231</v>
      </c>
      <c r="H208" s="151" t="str" cm="1">
        <f t="array" ref="H208">_xlfn.SWITCH(G208,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208" s="153" t="s">
        <v>413</v>
      </c>
      <c r="J208" s="153" t="s">
        <v>537</v>
      </c>
      <c r="K208" s="153"/>
      <c r="L208" s="97"/>
      <c r="M208" s="97"/>
    </row>
    <row r="209" spans="1:20" ht="124.8" x14ac:dyDescent="0.3">
      <c r="A209" s="152" t="s">
        <v>179</v>
      </c>
      <c r="B209" s="152" t="s">
        <v>1506</v>
      </c>
      <c r="C209" s="152" t="s">
        <v>1518</v>
      </c>
      <c r="D209" s="153" t="s">
        <v>1477</v>
      </c>
      <c r="E209" s="152" t="s">
        <v>208</v>
      </c>
      <c r="F209" s="151" t="str" cm="1">
        <f t="array" ref="F209">_xlfn.SWITCH(Table8[[#This Row],[COM-B ]],
    "Physical capability", "1",
    "Psychological capability", "2",
    "Physical opportunity", "3",
    "Social opportunity", "4",
    "Reflective motivation", "5",
    "Automatic motivation", "6",
    "")</f>
        <v>5</v>
      </c>
      <c r="G209" s="152" t="s">
        <v>209</v>
      </c>
      <c r="H209" s="151" t="str" cm="1">
        <f t="array" ref="H209">_xlfn.SWITCH(G209,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209" s="153" t="s">
        <v>216</v>
      </c>
      <c r="J209" s="153" t="s">
        <v>510</v>
      </c>
      <c r="K209" s="153"/>
      <c r="L209" s="97"/>
      <c r="M209" s="97"/>
    </row>
    <row r="210" spans="1:20" ht="78" x14ac:dyDescent="0.3">
      <c r="A210" s="152" t="s">
        <v>183</v>
      </c>
      <c r="B210" s="152" t="s">
        <v>1506</v>
      </c>
      <c r="C210" s="152" t="s">
        <v>1518</v>
      </c>
      <c r="D210" s="153" t="s">
        <v>898</v>
      </c>
      <c r="E210" s="152" t="s">
        <v>14</v>
      </c>
      <c r="F210" s="151" t="str" cm="1">
        <f t="array" ref="F210">_xlfn.SWITCH(Table8[[#This Row],[COM-B ]],
    "Physical capability", "1",
    "Psychological capability", "2",
    "Physical opportunity", "3",
    "Social opportunity", "4",
    "Reflective motivation", "5",
    "Automatic motivation", "6",
    "")</f>
        <v>2</v>
      </c>
      <c r="G210" s="152" t="s">
        <v>79</v>
      </c>
      <c r="H210" s="151" t="str" cm="1">
        <f t="array" ref="H210">_xlfn.SWITCH(G210,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210" s="153" t="s">
        <v>186</v>
      </c>
      <c r="J210" s="153"/>
      <c r="K210" s="153"/>
      <c r="L210" s="97"/>
      <c r="M210" s="97"/>
    </row>
    <row r="211" spans="1:20" ht="31.2" x14ac:dyDescent="0.3">
      <c r="A211" s="152" t="s">
        <v>183</v>
      </c>
      <c r="B211" s="152" t="s">
        <v>1506</v>
      </c>
      <c r="C211" s="152" t="s">
        <v>1518</v>
      </c>
      <c r="D211" s="153" t="s">
        <v>899</v>
      </c>
      <c r="E211" s="152" t="s">
        <v>14</v>
      </c>
      <c r="F211" s="151" t="str" cm="1">
        <f t="array" ref="F211">_xlfn.SWITCH(Table8[[#This Row],[COM-B ]],
    "Physical capability", "1",
    "Psychological capability", "2",
    "Physical opportunity", "3",
    "Social opportunity", "4",
    "Reflective motivation", "5",
    "Automatic motivation", "6",
    "")</f>
        <v>2</v>
      </c>
      <c r="G211" s="152" t="s">
        <v>15</v>
      </c>
      <c r="H211" s="151" t="str" cm="1">
        <f t="array" ref="H211">_xlfn.SWITCH(G211,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211" s="153" t="s">
        <v>16</v>
      </c>
      <c r="J211" s="153" t="s">
        <v>64</v>
      </c>
      <c r="K211" s="153"/>
      <c r="L211" s="97"/>
      <c r="M211" s="97"/>
    </row>
    <row r="212" spans="1:20" ht="46.8" x14ac:dyDescent="0.3">
      <c r="A212" s="152" t="s">
        <v>183</v>
      </c>
      <c r="B212" s="152" t="s">
        <v>1506</v>
      </c>
      <c r="C212" s="152" t="s">
        <v>1518</v>
      </c>
      <c r="D212" s="153" t="s">
        <v>902</v>
      </c>
      <c r="E212" s="152" t="s">
        <v>14</v>
      </c>
      <c r="F212" s="151" t="str" cm="1">
        <f t="array" ref="F212">_xlfn.SWITCH(Table8[[#This Row],[COM-B ]],
    "Physical capability", "1",
    "Psychological capability", "2",
    "Physical opportunity", "3",
    "Social opportunity", "4",
    "Reflective motivation", "5",
    "Automatic motivation", "6",
    "")</f>
        <v>2</v>
      </c>
      <c r="G212" s="152" t="s">
        <v>20</v>
      </c>
      <c r="H212" s="151" t="str" cm="1">
        <f t="array" ref="H212">_xlfn.SWITCH(G212,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212" s="153" t="s">
        <v>198</v>
      </c>
      <c r="J212" s="153" t="s">
        <v>199</v>
      </c>
      <c r="K212" s="153"/>
      <c r="L212" s="97"/>
      <c r="M212" s="97"/>
    </row>
    <row r="213" spans="1:20" ht="93.6" x14ac:dyDescent="0.3">
      <c r="A213" s="152" t="s">
        <v>183</v>
      </c>
      <c r="B213" s="152" t="s">
        <v>1506</v>
      </c>
      <c r="C213" s="152" t="s">
        <v>1518</v>
      </c>
      <c r="D213" s="153" t="s">
        <v>1454</v>
      </c>
      <c r="E213" s="152" t="s">
        <v>553</v>
      </c>
      <c r="F213" s="151" t="str" cm="1">
        <f t="array" ref="F213">_xlfn.SWITCH(Table8[[#This Row],[COM-B ]],
    "Physical capability", "1",
    "Psychological capability", "2",
    "Physical opportunity", "3",
    "Social opportunity", "4",
    "Reflective motivation", "5",
    "Automatic motivation", "6",
    "")</f>
        <v>4</v>
      </c>
      <c r="G213" s="152" t="s">
        <v>554</v>
      </c>
      <c r="H213" s="151" t="str" cm="1">
        <f t="array" ref="H213">_xlfn.SWITCH(G213,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213" s="153" t="s">
        <v>156</v>
      </c>
      <c r="J213" s="153" t="s">
        <v>847</v>
      </c>
      <c r="K213" s="153"/>
      <c r="L213" s="97"/>
      <c r="M213" s="97"/>
    </row>
    <row r="214" spans="1:20" ht="409.6" x14ac:dyDescent="0.3">
      <c r="A214" s="152" t="s">
        <v>183</v>
      </c>
      <c r="B214" s="152" t="s">
        <v>1506</v>
      </c>
      <c r="C214" s="152" t="s">
        <v>1518</v>
      </c>
      <c r="D214" s="153" t="s">
        <v>976</v>
      </c>
      <c r="E214" s="152" t="s">
        <v>542</v>
      </c>
      <c r="F214" s="151" t="str" cm="1">
        <f t="array" ref="F214">_xlfn.SWITCH(Table8[[#This Row],[COM-B ]],
    "Physical capability", "1",
    "Psychological capability", "2",
    "Physical opportunity", "3",
    "Social opportunity", "4",
    "Reflective motivation", "5",
    "Automatic motivation", "6",
    "")</f>
        <v>3</v>
      </c>
      <c r="G214" s="152" t="s">
        <v>543</v>
      </c>
      <c r="H214" s="151" t="str" cm="1">
        <f t="array" ref="H214">_xlfn.SWITCH(G214,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14" s="153" t="s">
        <v>850</v>
      </c>
      <c r="J214" s="153" t="s">
        <v>851</v>
      </c>
      <c r="K214" s="153" t="s">
        <v>852</v>
      </c>
      <c r="L214" s="97"/>
      <c r="M214" s="97"/>
    </row>
    <row r="215" spans="1:20" ht="15.6" x14ac:dyDescent="0.3">
      <c r="A215" s="146"/>
      <c r="B215" s="146"/>
      <c r="C215" s="146"/>
      <c r="D215" s="81"/>
      <c r="E215" s="146"/>
      <c r="J215" s="81"/>
      <c r="K215" s="81"/>
      <c r="L215" s="81"/>
      <c r="M215" s="97"/>
    </row>
    <row r="216" spans="1:20" ht="15.6" x14ac:dyDescent="0.3">
      <c r="J216" s="57"/>
      <c r="N216" s="150"/>
      <c r="O216" s="150"/>
      <c r="P216" s="150"/>
    </row>
    <row r="217" spans="1:20" x14ac:dyDescent="0.3">
      <c r="E217"/>
      <c r="F217"/>
      <c r="G217"/>
      <c r="H217"/>
      <c r="I217"/>
      <c r="J217"/>
      <c r="K217"/>
      <c r="L217"/>
      <c r="M217"/>
      <c r="N217" s="150"/>
      <c r="O217" s="150"/>
      <c r="P217" s="150"/>
    </row>
    <row r="218" spans="1:20" x14ac:dyDescent="0.3">
      <c r="E218"/>
      <c r="F218"/>
      <c r="G218"/>
      <c r="H218"/>
      <c r="I218"/>
      <c r="J218"/>
      <c r="K218"/>
      <c r="L218"/>
      <c r="M218"/>
      <c r="N218" s="150"/>
      <c r="O218" s="150"/>
      <c r="P218" s="150"/>
    </row>
    <row r="219" spans="1:20" x14ac:dyDescent="0.3">
      <c r="D219"/>
      <c r="E219"/>
      <c r="F219"/>
      <c r="G219"/>
      <c r="H219"/>
      <c r="I219"/>
      <c r="J219"/>
      <c r="K219"/>
      <c r="L219"/>
      <c r="M219"/>
      <c r="N219"/>
      <c r="O219"/>
      <c r="P219"/>
      <c r="Q219"/>
      <c r="R219"/>
      <c r="S219"/>
      <c r="T219"/>
    </row>
    <row r="220" spans="1:20" x14ac:dyDescent="0.3">
      <c r="D220"/>
      <c r="E220"/>
      <c r="F220"/>
      <c r="G220"/>
      <c r="H220"/>
      <c r="I220"/>
      <c r="J220"/>
      <c r="K220"/>
      <c r="L220"/>
      <c r="M220"/>
      <c r="N220"/>
      <c r="O220"/>
      <c r="P220"/>
      <c r="Q220"/>
      <c r="R220"/>
      <c r="S220"/>
      <c r="T220"/>
    </row>
    <row r="221" spans="1:20" x14ac:dyDescent="0.3">
      <c r="D221"/>
      <c r="E221"/>
      <c r="F221"/>
      <c r="G221"/>
      <c r="H221"/>
      <c r="I221"/>
      <c r="J221"/>
      <c r="K221"/>
      <c r="L221"/>
      <c r="M221"/>
      <c r="N221"/>
      <c r="O221"/>
      <c r="P221"/>
      <c r="Q221"/>
      <c r="R221"/>
      <c r="S221"/>
      <c r="T221"/>
    </row>
    <row r="222" spans="1:20" x14ac:dyDescent="0.3">
      <c r="D222"/>
      <c r="E222"/>
      <c r="F222"/>
      <c r="G222"/>
      <c r="H222"/>
      <c r="I222"/>
      <c r="J222"/>
      <c r="K222"/>
      <c r="L222"/>
      <c r="M222"/>
      <c r="N222"/>
      <c r="O222"/>
      <c r="P222"/>
      <c r="Q222"/>
      <c r="R222"/>
      <c r="S222"/>
      <c r="T222"/>
    </row>
    <row r="223" spans="1:20" x14ac:dyDescent="0.3">
      <c r="D223"/>
      <c r="E223"/>
      <c r="F223"/>
      <c r="G223"/>
      <c r="H223"/>
      <c r="I223"/>
      <c r="J223"/>
      <c r="K223"/>
      <c r="L223"/>
      <c r="M223"/>
      <c r="N223"/>
      <c r="O223"/>
      <c r="P223"/>
      <c r="Q223"/>
      <c r="R223"/>
      <c r="S223"/>
      <c r="T223"/>
    </row>
    <row r="224" spans="1:20" x14ac:dyDescent="0.3">
      <c r="D224"/>
      <c r="E224"/>
      <c r="F224"/>
      <c r="G224"/>
      <c r="H224"/>
      <c r="I224"/>
      <c r="J224"/>
      <c r="K224"/>
      <c r="L224"/>
      <c r="M224"/>
      <c r="N224"/>
      <c r="O224"/>
      <c r="P224"/>
      <c r="Q224"/>
      <c r="R224"/>
      <c r="S224"/>
      <c r="T224"/>
    </row>
    <row r="225" spans="4:20" x14ac:dyDescent="0.3">
      <c r="D225"/>
      <c r="E225"/>
      <c r="F225"/>
      <c r="G225"/>
      <c r="H225"/>
      <c r="I225"/>
      <c r="J225"/>
      <c r="K225"/>
      <c r="L225"/>
      <c r="M225"/>
      <c r="N225"/>
      <c r="O225"/>
      <c r="P225"/>
      <c r="Q225"/>
      <c r="R225"/>
      <c r="S225"/>
      <c r="T225"/>
    </row>
    <row r="226" spans="4:20" x14ac:dyDescent="0.3">
      <c r="D226"/>
      <c r="E226"/>
      <c r="F226"/>
      <c r="G226"/>
      <c r="H226"/>
      <c r="I226"/>
      <c r="J226"/>
      <c r="K226"/>
      <c r="L226"/>
      <c r="M226"/>
      <c r="N226"/>
      <c r="O226"/>
      <c r="P226"/>
      <c r="Q226"/>
      <c r="R226"/>
      <c r="S226"/>
      <c r="T226"/>
    </row>
    <row r="227" spans="4:20" x14ac:dyDescent="0.3">
      <c r="D227"/>
      <c r="E227"/>
      <c r="F227"/>
      <c r="G227"/>
      <c r="H227"/>
      <c r="I227"/>
      <c r="J227"/>
      <c r="K227"/>
      <c r="L227"/>
      <c r="M227"/>
      <c r="N227"/>
      <c r="O227"/>
      <c r="P227"/>
      <c r="Q227"/>
      <c r="R227"/>
      <c r="S227"/>
      <c r="T227"/>
    </row>
    <row r="228" spans="4:20" x14ac:dyDescent="0.3">
      <c r="D228"/>
      <c r="E228"/>
      <c r="F228"/>
      <c r="G228"/>
      <c r="H228"/>
      <c r="I228"/>
      <c r="J228"/>
      <c r="K228"/>
      <c r="L228"/>
      <c r="M228"/>
      <c r="N228"/>
      <c r="O228"/>
      <c r="P228"/>
      <c r="Q228"/>
      <c r="R228"/>
      <c r="S228"/>
      <c r="T228"/>
    </row>
    <row r="229" spans="4:20" x14ac:dyDescent="0.3">
      <c r="D229"/>
      <c r="E229"/>
      <c r="F229"/>
      <c r="G229"/>
      <c r="H229"/>
      <c r="I229"/>
      <c r="J229"/>
      <c r="K229"/>
      <c r="L229"/>
      <c r="M229"/>
      <c r="N229"/>
      <c r="O229"/>
      <c r="P229"/>
      <c r="Q229"/>
      <c r="R229"/>
      <c r="S229"/>
      <c r="T229"/>
    </row>
    <row r="230" spans="4:20" x14ac:dyDescent="0.3">
      <c r="D230"/>
      <c r="E230"/>
      <c r="F230"/>
      <c r="G230"/>
      <c r="H230"/>
      <c r="I230"/>
      <c r="J230"/>
      <c r="K230"/>
      <c r="L230"/>
      <c r="M230"/>
      <c r="N230"/>
      <c r="O230"/>
      <c r="P230"/>
      <c r="Q230"/>
      <c r="R230"/>
      <c r="S230"/>
      <c r="T230"/>
    </row>
    <row r="231" spans="4:20" x14ac:dyDescent="0.3">
      <c r="D231"/>
      <c r="E231"/>
      <c r="F231"/>
      <c r="G231"/>
      <c r="H231"/>
      <c r="I231"/>
      <c r="J231"/>
      <c r="K231"/>
      <c r="L231"/>
      <c r="M231"/>
      <c r="N231"/>
      <c r="O231"/>
      <c r="P231"/>
      <c r="Q231"/>
      <c r="R231"/>
      <c r="S231"/>
      <c r="T231"/>
    </row>
    <row r="232" spans="4:20" x14ac:dyDescent="0.3">
      <c r="D232"/>
      <c r="E232"/>
      <c r="F232"/>
      <c r="G232"/>
      <c r="H232"/>
      <c r="I232"/>
      <c r="J232"/>
      <c r="K232"/>
      <c r="L232"/>
      <c r="M232"/>
      <c r="N232"/>
      <c r="O232"/>
      <c r="P232"/>
      <c r="Q232"/>
      <c r="R232"/>
      <c r="S232"/>
      <c r="T232"/>
    </row>
    <row r="233" spans="4:20" x14ac:dyDescent="0.3">
      <c r="D233"/>
      <c r="E233"/>
      <c r="F233"/>
      <c r="G233"/>
      <c r="H233"/>
      <c r="I233"/>
      <c r="J233"/>
      <c r="K233"/>
      <c r="L233"/>
      <c r="M233"/>
      <c r="N233"/>
      <c r="O233"/>
      <c r="P233"/>
      <c r="Q233"/>
      <c r="R233"/>
      <c r="S233"/>
      <c r="T233"/>
    </row>
    <row r="234" spans="4:20" x14ac:dyDescent="0.3">
      <c r="D234"/>
      <c r="E234"/>
      <c r="F234"/>
      <c r="G234"/>
      <c r="H234"/>
      <c r="I234"/>
      <c r="J234"/>
      <c r="K234"/>
      <c r="L234"/>
      <c r="M234"/>
      <c r="N234"/>
      <c r="O234"/>
      <c r="P234"/>
      <c r="Q234"/>
      <c r="R234"/>
      <c r="S234"/>
      <c r="T234"/>
    </row>
    <row r="235" spans="4:20" x14ac:dyDescent="0.3">
      <c r="D235"/>
      <c r="E235"/>
      <c r="F235"/>
      <c r="G235"/>
      <c r="H235"/>
      <c r="I235"/>
      <c r="J235"/>
      <c r="K235"/>
      <c r="L235"/>
      <c r="M235"/>
      <c r="N235"/>
      <c r="O235"/>
      <c r="P235"/>
      <c r="Q235"/>
      <c r="R235"/>
      <c r="S235"/>
      <c r="T235"/>
    </row>
    <row r="236" spans="4:20" x14ac:dyDescent="0.3">
      <c r="D236"/>
      <c r="E236"/>
      <c r="F236"/>
      <c r="G236"/>
      <c r="H236"/>
      <c r="I236"/>
      <c r="J236"/>
      <c r="K236"/>
      <c r="L236"/>
      <c r="M236"/>
      <c r="N236"/>
      <c r="O236"/>
      <c r="P236"/>
      <c r="Q236"/>
      <c r="R236"/>
      <c r="S236"/>
      <c r="T236"/>
    </row>
    <row r="237" spans="4:20" x14ac:dyDescent="0.3">
      <c r="D237"/>
      <c r="E237"/>
      <c r="F237"/>
      <c r="G237"/>
      <c r="H237"/>
      <c r="I237"/>
      <c r="J237"/>
      <c r="K237"/>
      <c r="L237"/>
      <c r="M237"/>
      <c r="N237"/>
      <c r="O237"/>
      <c r="P237"/>
      <c r="Q237"/>
      <c r="R237"/>
      <c r="S237"/>
      <c r="T237"/>
    </row>
    <row r="238" spans="4:20" x14ac:dyDescent="0.3">
      <c r="D238"/>
      <c r="E238"/>
      <c r="F238"/>
      <c r="G238"/>
      <c r="H238"/>
      <c r="I238"/>
      <c r="J238"/>
      <c r="K238"/>
      <c r="L238"/>
      <c r="M238"/>
      <c r="N238"/>
      <c r="O238"/>
      <c r="P238"/>
      <c r="Q238"/>
      <c r="R238"/>
      <c r="S238"/>
      <c r="T238"/>
    </row>
    <row r="239" spans="4:20" x14ac:dyDescent="0.3">
      <c r="D239"/>
      <c r="E239"/>
      <c r="F239"/>
      <c r="G239"/>
      <c r="H239"/>
      <c r="I239"/>
      <c r="J239"/>
      <c r="K239"/>
      <c r="L239"/>
      <c r="M239"/>
      <c r="N239"/>
      <c r="O239"/>
      <c r="P239"/>
      <c r="Q239"/>
      <c r="R239"/>
      <c r="S239"/>
      <c r="T239"/>
    </row>
    <row r="240" spans="4:20" x14ac:dyDescent="0.3">
      <c r="D240"/>
      <c r="E240"/>
      <c r="F240"/>
      <c r="G240"/>
      <c r="H240"/>
      <c r="I240"/>
      <c r="J240"/>
      <c r="K240"/>
      <c r="L240"/>
      <c r="M240"/>
      <c r="N240"/>
      <c r="O240"/>
      <c r="P240"/>
      <c r="Q240"/>
      <c r="R240"/>
      <c r="S240"/>
      <c r="T240"/>
    </row>
    <row r="241" spans="4:20" x14ac:dyDescent="0.3">
      <c r="D241"/>
      <c r="E241"/>
      <c r="F241"/>
      <c r="G241"/>
      <c r="H241"/>
      <c r="I241"/>
      <c r="J241"/>
      <c r="K241"/>
      <c r="L241"/>
      <c r="M241"/>
      <c r="N241"/>
      <c r="O241"/>
      <c r="P241"/>
      <c r="Q241"/>
      <c r="R241"/>
      <c r="S241"/>
      <c r="T241"/>
    </row>
    <row r="242" spans="4:20" x14ac:dyDescent="0.3">
      <c r="D242"/>
      <c r="E242"/>
      <c r="F242"/>
      <c r="G242"/>
      <c r="H242"/>
      <c r="I242"/>
      <c r="J242"/>
      <c r="K242"/>
      <c r="L242"/>
      <c r="M242"/>
      <c r="N242"/>
      <c r="O242"/>
      <c r="P242"/>
      <c r="Q242"/>
      <c r="R242"/>
      <c r="S242"/>
      <c r="T242"/>
    </row>
    <row r="243" spans="4:20" x14ac:dyDescent="0.3">
      <c r="D243"/>
      <c r="E243"/>
      <c r="F243"/>
      <c r="G243"/>
      <c r="H243"/>
      <c r="I243"/>
      <c r="J243"/>
      <c r="K243"/>
      <c r="L243"/>
      <c r="M243"/>
      <c r="N243"/>
      <c r="O243"/>
      <c r="P243"/>
      <c r="Q243"/>
      <c r="R243"/>
      <c r="S243"/>
      <c r="T243"/>
    </row>
    <row r="244" spans="4:20" x14ac:dyDescent="0.3">
      <c r="D244"/>
      <c r="E244"/>
      <c r="F244"/>
      <c r="G244"/>
      <c r="H244"/>
      <c r="I244"/>
      <c r="J244"/>
      <c r="K244"/>
      <c r="L244"/>
      <c r="M244"/>
      <c r="N244"/>
      <c r="O244"/>
      <c r="P244"/>
      <c r="Q244"/>
      <c r="R244"/>
      <c r="S244"/>
      <c r="T244"/>
    </row>
    <row r="245" spans="4:20" x14ac:dyDescent="0.3">
      <c r="D245"/>
      <c r="E245"/>
      <c r="F245"/>
      <c r="G245"/>
      <c r="H245"/>
      <c r="I245"/>
      <c r="J245"/>
      <c r="K245"/>
      <c r="L245"/>
      <c r="M245"/>
      <c r="N245"/>
      <c r="O245"/>
      <c r="P245"/>
      <c r="Q245"/>
      <c r="R245"/>
      <c r="S245"/>
      <c r="T245"/>
    </row>
    <row r="246" spans="4:20" x14ac:dyDescent="0.3">
      <c r="D246"/>
      <c r="E246"/>
      <c r="F246"/>
      <c r="G246"/>
      <c r="H246"/>
      <c r="I246"/>
      <c r="J246"/>
      <c r="K246"/>
      <c r="L246"/>
      <c r="M246"/>
      <c r="N246"/>
      <c r="O246"/>
      <c r="P246"/>
      <c r="Q246"/>
      <c r="R246"/>
      <c r="S246"/>
      <c r="T246"/>
    </row>
    <row r="247" spans="4:20" x14ac:dyDescent="0.3">
      <c r="D247"/>
      <c r="E247"/>
      <c r="F247"/>
      <c r="G247"/>
      <c r="H247"/>
      <c r="I247"/>
      <c r="J247"/>
      <c r="K247"/>
      <c r="L247"/>
      <c r="M247"/>
      <c r="N247"/>
      <c r="O247"/>
      <c r="P247"/>
      <c r="Q247"/>
      <c r="R247"/>
      <c r="S247"/>
      <c r="T247"/>
    </row>
    <row r="248" spans="4:20" x14ac:dyDescent="0.3">
      <c r="D248"/>
      <c r="E248"/>
      <c r="F248"/>
      <c r="G248"/>
      <c r="H248"/>
      <c r="I248"/>
      <c r="J248"/>
      <c r="K248"/>
      <c r="L248"/>
      <c r="M248"/>
      <c r="N248"/>
      <c r="O248"/>
      <c r="P248"/>
      <c r="Q248"/>
      <c r="R248"/>
      <c r="S248"/>
      <c r="T248"/>
    </row>
    <row r="249" spans="4:20" x14ac:dyDescent="0.3">
      <c r="D249"/>
      <c r="E249"/>
      <c r="F249"/>
      <c r="G249"/>
      <c r="H249"/>
      <c r="I249"/>
      <c r="J249"/>
      <c r="K249"/>
      <c r="L249"/>
      <c r="M249"/>
      <c r="N249"/>
      <c r="O249"/>
      <c r="P249"/>
      <c r="Q249"/>
      <c r="R249"/>
      <c r="S249"/>
      <c r="T249"/>
    </row>
    <row r="250" spans="4:20" x14ac:dyDescent="0.3">
      <c r="D250"/>
      <c r="E250"/>
      <c r="F250"/>
      <c r="G250"/>
      <c r="H250"/>
      <c r="I250"/>
      <c r="J250"/>
      <c r="K250"/>
      <c r="L250"/>
      <c r="M250"/>
      <c r="N250"/>
      <c r="O250"/>
      <c r="P250"/>
      <c r="Q250"/>
      <c r="R250"/>
      <c r="S250"/>
      <c r="T250"/>
    </row>
    <row r="251" spans="4:20" x14ac:dyDescent="0.3">
      <c r="D251"/>
      <c r="E251"/>
      <c r="F251"/>
      <c r="G251"/>
      <c r="H251"/>
      <c r="I251"/>
      <c r="J251"/>
      <c r="K251"/>
      <c r="L251"/>
      <c r="M251"/>
      <c r="N251"/>
      <c r="O251"/>
      <c r="P251"/>
      <c r="Q251"/>
      <c r="R251"/>
      <c r="S251"/>
      <c r="T251"/>
    </row>
    <row r="252" spans="4:20" x14ac:dyDescent="0.3">
      <c r="D252"/>
      <c r="E252"/>
      <c r="F252"/>
      <c r="G252"/>
      <c r="H252"/>
      <c r="I252"/>
      <c r="J252"/>
      <c r="K252"/>
      <c r="L252"/>
      <c r="M252"/>
      <c r="N252"/>
      <c r="O252"/>
      <c r="P252"/>
      <c r="Q252"/>
      <c r="R252"/>
      <c r="S252"/>
      <c r="T252"/>
    </row>
    <row r="253" spans="4:20" x14ac:dyDescent="0.3">
      <c r="D253"/>
      <c r="E253"/>
      <c r="F253"/>
      <c r="G253"/>
      <c r="H253"/>
      <c r="I253"/>
      <c r="J253"/>
      <c r="K253"/>
      <c r="L253"/>
      <c r="M253"/>
      <c r="N253"/>
      <c r="O253"/>
      <c r="P253"/>
      <c r="Q253"/>
      <c r="R253"/>
      <c r="S253"/>
      <c r="T253"/>
    </row>
    <row r="254" spans="4:20" x14ac:dyDescent="0.3">
      <c r="D254"/>
      <c r="E254"/>
      <c r="F254"/>
      <c r="G254"/>
      <c r="H254"/>
      <c r="I254"/>
      <c r="J254"/>
      <c r="K254"/>
      <c r="L254"/>
      <c r="M254"/>
      <c r="N254"/>
      <c r="O254"/>
      <c r="P254"/>
      <c r="Q254"/>
      <c r="R254"/>
      <c r="S254"/>
      <c r="T254"/>
    </row>
    <row r="255" spans="4:20" x14ac:dyDescent="0.3">
      <c r="D255"/>
      <c r="E255"/>
      <c r="F255"/>
      <c r="G255"/>
      <c r="H255"/>
      <c r="I255"/>
      <c r="J255"/>
      <c r="K255"/>
      <c r="L255"/>
      <c r="M255"/>
      <c r="N255"/>
      <c r="O255"/>
      <c r="P255"/>
      <c r="Q255"/>
      <c r="R255"/>
      <c r="S255"/>
      <c r="T255"/>
    </row>
    <row r="256" spans="4:20" x14ac:dyDescent="0.3">
      <c r="D256"/>
      <c r="E256"/>
      <c r="F256"/>
      <c r="G256"/>
      <c r="H256"/>
      <c r="I256"/>
      <c r="J256"/>
      <c r="K256"/>
      <c r="L256"/>
      <c r="M256"/>
      <c r="N256"/>
      <c r="O256"/>
      <c r="P256"/>
      <c r="Q256"/>
      <c r="R256"/>
      <c r="S256"/>
      <c r="T256"/>
    </row>
    <row r="257" spans="4:20" x14ac:dyDescent="0.3">
      <c r="D257"/>
      <c r="E257"/>
      <c r="F257"/>
      <c r="G257"/>
      <c r="H257"/>
      <c r="I257"/>
      <c r="J257"/>
      <c r="K257"/>
      <c r="L257"/>
      <c r="M257"/>
      <c r="N257"/>
      <c r="O257"/>
      <c r="P257"/>
      <c r="Q257"/>
      <c r="R257"/>
      <c r="S257"/>
      <c r="T257"/>
    </row>
    <row r="258" spans="4:20" x14ac:dyDescent="0.3">
      <c r="D258"/>
      <c r="E258"/>
      <c r="F258"/>
      <c r="G258"/>
      <c r="H258"/>
      <c r="I258"/>
      <c r="J258"/>
      <c r="K258"/>
      <c r="L258"/>
      <c r="M258"/>
      <c r="N258"/>
      <c r="O258"/>
      <c r="P258"/>
      <c r="Q258"/>
      <c r="R258"/>
      <c r="S258"/>
      <c r="T258"/>
    </row>
    <row r="259" spans="4:20" x14ac:dyDescent="0.3">
      <c r="D259"/>
      <c r="E259"/>
      <c r="F259"/>
      <c r="G259"/>
      <c r="H259"/>
      <c r="I259"/>
      <c r="J259"/>
      <c r="K259"/>
      <c r="L259"/>
      <c r="M259"/>
      <c r="N259"/>
      <c r="O259"/>
      <c r="P259"/>
      <c r="Q259"/>
      <c r="R259"/>
      <c r="S259"/>
      <c r="T259"/>
    </row>
    <row r="260" spans="4:20" x14ac:dyDescent="0.3">
      <c r="D260"/>
      <c r="E260"/>
      <c r="F260"/>
      <c r="G260"/>
      <c r="H260"/>
      <c r="I260"/>
      <c r="J260"/>
      <c r="K260"/>
      <c r="L260"/>
      <c r="M260"/>
      <c r="N260"/>
      <c r="O260"/>
      <c r="P260"/>
      <c r="Q260"/>
      <c r="R260"/>
      <c r="S260"/>
      <c r="T260"/>
    </row>
    <row r="261" spans="4:20" x14ac:dyDescent="0.3">
      <c r="D261"/>
      <c r="E261"/>
      <c r="F261"/>
      <c r="G261"/>
      <c r="H261"/>
      <c r="I261"/>
      <c r="J261"/>
      <c r="K261"/>
      <c r="L261"/>
      <c r="M261"/>
      <c r="N261"/>
      <c r="O261"/>
      <c r="P261"/>
      <c r="Q261"/>
      <c r="R261"/>
      <c r="S261"/>
      <c r="T261"/>
    </row>
    <row r="262" spans="4:20" x14ac:dyDescent="0.3">
      <c r="D262"/>
      <c r="E262"/>
      <c r="F262"/>
      <c r="G262"/>
      <c r="H262"/>
      <c r="I262"/>
      <c r="J262"/>
      <c r="K262"/>
      <c r="L262"/>
      <c r="M262"/>
      <c r="N262"/>
      <c r="O262"/>
      <c r="P262"/>
      <c r="Q262"/>
      <c r="R262"/>
      <c r="S262"/>
      <c r="T262"/>
    </row>
    <row r="263" spans="4:20" x14ac:dyDescent="0.3">
      <c r="D263"/>
      <c r="E263"/>
      <c r="F263"/>
      <c r="G263"/>
      <c r="H263"/>
      <c r="I263"/>
      <c r="J263"/>
      <c r="K263"/>
      <c r="L263"/>
      <c r="M263"/>
      <c r="N263"/>
      <c r="O263"/>
      <c r="P263"/>
      <c r="Q263"/>
      <c r="R263"/>
      <c r="S263"/>
      <c r="T263"/>
    </row>
    <row r="264" spans="4:20" x14ac:dyDescent="0.3">
      <c r="D264"/>
      <c r="E264"/>
      <c r="F264"/>
      <c r="G264"/>
      <c r="H264"/>
      <c r="I264"/>
      <c r="J264"/>
      <c r="K264"/>
      <c r="L264"/>
      <c r="M264"/>
      <c r="N264"/>
      <c r="O264"/>
      <c r="P264"/>
      <c r="Q264"/>
      <c r="R264"/>
      <c r="S264"/>
      <c r="T264"/>
    </row>
    <row r="265" spans="4:20" x14ac:dyDescent="0.3">
      <c r="D265"/>
      <c r="E265"/>
      <c r="F265"/>
      <c r="G265"/>
      <c r="H265"/>
      <c r="I265"/>
      <c r="J265"/>
      <c r="K265"/>
      <c r="L265"/>
      <c r="M265"/>
      <c r="N265"/>
      <c r="O265"/>
      <c r="P265"/>
      <c r="Q265"/>
      <c r="R265"/>
      <c r="S265"/>
      <c r="T265"/>
    </row>
    <row r="266" spans="4:20" x14ac:dyDescent="0.3">
      <c r="D266"/>
      <c r="E266"/>
      <c r="F266"/>
      <c r="G266"/>
      <c r="H266"/>
      <c r="I266"/>
      <c r="J266"/>
      <c r="K266"/>
      <c r="L266"/>
      <c r="M266"/>
      <c r="N266"/>
      <c r="O266"/>
      <c r="P266"/>
      <c r="Q266"/>
      <c r="R266"/>
      <c r="S266"/>
      <c r="T266"/>
    </row>
    <row r="267" spans="4:20" x14ac:dyDescent="0.3">
      <c r="D267"/>
      <c r="E267"/>
      <c r="F267"/>
      <c r="G267"/>
      <c r="H267"/>
      <c r="I267"/>
      <c r="J267"/>
      <c r="K267"/>
      <c r="L267"/>
      <c r="M267"/>
      <c r="N267"/>
      <c r="O267"/>
      <c r="P267"/>
      <c r="Q267"/>
      <c r="R267"/>
      <c r="S267"/>
      <c r="T267"/>
    </row>
    <row r="268" spans="4:20" x14ac:dyDescent="0.3">
      <c r="D268"/>
      <c r="E268"/>
      <c r="F268"/>
      <c r="G268"/>
      <c r="H268"/>
      <c r="I268"/>
      <c r="J268"/>
      <c r="K268"/>
      <c r="L268"/>
      <c r="M268"/>
      <c r="N268"/>
      <c r="O268"/>
      <c r="P268"/>
      <c r="Q268"/>
      <c r="R268"/>
      <c r="S268"/>
      <c r="T268"/>
    </row>
    <row r="269" spans="4:20" x14ac:dyDescent="0.3">
      <c r="D269"/>
      <c r="E269"/>
      <c r="F269"/>
      <c r="G269"/>
      <c r="H269"/>
      <c r="I269"/>
      <c r="J269"/>
      <c r="K269"/>
      <c r="L269"/>
      <c r="M269"/>
      <c r="N269"/>
      <c r="O269"/>
      <c r="P269"/>
      <c r="Q269"/>
      <c r="R269"/>
      <c r="S269"/>
      <c r="T269"/>
    </row>
    <row r="270" spans="4:20" x14ac:dyDescent="0.3">
      <c r="D270"/>
      <c r="E270"/>
      <c r="F270"/>
      <c r="G270"/>
      <c r="H270"/>
      <c r="I270"/>
      <c r="J270"/>
      <c r="K270"/>
      <c r="L270"/>
      <c r="M270"/>
      <c r="N270"/>
      <c r="O270"/>
      <c r="P270"/>
      <c r="Q270"/>
      <c r="R270"/>
      <c r="S270"/>
      <c r="T270"/>
    </row>
    <row r="271" spans="4:20" x14ac:dyDescent="0.3">
      <c r="D271"/>
      <c r="E271"/>
      <c r="F271"/>
      <c r="G271"/>
      <c r="H271"/>
      <c r="I271"/>
      <c r="J271"/>
      <c r="K271"/>
      <c r="L271"/>
      <c r="M271"/>
      <c r="N271"/>
      <c r="O271"/>
      <c r="P271"/>
      <c r="Q271"/>
      <c r="R271"/>
      <c r="S271"/>
      <c r="T271"/>
    </row>
    <row r="272" spans="4:20" x14ac:dyDescent="0.3">
      <c r="D272"/>
      <c r="E272"/>
      <c r="F272"/>
      <c r="G272"/>
      <c r="H272"/>
      <c r="I272"/>
      <c r="J272"/>
      <c r="K272"/>
      <c r="L272"/>
      <c r="M272"/>
      <c r="N272"/>
      <c r="O272"/>
      <c r="P272"/>
      <c r="Q272"/>
      <c r="R272"/>
      <c r="S272"/>
      <c r="T272"/>
    </row>
    <row r="273" spans="4:20" x14ac:dyDescent="0.3">
      <c r="D273"/>
      <c r="E273"/>
      <c r="F273"/>
      <c r="G273"/>
      <c r="H273"/>
      <c r="I273"/>
      <c r="J273"/>
      <c r="K273"/>
      <c r="L273"/>
      <c r="M273"/>
      <c r="N273"/>
      <c r="O273"/>
      <c r="P273"/>
      <c r="Q273"/>
      <c r="R273"/>
      <c r="S273"/>
      <c r="T273"/>
    </row>
    <row r="274" spans="4:20" x14ac:dyDescent="0.3">
      <c r="D274"/>
      <c r="E274"/>
      <c r="F274"/>
      <c r="G274"/>
      <c r="H274"/>
      <c r="I274"/>
      <c r="J274"/>
      <c r="K274"/>
      <c r="L274"/>
      <c r="M274"/>
      <c r="N274"/>
      <c r="O274"/>
      <c r="P274"/>
      <c r="Q274"/>
      <c r="R274"/>
      <c r="S274"/>
      <c r="T274"/>
    </row>
    <row r="275" spans="4:20" x14ac:dyDescent="0.3">
      <c r="D275"/>
      <c r="E275"/>
      <c r="F275"/>
      <c r="G275"/>
      <c r="H275"/>
      <c r="I275"/>
      <c r="J275"/>
      <c r="K275"/>
      <c r="L275"/>
      <c r="M275"/>
      <c r="N275"/>
      <c r="O275"/>
      <c r="P275"/>
      <c r="Q275"/>
      <c r="R275"/>
      <c r="S275"/>
      <c r="T275"/>
    </row>
    <row r="276" spans="4:20" x14ac:dyDescent="0.3">
      <c r="D276"/>
      <c r="E276"/>
      <c r="F276"/>
      <c r="G276"/>
      <c r="H276"/>
      <c r="I276"/>
      <c r="J276"/>
      <c r="K276"/>
      <c r="L276"/>
      <c r="M276"/>
      <c r="N276"/>
      <c r="O276"/>
      <c r="P276"/>
      <c r="Q276"/>
      <c r="R276"/>
      <c r="S276"/>
      <c r="T276"/>
    </row>
    <row r="277" spans="4:20" x14ac:dyDescent="0.3">
      <c r="D277"/>
      <c r="E277"/>
      <c r="F277"/>
      <c r="G277"/>
      <c r="H277"/>
      <c r="I277"/>
      <c r="J277"/>
      <c r="K277"/>
      <c r="L277"/>
      <c r="M277"/>
      <c r="N277"/>
      <c r="O277"/>
      <c r="P277"/>
      <c r="Q277"/>
      <c r="R277"/>
      <c r="S277"/>
      <c r="T277"/>
    </row>
    <row r="278" spans="4:20" x14ac:dyDescent="0.3">
      <c r="D278"/>
      <c r="E278"/>
      <c r="F278"/>
      <c r="G278"/>
      <c r="H278"/>
      <c r="I278"/>
      <c r="J278"/>
      <c r="K278"/>
      <c r="L278"/>
      <c r="M278"/>
      <c r="N278"/>
      <c r="O278"/>
      <c r="P278"/>
      <c r="Q278"/>
      <c r="R278"/>
      <c r="S278"/>
      <c r="T278"/>
    </row>
    <row r="279" spans="4:20" x14ac:dyDescent="0.3">
      <c r="D279"/>
      <c r="E279"/>
      <c r="F279"/>
      <c r="G279"/>
      <c r="H279"/>
      <c r="I279"/>
      <c r="J279"/>
      <c r="K279"/>
      <c r="L279"/>
      <c r="M279"/>
      <c r="N279"/>
      <c r="O279"/>
      <c r="P279"/>
      <c r="Q279"/>
      <c r="R279"/>
      <c r="S279"/>
      <c r="T279"/>
    </row>
    <row r="280" spans="4:20" x14ac:dyDescent="0.3">
      <c r="D280"/>
      <c r="E280"/>
      <c r="F280"/>
      <c r="G280"/>
      <c r="H280"/>
      <c r="I280"/>
      <c r="J280"/>
      <c r="K280"/>
      <c r="L280"/>
      <c r="M280"/>
      <c r="N280"/>
      <c r="O280"/>
      <c r="P280"/>
      <c r="Q280"/>
      <c r="R280"/>
      <c r="S280"/>
      <c r="T280"/>
    </row>
    <row r="281" spans="4:20" x14ac:dyDescent="0.3">
      <c r="D281"/>
      <c r="E281"/>
      <c r="F281"/>
      <c r="G281"/>
      <c r="H281"/>
      <c r="I281"/>
      <c r="J281"/>
      <c r="K281"/>
      <c r="L281"/>
      <c r="M281"/>
      <c r="N281"/>
      <c r="O281"/>
      <c r="P281"/>
      <c r="Q281"/>
      <c r="R281"/>
      <c r="S281"/>
      <c r="T281"/>
    </row>
  </sheetData>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F8F50-A5C0-4877-800B-7DCBAAD8D25B}">
  <dimension ref="A1:K208"/>
  <sheetViews>
    <sheetView zoomScale="78" zoomScaleNormal="100" workbookViewId="0">
      <selection activeCell="E3" sqref="E3"/>
    </sheetView>
  </sheetViews>
  <sheetFormatPr defaultRowHeight="14.4" x14ac:dyDescent="0.3"/>
  <cols>
    <col min="1" max="2" width="17.77734375" style="48" customWidth="1"/>
    <col min="3" max="3" width="18.5546875" style="48" customWidth="1"/>
    <col min="4" max="4" width="26.88671875" style="48" customWidth="1"/>
    <col min="5" max="5" width="13.33203125" style="48" bestFit="1" customWidth="1"/>
    <col min="6" max="6" width="16.77734375" style="48" customWidth="1"/>
    <col min="7" max="7" width="11.109375" style="48" bestFit="1" customWidth="1"/>
    <col min="8" max="8" width="22.5546875" style="48" customWidth="1"/>
    <col min="9" max="9" width="25.21875" style="48" customWidth="1"/>
    <col min="10" max="10" width="48.33203125" style="48" customWidth="1"/>
    <col min="11" max="11" width="80.88671875" bestFit="1" customWidth="1"/>
  </cols>
  <sheetData>
    <row r="1" spans="1:11" x14ac:dyDescent="0.3">
      <c r="A1" t="s">
        <v>1</v>
      </c>
      <c r="B1" t="s">
        <v>1508</v>
      </c>
      <c r="C1" t="s">
        <v>1517</v>
      </c>
      <c r="D1" s="48" t="s">
        <v>1065</v>
      </c>
      <c r="E1" s="48" t="s">
        <v>1444</v>
      </c>
      <c r="F1" s="48" t="s">
        <v>1394</v>
      </c>
      <c r="G1" s="48" t="s">
        <v>7</v>
      </c>
      <c r="H1" s="48" t="s">
        <v>1395</v>
      </c>
      <c r="I1" s="48" t="s">
        <v>1068</v>
      </c>
      <c r="J1" s="48" t="s">
        <v>1069</v>
      </c>
      <c r="K1" s="48" t="s">
        <v>10</v>
      </c>
    </row>
    <row r="2" spans="1:11" ht="93.6" x14ac:dyDescent="0.3">
      <c r="A2" s="152" t="s">
        <v>11</v>
      </c>
      <c r="B2" s="152" t="s">
        <v>1505</v>
      </c>
      <c r="C2" s="152" t="s">
        <v>1518</v>
      </c>
      <c r="D2" s="153" t="s">
        <v>1396</v>
      </c>
      <c r="E2" s="153" t="s">
        <v>208</v>
      </c>
      <c r="F2" s="153" t="str" cm="1">
        <f t="array" ref="F2">_xlfn.SWITCH(E2,
    "Physical capability", "1",
    "Psychological capability", "2",
    "Physical opportunity", "3",
    "Social opportunity", "4",
    "Reflective motivation", "5",
    "Automatic motivation", "6",
    "")</f>
        <v>5</v>
      </c>
      <c r="G2" s="153" t="s">
        <v>261</v>
      </c>
      <c r="H2" s="153" t="str" cm="1">
        <f t="array" ref="H2">_xlfn.SWITCH(G2,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2" s="153" t="s">
        <v>102</v>
      </c>
      <c r="J2" s="153" t="s">
        <v>1076</v>
      </c>
      <c r="K2" s="153" t="s">
        <v>1285</v>
      </c>
    </row>
    <row r="3" spans="1:11" ht="409.6" x14ac:dyDescent="0.3">
      <c r="A3" s="152" t="s">
        <v>11</v>
      </c>
      <c r="B3" s="152" t="s">
        <v>1505</v>
      </c>
      <c r="C3" s="152" t="s">
        <v>1518</v>
      </c>
      <c r="D3" s="153" t="s">
        <v>1156</v>
      </c>
      <c r="E3" s="153" t="s">
        <v>542</v>
      </c>
      <c r="F3" s="153" t="str" cm="1">
        <f t="array" ref="F3">_xlfn.SWITCH(E3,
    "Physical capability", "1",
    "Psychological capability", "2",
    "Physical opportunity", "3",
    "Social opportunity", "4",
    "Reflective motivation", "5",
    "Automatic motivation", "6",
    "")</f>
        <v>3</v>
      </c>
      <c r="G3" s="153" t="s">
        <v>543</v>
      </c>
      <c r="H3" s="153" t="str" cm="1">
        <f t="array" ref="H3">_xlfn.SWITCH(G3,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 s="153" t="s">
        <v>544</v>
      </c>
      <c r="J3" s="153" t="s">
        <v>1157</v>
      </c>
      <c r="K3" s="153" t="s">
        <v>1158</v>
      </c>
    </row>
    <row r="4" spans="1:11" ht="249.6" x14ac:dyDescent="0.3">
      <c r="A4" s="152" t="s">
        <v>11</v>
      </c>
      <c r="B4" s="152" t="s">
        <v>1505</v>
      </c>
      <c r="C4" s="152" t="s">
        <v>1518</v>
      </c>
      <c r="D4" s="153" t="s">
        <v>1159</v>
      </c>
      <c r="E4" s="153" t="s">
        <v>553</v>
      </c>
      <c r="F4" s="153" t="str" cm="1">
        <f t="array" ref="F4">_xlfn.SWITCH(E4,
    "Physical capability", "1",
    "Psychological capability", "2",
    "Physical opportunity", "3",
    "Social opportunity", "4",
    "Reflective motivation", "5",
    "Automatic motivation", "6",
    "")</f>
        <v>4</v>
      </c>
      <c r="G4" s="153" t="s">
        <v>554</v>
      </c>
      <c r="H4" s="153" t="str" cm="1">
        <f t="array" ref="H4">_xlfn.SWITCH(G4,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4" s="153" t="s">
        <v>544</v>
      </c>
      <c r="J4" s="153" t="s">
        <v>1160</v>
      </c>
      <c r="K4" s="153" t="s">
        <v>1161</v>
      </c>
    </row>
    <row r="5" spans="1:11" ht="358.8" x14ac:dyDescent="0.3">
      <c r="A5" s="152" t="s">
        <v>11</v>
      </c>
      <c r="B5" s="152" t="s">
        <v>1505</v>
      </c>
      <c r="C5" s="152" t="s">
        <v>1518</v>
      </c>
      <c r="D5" s="153" t="s">
        <v>1415</v>
      </c>
      <c r="E5" s="153" t="s">
        <v>14</v>
      </c>
      <c r="F5" s="153" t="str" cm="1">
        <f t="array" ref="F5">_xlfn.SWITCH(E5,
    "Physical capability", "1",
    "Psychological capability", "2",
    "Physical opportunity", "3",
    "Social opportunity", "4",
    "Reflective motivation", "5",
    "Automatic motivation", "6",
    "")</f>
        <v>2</v>
      </c>
      <c r="G5" s="153" t="s">
        <v>15</v>
      </c>
      <c r="H5" s="153" t="str" cm="1">
        <f t="array" ref="H5">_xlfn.SWITCH(G5,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5" s="153" t="s">
        <v>427</v>
      </c>
      <c r="J5" s="153" t="s">
        <v>89</v>
      </c>
      <c r="K5" s="153" t="s">
        <v>1072</v>
      </c>
    </row>
    <row r="6" spans="1:11" ht="409.6" x14ac:dyDescent="0.3">
      <c r="A6" s="152" t="s">
        <v>23</v>
      </c>
      <c r="B6" s="152" t="s">
        <v>1505</v>
      </c>
      <c r="C6" s="152" t="s">
        <v>1518</v>
      </c>
      <c r="D6" s="153" t="s">
        <v>1162</v>
      </c>
      <c r="E6" s="153" t="s">
        <v>542</v>
      </c>
      <c r="F6" s="153" t="str" cm="1">
        <f t="array" ref="F6">_xlfn.SWITCH(E6,
    "Physical capability", "1",
    "Psychological capability", "2",
    "Physical opportunity", "3",
    "Social opportunity", "4",
    "Reflective motivation", "5",
    "Automatic motivation", "6",
    "")</f>
        <v>3</v>
      </c>
      <c r="G6" s="153" t="s">
        <v>543</v>
      </c>
      <c r="H6" s="153" t="str" cm="1">
        <f t="array" ref="H6">_xlfn.SWITCH(G6,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 s="153" t="s">
        <v>555</v>
      </c>
      <c r="J6" s="153" t="s">
        <v>1163</v>
      </c>
      <c r="K6" s="153" t="s">
        <v>1164</v>
      </c>
    </row>
    <row r="7" spans="1:11" ht="78" x14ac:dyDescent="0.3">
      <c r="A7" s="152" t="s">
        <v>29</v>
      </c>
      <c r="B7" s="152" t="s">
        <v>1505</v>
      </c>
      <c r="C7" s="152" t="s">
        <v>1518</v>
      </c>
      <c r="D7" s="153" t="s">
        <v>1289</v>
      </c>
      <c r="E7" s="153" t="s">
        <v>225</v>
      </c>
      <c r="F7" s="153" t="str" cm="1">
        <f t="array" ref="F7">_xlfn.SWITCH(E7,
    "Physical capability", "1",
    "Psychological capability", "2",
    "Physical opportunity", "3",
    "Social opportunity", "4",
    "Reflective motivation", "5",
    "Automatic motivation", "6",
    "")</f>
        <v>6</v>
      </c>
      <c r="G7" s="153" t="s">
        <v>226</v>
      </c>
      <c r="H7" s="153" t="str" cm="1">
        <f t="array" ref="H7">_xlfn.SWITCH(G7,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7" s="153" t="s">
        <v>1290</v>
      </c>
      <c r="J7" s="153" t="s">
        <v>89</v>
      </c>
      <c r="K7" s="153"/>
    </row>
    <row r="8" spans="1:11" ht="409.6" x14ac:dyDescent="0.3">
      <c r="A8" s="152" t="s">
        <v>29</v>
      </c>
      <c r="B8" s="152" t="s">
        <v>1505</v>
      </c>
      <c r="C8" s="152" t="s">
        <v>1518</v>
      </c>
      <c r="D8" s="153" t="s">
        <v>1165</v>
      </c>
      <c r="E8" s="153" t="s">
        <v>542</v>
      </c>
      <c r="F8" s="153" t="str" cm="1">
        <f t="array" ref="F8">_xlfn.SWITCH(E8,
    "Physical capability", "1",
    "Psychological capability", "2",
    "Physical opportunity", "3",
    "Social opportunity", "4",
    "Reflective motivation", "5",
    "Automatic motivation", "6",
    "")</f>
        <v>3</v>
      </c>
      <c r="G8" s="153" t="s">
        <v>543</v>
      </c>
      <c r="H8" s="153" t="str" cm="1">
        <f t="array" ref="H8">_xlfn.SWITCH(G8,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8" s="153" t="s">
        <v>544</v>
      </c>
      <c r="J8" s="153" t="s">
        <v>1166</v>
      </c>
      <c r="K8" s="153" t="s">
        <v>1167</v>
      </c>
    </row>
    <row r="9" spans="1:11" ht="409.6" x14ac:dyDescent="0.3">
      <c r="A9" s="152" t="s">
        <v>29</v>
      </c>
      <c r="B9" s="152" t="s">
        <v>1505</v>
      </c>
      <c r="C9" s="152" t="s">
        <v>1518</v>
      </c>
      <c r="D9" s="153" t="s">
        <v>1168</v>
      </c>
      <c r="E9" s="153" t="s">
        <v>553</v>
      </c>
      <c r="F9" s="153" t="str" cm="1">
        <f t="array" ref="F9">_xlfn.SWITCH(E9,
    "Physical capability", "1",
    "Psychological capability", "2",
    "Physical opportunity", "3",
    "Social opportunity", "4",
    "Reflective motivation", "5",
    "Automatic motivation", "6",
    "")</f>
        <v>4</v>
      </c>
      <c r="G9" s="153" t="s">
        <v>554</v>
      </c>
      <c r="H9" s="153" t="str" cm="1">
        <f t="array" ref="H9">_xlfn.SWITCH(G9,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9" s="153" t="s">
        <v>544</v>
      </c>
      <c r="J9" s="153" t="s">
        <v>1160</v>
      </c>
      <c r="K9" s="153" t="s">
        <v>1169</v>
      </c>
    </row>
    <row r="10" spans="1:11" ht="218.4" x14ac:dyDescent="0.3">
      <c r="A10" s="152" t="s">
        <v>29</v>
      </c>
      <c r="B10" s="152" t="s">
        <v>1505</v>
      </c>
      <c r="C10" s="152" t="s">
        <v>1518</v>
      </c>
      <c r="D10" s="153" t="s">
        <v>1416</v>
      </c>
      <c r="E10" s="153" t="s">
        <v>14</v>
      </c>
      <c r="F10" s="153" t="str" cm="1">
        <f t="array" ref="F10">_xlfn.SWITCH(E10,
    "Physical capability", "1",
    "Psychological capability", "2",
    "Physical opportunity", "3",
    "Social opportunity", "4",
    "Reflective motivation", "5",
    "Automatic motivation", "6",
    "")</f>
        <v>2</v>
      </c>
      <c r="G10" s="153" t="s">
        <v>79</v>
      </c>
      <c r="H10" s="153" t="str" cm="1">
        <f t="array" ref="H10">_xlfn.SWITCH(G10,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0" s="153" t="s">
        <v>102</v>
      </c>
      <c r="J10" s="153" t="s">
        <v>1076</v>
      </c>
      <c r="K10" s="153" t="s">
        <v>1077</v>
      </c>
    </row>
    <row r="11" spans="1:11" ht="358.8" x14ac:dyDescent="0.3">
      <c r="A11" s="152" t="s">
        <v>45</v>
      </c>
      <c r="B11" s="152" t="s">
        <v>1505</v>
      </c>
      <c r="C11" s="152" t="s">
        <v>1518</v>
      </c>
      <c r="D11" s="153" t="s">
        <v>1286</v>
      </c>
      <c r="E11" s="153" t="s">
        <v>208</v>
      </c>
      <c r="F11" s="153" t="str" cm="1">
        <f t="array" ref="F11">_xlfn.SWITCH(E11,
    "Physical capability", "1",
    "Psychological capability", "2",
    "Physical opportunity", "3",
    "Social opportunity", "4",
    "Reflective motivation", "5",
    "Automatic motivation", "6",
    "")</f>
        <v>5</v>
      </c>
      <c r="G11" s="153" t="s">
        <v>209</v>
      </c>
      <c r="H11" s="153" t="str" cm="1">
        <f t="array" ref="H11">_xlfn.SWITCH(G11,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1" s="153" t="s">
        <v>1287</v>
      </c>
      <c r="J11" s="153" t="s">
        <v>60</v>
      </c>
      <c r="K11" s="153" t="s">
        <v>1288</v>
      </c>
    </row>
    <row r="12" spans="1:11" ht="409.6" x14ac:dyDescent="0.3">
      <c r="A12" s="152" t="s">
        <v>45</v>
      </c>
      <c r="B12" s="152" t="s">
        <v>1505</v>
      </c>
      <c r="C12" s="152" t="s">
        <v>1518</v>
      </c>
      <c r="D12" s="153" t="s">
        <v>1170</v>
      </c>
      <c r="E12" s="153" t="s">
        <v>542</v>
      </c>
      <c r="F12" s="153" t="str" cm="1">
        <f t="array" ref="F12">_xlfn.SWITCH(E12,
    "Physical capability", "1",
    "Psychological capability", "2",
    "Physical opportunity", "3",
    "Social opportunity", "4",
    "Reflective motivation", "5",
    "Automatic motivation", "6",
    "")</f>
        <v>3</v>
      </c>
      <c r="G12" s="153" t="s">
        <v>543</v>
      </c>
      <c r="H12" s="153" t="str" cm="1">
        <f t="array" ref="H12">_xlfn.SWITCH(G12,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 s="153" t="s">
        <v>544</v>
      </c>
      <c r="J12" s="153" t="s">
        <v>1171</v>
      </c>
      <c r="K12" s="153" t="s">
        <v>1172</v>
      </c>
    </row>
    <row r="13" spans="1:11" ht="343.2" x14ac:dyDescent="0.3">
      <c r="A13" s="152" t="s">
        <v>45</v>
      </c>
      <c r="B13" s="152" t="s">
        <v>1505</v>
      </c>
      <c r="C13" s="152" t="s">
        <v>1518</v>
      </c>
      <c r="D13" s="153" t="s">
        <v>1173</v>
      </c>
      <c r="E13" s="153" t="s">
        <v>553</v>
      </c>
      <c r="F13" s="153" t="str" cm="1">
        <f t="array" ref="F13">_xlfn.SWITCH(E13,
    "Physical capability", "1",
    "Psychological capability", "2",
    "Physical opportunity", "3",
    "Social opportunity", "4",
    "Reflective motivation", "5",
    "Automatic motivation", "6",
    "")</f>
        <v>4</v>
      </c>
      <c r="G13" s="153" t="s">
        <v>554</v>
      </c>
      <c r="H13" s="153" t="str" cm="1">
        <f t="array" ref="H13">_xlfn.SWITCH(G13,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3" s="153" t="s">
        <v>544</v>
      </c>
      <c r="J13" s="153" t="s">
        <v>1160</v>
      </c>
      <c r="K13" s="153"/>
    </row>
    <row r="14" spans="1:11" ht="409.6" x14ac:dyDescent="0.3">
      <c r="A14" s="152" t="s">
        <v>264</v>
      </c>
      <c r="B14" s="152" t="s">
        <v>1505</v>
      </c>
      <c r="C14" s="152" t="s">
        <v>1518</v>
      </c>
      <c r="D14" s="153" t="s">
        <v>1174</v>
      </c>
      <c r="E14" s="153" t="s">
        <v>542</v>
      </c>
      <c r="F14" s="153" t="str" cm="1">
        <f t="array" ref="F14">_xlfn.SWITCH(E14,
    "Physical capability", "1",
    "Psychological capability", "2",
    "Physical opportunity", "3",
    "Social opportunity", "4",
    "Reflective motivation", "5",
    "Automatic motivation", "6",
    "")</f>
        <v>3</v>
      </c>
      <c r="G14" s="153" t="s">
        <v>543</v>
      </c>
      <c r="H14" s="153" t="str" cm="1">
        <f t="array" ref="H14">_xlfn.SWITCH(G14,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4" s="153" t="s">
        <v>544</v>
      </c>
      <c r="J14" s="153" t="s">
        <v>1175</v>
      </c>
      <c r="K14" s="153" t="s">
        <v>1176</v>
      </c>
    </row>
    <row r="15" spans="1:11" ht="409.6" x14ac:dyDescent="0.3">
      <c r="A15" s="152" t="s">
        <v>264</v>
      </c>
      <c r="B15" s="152" t="s">
        <v>1505</v>
      </c>
      <c r="C15" s="152" t="s">
        <v>1518</v>
      </c>
      <c r="D15" s="153" t="s">
        <v>1417</v>
      </c>
      <c r="E15" s="153" t="s">
        <v>14</v>
      </c>
      <c r="F15" s="153" t="str" cm="1">
        <f t="array" ref="F15">_xlfn.SWITCH(E15,
    "Physical capability", "1",
    "Psychological capability", "2",
    "Physical opportunity", "3",
    "Social opportunity", "4",
    "Reflective motivation", "5",
    "Automatic motivation", "6",
    "")</f>
        <v>2</v>
      </c>
      <c r="G15" s="153" t="s">
        <v>15</v>
      </c>
      <c r="H15" s="153" t="str" cm="1">
        <f t="array" ref="H15">_xlfn.SWITCH(G15,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5" s="153" t="s">
        <v>427</v>
      </c>
      <c r="J15" s="153" t="s">
        <v>89</v>
      </c>
      <c r="K15" s="153"/>
    </row>
    <row r="16" spans="1:11" ht="109.2" x14ac:dyDescent="0.3">
      <c r="A16" s="152" t="s">
        <v>268</v>
      </c>
      <c r="B16" s="152" t="s">
        <v>1506</v>
      </c>
      <c r="C16" s="152" t="s">
        <v>1520</v>
      </c>
      <c r="D16" s="153" t="s">
        <v>1397</v>
      </c>
      <c r="E16" s="153" t="s">
        <v>225</v>
      </c>
      <c r="F16" s="153" t="str" cm="1">
        <f t="array" ref="F16">_xlfn.SWITCH(E16,
    "Physical capability", "1",
    "Psychological capability", "2",
    "Physical opportunity", "3",
    "Social opportunity", "4",
    "Reflective motivation", "5",
    "Automatic motivation", "6",
    "")</f>
        <v>6</v>
      </c>
      <c r="G16" s="153" t="s">
        <v>226</v>
      </c>
      <c r="H16" s="153" t="str" cm="1">
        <f t="array" ref="H16">_xlfn.SWITCH(G16,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6" s="153" t="s">
        <v>435</v>
      </c>
      <c r="J16" s="153" t="s">
        <v>1291</v>
      </c>
      <c r="K16" s="153" t="s">
        <v>1292</v>
      </c>
    </row>
    <row r="17" spans="1:11" ht="187.2" x14ac:dyDescent="0.3">
      <c r="A17" s="152" t="s">
        <v>268</v>
      </c>
      <c r="B17" s="152" t="s">
        <v>1506</v>
      </c>
      <c r="C17" s="152" t="s">
        <v>1520</v>
      </c>
      <c r="D17" s="153" t="s">
        <v>1293</v>
      </c>
      <c r="E17" s="153" t="s">
        <v>208</v>
      </c>
      <c r="F17" s="153" t="str" cm="1">
        <f t="array" ref="F17">_xlfn.SWITCH(E17,
    "Physical capability", "1",
    "Psychological capability", "2",
    "Physical opportunity", "3",
    "Social opportunity", "4",
    "Reflective motivation", "5",
    "Automatic motivation", "6",
    "")</f>
        <v>5</v>
      </c>
      <c r="G17" s="153" t="s">
        <v>209</v>
      </c>
      <c r="H17" s="153" t="str" cm="1">
        <f t="array" ref="H17">_xlfn.SWITCH(G17,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7" s="153" t="s">
        <v>221</v>
      </c>
      <c r="J17" s="153" t="s">
        <v>89</v>
      </c>
      <c r="K17" s="153"/>
    </row>
    <row r="18" spans="1:11" ht="409.6" x14ac:dyDescent="0.3">
      <c r="A18" s="152" t="s">
        <v>268</v>
      </c>
      <c r="B18" s="152" t="s">
        <v>1506</v>
      </c>
      <c r="C18" s="152" t="s">
        <v>1520</v>
      </c>
      <c r="D18" s="153" t="s">
        <v>1177</v>
      </c>
      <c r="E18" s="153" t="s">
        <v>542</v>
      </c>
      <c r="F18" s="153" t="str" cm="1">
        <f t="array" ref="F18">_xlfn.SWITCH(E18,
    "Physical capability", "1",
    "Psychological capability", "2",
    "Physical opportunity", "3",
    "Social opportunity", "4",
    "Reflective motivation", "5",
    "Automatic motivation", "6",
    "")</f>
        <v>3</v>
      </c>
      <c r="G18" s="153" t="s">
        <v>543</v>
      </c>
      <c r="H18" s="153" t="str" cm="1">
        <f t="array" ref="H18">_xlfn.SWITCH(G18,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8" s="153" t="s">
        <v>544</v>
      </c>
      <c r="J18" s="153" t="s">
        <v>1175</v>
      </c>
      <c r="K18" s="153" t="s">
        <v>1178</v>
      </c>
    </row>
    <row r="19" spans="1:11" ht="249.6" x14ac:dyDescent="0.3">
      <c r="A19" s="152" t="s">
        <v>281</v>
      </c>
      <c r="B19" s="152" t="s">
        <v>1506</v>
      </c>
      <c r="C19" s="152" t="s">
        <v>1520</v>
      </c>
      <c r="D19" s="153" t="s">
        <v>1294</v>
      </c>
      <c r="E19" s="153" t="s">
        <v>225</v>
      </c>
      <c r="F19" s="153" t="str" cm="1">
        <f t="array" ref="F19">_xlfn.SWITCH(E19,
    "Physical capability", "1",
    "Psychological capability", "2",
    "Physical opportunity", "3",
    "Social opportunity", "4",
    "Reflective motivation", "5",
    "Automatic motivation", "6",
    "")</f>
        <v>6</v>
      </c>
      <c r="G19" s="153" t="s">
        <v>278</v>
      </c>
      <c r="H19" s="153" t="str" cm="1">
        <f t="array" ref="H19">_xlfn.SWITCH(G19,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9" s="153" t="s">
        <v>279</v>
      </c>
      <c r="J19" s="153" t="s">
        <v>89</v>
      </c>
      <c r="K19" s="153" t="s">
        <v>1295</v>
      </c>
    </row>
    <row r="20" spans="1:11" ht="343.2" x14ac:dyDescent="0.3">
      <c r="A20" s="152" t="s">
        <v>1468</v>
      </c>
      <c r="B20" s="152" t="s">
        <v>1506</v>
      </c>
      <c r="C20" s="152" t="s">
        <v>1520</v>
      </c>
      <c r="D20" s="153" t="s">
        <v>1179</v>
      </c>
      <c r="E20" s="153" t="s">
        <v>542</v>
      </c>
      <c r="F20" s="153" t="str" cm="1">
        <f t="array" ref="F20">_xlfn.SWITCH(E20,
    "Physical capability", "1",
    "Psychological capability", "2",
    "Physical opportunity", "3",
    "Social opportunity", "4",
    "Reflective motivation", "5",
    "Automatic motivation", "6",
    "")</f>
        <v>3</v>
      </c>
      <c r="G20" s="153" t="s">
        <v>543</v>
      </c>
      <c r="H20" s="153" t="str" cm="1">
        <f t="array" ref="H20">_xlfn.SWITCH(G20,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0" s="153" t="s">
        <v>544</v>
      </c>
      <c r="J20" s="153" t="s">
        <v>1157</v>
      </c>
      <c r="K20" s="153"/>
    </row>
    <row r="21" spans="1:11" ht="234" x14ac:dyDescent="0.3">
      <c r="A21" s="152" t="s">
        <v>302</v>
      </c>
      <c r="B21" s="152" t="s">
        <v>1506</v>
      </c>
      <c r="C21" s="152" t="s">
        <v>1520</v>
      </c>
      <c r="D21" s="153" t="s">
        <v>1296</v>
      </c>
      <c r="E21" s="153" t="s">
        <v>208</v>
      </c>
      <c r="F21" s="153" t="str" cm="1">
        <f t="array" ref="F21">_xlfn.SWITCH(E21,
    "Physical capability", "1",
    "Psychological capability", "2",
    "Physical opportunity", "3",
    "Social opportunity", "4",
    "Reflective motivation", "5",
    "Automatic motivation", "6",
    "")</f>
        <v>5</v>
      </c>
      <c r="G21" s="153" t="s">
        <v>241</v>
      </c>
      <c r="H21" s="153" t="str" cm="1">
        <f t="array" ref="H21">_xlfn.SWITCH(G21,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21" s="153" t="s">
        <v>463</v>
      </c>
      <c r="J21" s="153" t="s">
        <v>1297</v>
      </c>
      <c r="K21" s="153"/>
    </row>
    <row r="22" spans="1:11" ht="124.8" x14ac:dyDescent="0.3">
      <c r="A22" s="152" t="s">
        <v>302</v>
      </c>
      <c r="B22" s="152" t="s">
        <v>1506</v>
      </c>
      <c r="C22" s="152" t="s">
        <v>1520</v>
      </c>
      <c r="D22" s="153" t="s">
        <v>1398</v>
      </c>
      <c r="E22" s="153" t="s">
        <v>225</v>
      </c>
      <c r="F22" s="153" t="str" cm="1">
        <f t="array" ref="F22">_xlfn.SWITCH(E22,
    "Physical capability", "1",
    "Psychological capability", "2",
    "Physical opportunity", "3",
    "Social opportunity", "4",
    "Reflective motivation", "5",
    "Automatic motivation", "6",
    "")</f>
        <v>6</v>
      </c>
      <c r="G22" s="153" t="s">
        <v>278</v>
      </c>
      <c r="H22" s="153" t="str" cm="1">
        <f t="array" ref="H22">_xlfn.SWITCH(G22,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22" s="153" t="s">
        <v>279</v>
      </c>
      <c r="J22" s="153" t="s">
        <v>89</v>
      </c>
      <c r="K22" s="153" t="s">
        <v>1298</v>
      </c>
    </row>
    <row r="23" spans="1:11" ht="390" x14ac:dyDescent="0.3">
      <c r="A23" s="152" t="s">
        <v>302</v>
      </c>
      <c r="B23" s="152" t="s">
        <v>1506</v>
      </c>
      <c r="C23" s="152" t="s">
        <v>1520</v>
      </c>
      <c r="D23" s="153" t="s">
        <v>1299</v>
      </c>
      <c r="E23" s="153" t="s">
        <v>225</v>
      </c>
      <c r="F23" s="153" t="str" cm="1">
        <f t="array" ref="F23">_xlfn.SWITCH(E23,
    "Physical capability", "1",
    "Psychological capability", "2",
    "Physical opportunity", "3",
    "Social opportunity", "4",
    "Reflective motivation", "5",
    "Automatic motivation", "6",
    "")</f>
        <v>6</v>
      </c>
      <c r="G23" s="153" t="s">
        <v>226</v>
      </c>
      <c r="H23" s="153" t="str" cm="1">
        <f t="array" ref="H23">_xlfn.SWITCH(G23,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23" s="153" t="s">
        <v>435</v>
      </c>
      <c r="J23" s="153" t="s">
        <v>1300</v>
      </c>
      <c r="K23" s="153" t="s">
        <v>1301</v>
      </c>
    </row>
    <row r="24" spans="1:11" ht="409.6" x14ac:dyDescent="0.3">
      <c r="A24" s="152" t="s">
        <v>302</v>
      </c>
      <c r="B24" s="152" t="s">
        <v>1506</v>
      </c>
      <c r="C24" s="152" t="s">
        <v>1520</v>
      </c>
      <c r="D24" s="153" t="s">
        <v>1180</v>
      </c>
      <c r="E24" s="153" t="s">
        <v>542</v>
      </c>
      <c r="F24" s="153" t="str" cm="1">
        <f t="array" ref="F24">_xlfn.SWITCH(E24,
    "Physical capability", "1",
    "Psychological capability", "2",
    "Physical opportunity", "3",
    "Social opportunity", "4",
    "Reflective motivation", "5",
    "Automatic motivation", "6",
    "")</f>
        <v>3</v>
      </c>
      <c r="G24" s="153" t="s">
        <v>543</v>
      </c>
      <c r="H24" s="153" t="str" cm="1">
        <f t="array" ref="H24">_xlfn.SWITCH(G24,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4" s="153" t="s">
        <v>544</v>
      </c>
      <c r="J24" s="153" t="s">
        <v>1157</v>
      </c>
      <c r="K24" s="153" t="s">
        <v>1181</v>
      </c>
    </row>
    <row r="25" spans="1:11" ht="234" x14ac:dyDescent="0.3">
      <c r="A25" s="152" t="s">
        <v>302</v>
      </c>
      <c r="B25" s="152" t="s">
        <v>1506</v>
      </c>
      <c r="C25" s="152" t="s">
        <v>1520</v>
      </c>
      <c r="D25" s="153" t="s">
        <v>1182</v>
      </c>
      <c r="E25" s="153" t="s">
        <v>553</v>
      </c>
      <c r="F25" s="153" t="str" cm="1">
        <f t="array" ref="F25">_xlfn.SWITCH(E25,
    "Physical capability", "1",
    "Psychological capability", "2",
    "Physical opportunity", "3",
    "Social opportunity", "4",
    "Reflective motivation", "5",
    "Automatic motivation", "6",
    "")</f>
        <v>4</v>
      </c>
      <c r="G25" s="153" t="s">
        <v>554</v>
      </c>
      <c r="H25" s="153" t="str" cm="1">
        <f t="array" ref="H25">_xlfn.SWITCH(G25,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25" s="153" t="s">
        <v>588</v>
      </c>
      <c r="J25" s="153" t="s">
        <v>1183</v>
      </c>
      <c r="K25" s="153" t="s">
        <v>1184</v>
      </c>
    </row>
    <row r="26" spans="1:11" ht="409.6" x14ac:dyDescent="0.3">
      <c r="A26" s="152" t="s">
        <v>602</v>
      </c>
      <c r="B26" s="152" t="s">
        <v>1506</v>
      </c>
      <c r="C26" s="152" t="s">
        <v>1520</v>
      </c>
      <c r="D26" s="153" t="s">
        <v>1185</v>
      </c>
      <c r="E26" s="153" t="s">
        <v>542</v>
      </c>
      <c r="F26" s="153" t="str" cm="1">
        <f t="array" ref="F26">_xlfn.SWITCH(E26,
    "Physical capability", "1",
    "Psychological capability", "2",
    "Physical opportunity", "3",
    "Social opportunity", "4",
    "Reflective motivation", "5",
    "Automatic motivation", "6",
    "")</f>
        <v>3</v>
      </c>
      <c r="G26" s="153" t="s">
        <v>543</v>
      </c>
      <c r="H26" s="153" t="str" cm="1">
        <f t="array" ref="H26">_xlfn.SWITCH(G26,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26" s="153" t="s">
        <v>1186</v>
      </c>
      <c r="J26" s="153" t="s">
        <v>1163</v>
      </c>
      <c r="K26" s="153"/>
    </row>
    <row r="27" spans="1:11" ht="409.6" x14ac:dyDescent="0.3">
      <c r="A27" s="152" t="s">
        <v>602</v>
      </c>
      <c r="B27" s="152" t="s">
        <v>1506</v>
      </c>
      <c r="C27" s="152" t="s">
        <v>1520</v>
      </c>
      <c r="D27" s="153" t="s">
        <v>1418</v>
      </c>
      <c r="E27" s="153" t="s">
        <v>14</v>
      </c>
      <c r="F27" s="153" t="str" cm="1">
        <f t="array" ref="F27">_xlfn.SWITCH(E27,
    "Physical capability", "1",
    "Psychological capability", "2",
    "Physical opportunity", "3",
    "Social opportunity", "4",
    "Reflective motivation", "5",
    "Automatic motivation", "6",
    "")</f>
        <v>2</v>
      </c>
      <c r="G27" s="153" t="s">
        <v>15</v>
      </c>
      <c r="H27" s="153" t="str" cm="1">
        <f t="array" ref="H27">_xlfn.SWITCH(G27,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27" s="153" t="s">
        <v>427</v>
      </c>
      <c r="J27" s="153" t="s">
        <v>1083</v>
      </c>
      <c r="K27" s="153"/>
    </row>
    <row r="28" spans="1:11" ht="409.6" x14ac:dyDescent="0.3">
      <c r="A28" s="152" t="s">
        <v>602</v>
      </c>
      <c r="B28" s="152" t="s">
        <v>1506</v>
      </c>
      <c r="C28" s="152" t="s">
        <v>1520</v>
      </c>
      <c r="D28" s="153" t="s">
        <v>1419</v>
      </c>
      <c r="E28" s="153" t="s">
        <v>14</v>
      </c>
      <c r="F28" s="153" t="str" cm="1">
        <f t="array" ref="F28">_xlfn.SWITCH(E28,
    "Physical capability", "1",
    "Psychological capability", "2",
    "Physical opportunity", "3",
    "Social opportunity", "4",
    "Reflective motivation", "5",
    "Automatic motivation", "6",
    "")</f>
        <v>2</v>
      </c>
      <c r="G28" s="153" t="s">
        <v>79</v>
      </c>
      <c r="H28" s="153" t="str" cm="1">
        <f t="array" ref="H28">_xlfn.SWITCH(G28,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28" s="153" t="s">
        <v>102</v>
      </c>
      <c r="J28" s="153" t="s">
        <v>1149</v>
      </c>
      <c r="K28" s="153"/>
    </row>
    <row r="29" spans="1:11" ht="171.6" x14ac:dyDescent="0.3">
      <c r="A29" s="152" t="s">
        <v>606</v>
      </c>
      <c r="B29" s="152" t="s">
        <v>1506</v>
      </c>
      <c r="C29" s="152" t="s">
        <v>1520</v>
      </c>
      <c r="D29" s="153" t="s">
        <v>1187</v>
      </c>
      <c r="E29" s="153" t="s">
        <v>553</v>
      </c>
      <c r="F29" s="153" t="str" cm="1">
        <f t="array" ref="F29">_xlfn.SWITCH(E29,
    "Physical capability", "1",
    "Psychological capability", "2",
    "Physical opportunity", "3",
    "Social opportunity", "4",
    "Reflective motivation", "5",
    "Automatic motivation", "6",
    "")</f>
        <v>4</v>
      </c>
      <c r="G29" s="153" t="s">
        <v>554</v>
      </c>
      <c r="H29" s="153" t="str" cm="1">
        <f t="array" ref="H29">_xlfn.SWITCH(G29,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29" s="153" t="s">
        <v>102</v>
      </c>
      <c r="J29" s="153" t="s">
        <v>1076</v>
      </c>
      <c r="K29" s="153"/>
    </row>
    <row r="30" spans="1:11" ht="409.6" x14ac:dyDescent="0.3">
      <c r="A30" s="152" t="s">
        <v>606</v>
      </c>
      <c r="B30" s="152" t="s">
        <v>1506</v>
      </c>
      <c r="C30" s="152" t="s">
        <v>1520</v>
      </c>
      <c r="D30" s="153" t="s">
        <v>1188</v>
      </c>
      <c r="E30" s="153" t="s">
        <v>542</v>
      </c>
      <c r="F30" s="153" t="str" cm="1">
        <f t="array" ref="F30">_xlfn.SWITCH(E30,
    "Physical capability", "1",
    "Psychological capability", "2",
    "Physical opportunity", "3",
    "Social opportunity", "4",
    "Reflective motivation", "5",
    "Automatic motivation", "6",
    "")</f>
        <v>3</v>
      </c>
      <c r="G30" s="153" t="s">
        <v>543</v>
      </c>
      <c r="H30" s="153" t="str" cm="1">
        <f t="array" ref="H30">_xlfn.SWITCH(G30,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0" s="153" t="s">
        <v>1186</v>
      </c>
      <c r="J30" s="153" t="s">
        <v>1189</v>
      </c>
      <c r="K30" s="153"/>
    </row>
    <row r="31" spans="1:11" ht="234" x14ac:dyDescent="0.3">
      <c r="A31" s="152" t="s">
        <v>1190</v>
      </c>
      <c r="B31" s="152" t="s">
        <v>1506</v>
      </c>
      <c r="C31" s="152" t="s">
        <v>1520</v>
      </c>
      <c r="D31" s="153" t="s">
        <v>1191</v>
      </c>
      <c r="E31" s="153" t="s">
        <v>542</v>
      </c>
      <c r="F31" s="153" t="str" cm="1">
        <f t="array" ref="F31">_xlfn.SWITCH(E31,
    "Physical capability", "1",
    "Psychological capability", "2",
    "Physical opportunity", "3",
    "Social opportunity", "4",
    "Reflective motivation", "5",
    "Automatic motivation", "6",
    "")</f>
        <v>3</v>
      </c>
      <c r="G31" s="153" t="s">
        <v>543</v>
      </c>
      <c r="H31" s="153" t="str" cm="1">
        <f t="array" ref="H31">_xlfn.SWITCH(G31,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1" s="153" t="s">
        <v>544</v>
      </c>
      <c r="J31" s="153" t="s">
        <v>1192</v>
      </c>
      <c r="K31" s="153"/>
    </row>
    <row r="32" spans="1:11" ht="156" x14ac:dyDescent="0.3">
      <c r="A32" s="152" t="s">
        <v>614</v>
      </c>
      <c r="B32" s="152" t="s">
        <v>1506</v>
      </c>
      <c r="C32" s="152" t="s">
        <v>1520</v>
      </c>
      <c r="D32" s="153" t="s">
        <v>1407</v>
      </c>
      <c r="E32" s="153" t="s">
        <v>542</v>
      </c>
      <c r="F32" s="153" t="str" cm="1">
        <f t="array" ref="F32">_xlfn.SWITCH(E32,
    "Physical capability", "1",
    "Psychological capability", "2",
    "Physical opportunity", "3",
    "Social opportunity", "4",
    "Reflective motivation", "5",
    "Automatic motivation", "6",
    "")</f>
        <v>3</v>
      </c>
      <c r="G32" s="153" t="s">
        <v>543</v>
      </c>
      <c r="H32" s="153" t="str" cm="1">
        <f t="array" ref="H32">_xlfn.SWITCH(G32,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2" s="153" t="s">
        <v>597</v>
      </c>
      <c r="J32" s="153" t="s">
        <v>1175</v>
      </c>
      <c r="K32" s="153"/>
    </row>
    <row r="33" spans="1:11" ht="62.4" x14ac:dyDescent="0.3">
      <c r="A33" s="152" t="s">
        <v>311</v>
      </c>
      <c r="B33" s="152" t="s">
        <v>1506</v>
      </c>
      <c r="C33" s="152" t="s">
        <v>1520</v>
      </c>
      <c r="D33" s="153" t="s">
        <v>1399</v>
      </c>
      <c r="E33" s="153" t="s">
        <v>225</v>
      </c>
      <c r="F33" s="153" t="str" cm="1">
        <f t="array" ref="F33">_xlfn.SWITCH(E33,
    "Physical capability", "1",
    "Psychological capability", "2",
    "Physical opportunity", "3",
    "Social opportunity", "4",
    "Reflective motivation", "5",
    "Automatic motivation", "6",
    "")</f>
        <v>6</v>
      </c>
      <c r="G33" s="153" t="s">
        <v>226</v>
      </c>
      <c r="H33" s="153" t="str" cm="1">
        <f t="array" ref="H33">_xlfn.SWITCH(G33,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33" s="153" t="s">
        <v>1231</v>
      </c>
      <c r="J33" s="153" t="s">
        <v>64</v>
      </c>
      <c r="K33" s="153"/>
    </row>
    <row r="34" spans="1:11" ht="218.4" x14ac:dyDescent="0.3">
      <c r="A34" s="152" t="s">
        <v>311</v>
      </c>
      <c r="B34" s="152" t="s">
        <v>1506</v>
      </c>
      <c r="C34" s="152" t="s">
        <v>1520</v>
      </c>
      <c r="D34" s="153" t="s">
        <v>1193</v>
      </c>
      <c r="E34" s="153" t="s">
        <v>553</v>
      </c>
      <c r="F34" s="153" t="str" cm="1">
        <f t="array" ref="F34">_xlfn.SWITCH(E34,
    "Physical capability", "1",
    "Psychological capability", "2",
    "Physical opportunity", "3",
    "Social opportunity", "4",
    "Reflective motivation", "5",
    "Automatic motivation", "6",
    "")</f>
        <v>4</v>
      </c>
      <c r="G34" s="153" t="s">
        <v>554</v>
      </c>
      <c r="H34" s="153" t="str" cm="1">
        <f t="array" ref="H34">_xlfn.SWITCH(G34,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34" s="153" t="s">
        <v>102</v>
      </c>
      <c r="J34" s="153" t="s">
        <v>22</v>
      </c>
      <c r="K34" s="153"/>
    </row>
    <row r="35" spans="1:11" ht="280.8" x14ac:dyDescent="0.3">
      <c r="A35" s="152" t="s">
        <v>311</v>
      </c>
      <c r="B35" s="152" t="s">
        <v>1506</v>
      </c>
      <c r="C35" s="152" t="s">
        <v>1520</v>
      </c>
      <c r="D35" s="153" t="s">
        <v>1194</v>
      </c>
      <c r="E35" s="153" t="s">
        <v>542</v>
      </c>
      <c r="F35" s="153" t="str" cm="1">
        <f t="array" ref="F35">_xlfn.SWITCH(E35,
    "Physical capability", "1",
    "Psychological capability", "2",
    "Physical opportunity", "3",
    "Social opportunity", "4",
    "Reflective motivation", "5",
    "Automatic motivation", "6",
    "")</f>
        <v>3</v>
      </c>
      <c r="G35" s="153" t="s">
        <v>543</v>
      </c>
      <c r="H35" s="153" t="str" cm="1">
        <f t="array" ref="H35">_xlfn.SWITCH(G35,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35" s="153" t="s">
        <v>548</v>
      </c>
      <c r="J35" s="153" t="s">
        <v>1195</v>
      </c>
      <c r="K35" s="153"/>
    </row>
    <row r="36" spans="1:11" ht="234" x14ac:dyDescent="0.3">
      <c r="A36" s="152" t="s">
        <v>57</v>
      </c>
      <c r="B36" s="152" t="s">
        <v>1506</v>
      </c>
      <c r="C36" s="152" t="s">
        <v>1520</v>
      </c>
      <c r="D36" s="153" t="s">
        <v>1302</v>
      </c>
      <c r="E36" s="153" t="s">
        <v>225</v>
      </c>
      <c r="F36" s="153" t="str" cm="1">
        <f t="array" ref="F36">_xlfn.SWITCH(E36,
    "Physical capability", "1",
    "Psychological capability", "2",
    "Physical opportunity", "3",
    "Social opportunity", "4",
    "Reflective motivation", "5",
    "Automatic motivation", "6",
    "")</f>
        <v>6</v>
      </c>
      <c r="G36" s="153" t="s">
        <v>226</v>
      </c>
      <c r="H36" s="153" t="str" cm="1">
        <f t="array" ref="H36">_xlfn.SWITCH(G36,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36" s="153" t="s">
        <v>1303</v>
      </c>
      <c r="J36" s="153" t="s">
        <v>1300</v>
      </c>
      <c r="K36" s="153"/>
    </row>
    <row r="37" spans="1:11" ht="409.6" x14ac:dyDescent="0.3">
      <c r="A37" s="152" t="s">
        <v>61</v>
      </c>
      <c r="B37" s="152" t="s">
        <v>1506</v>
      </c>
      <c r="C37" s="152" t="s">
        <v>1520</v>
      </c>
      <c r="D37" s="153" t="s">
        <v>1304</v>
      </c>
      <c r="E37" s="153" t="s">
        <v>225</v>
      </c>
      <c r="F37" s="153" t="str" cm="1">
        <f t="array" ref="F37">_xlfn.SWITCH(E37,
    "Physical capability", "1",
    "Psychological capability", "2",
    "Physical opportunity", "3",
    "Social opportunity", "4",
    "Reflective motivation", "5",
    "Automatic motivation", "6",
    "")</f>
        <v>6</v>
      </c>
      <c r="G37" s="153" t="s">
        <v>226</v>
      </c>
      <c r="H37" s="153" t="str" cm="1">
        <f t="array" ref="H37">_xlfn.SWITCH(G37,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37" s="153" t="s">
        <v>1290</v>
      </c>
      <c r="J37" s="153" t="s">
        <v>1305</v>
      </c>
      <c r="K37" s="153" t="s">
        <v>1306</v>
      </c>
    </row>
    <row r="38" spans="1:11" ht="249.6" x14ac:dyDescent="0.3">
      <c r="A38" s="152" t="s">
        <v>1150</v>
      </c>
      <c r="B38" s="152" t="s">
        <v>1506</v>
      </c>
      <c r="C38" s="152" t="s">
        <v>1518</v>
      </c>
      <c r="D38" s="153" t="s">
        <v>1307</v>
      </c>
      <c r="E38" s="153" t="s">
        <v>225</v>
      </c>
      <c r="F38" s="153" t="str" cm="1">
        <f t="array" ref="F38">_xlfn.SWITCH(E38,
    "Physical capability", "1",
    "Psychological capability", "2",
    "Physical opportunity", "3",
    "Social opportunity", "4",
    "Reflective motivation", "5",
    "Automatic motivation", "6",
    "")</f>
        <v>6</v>
      </c>
      <c r="G38" s="153" t="s">
        <v>226</v>
      </c>
      <c r="H38" s="153" t="str" cm="1">
        <f t="array" ref="H38">_xlfn.SWITCH(G38,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38" s="153" t="s">
        <v>435</v>
      </c>
      <c r="J38" s="153" t="s">
        <v>1300</v>
      </c>
      <c r="K38" s="153" t="s">
        <v>1308</v>
      </c>
    </row>
    <row r="39" spans="1:11" ht="187.2" x14ac:dyDescent="0.3">
      <c r="A39" s="152" t="s">
        <v>1150</v>
      </c>
      <c r="B39" s="152" t="s">
        <v>1506</v>
      </c>
      <c r="C39" s="152" t="s">
        <v>1518</v>
      </c>
      <c r="D39" s="153" t="s">
        <v>1309</v>
      </c>
      <c r="E39" s="153" t="s">
        <v>208</v>
      </c>
      <c r="F39" s="153" t="str" cm="1">
        <f t="array" ref="F39">_xlfn.SWITCH(E39,
    "Physical capability", "1",
    "Psychological capability", "2",
    "Physical opportunity", "3",
    "Social opportunity", "4",
    "Reflective motivation", "5",
    "Automatic motivation", "6",
    "")</f>
        <v>5</v>
      </c>
      <c r="G39" s="153" t="s">
        <v>209</v>
      </c>
      <c r="H39" s="153" t="str" cm="1">
        <f t="array" ref="H39">_xlfn.SWITCH(G39,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39" s="153" t="s">
        <v>1310</v>
      </c>
      <c r="J39" s="153" t="s">
        <v>89</v>
      </c>
      <c r="K39" s="153"/>
    </row>
    <row r="40" spans="1:11" ht="265.2" x14ac:dyDescent="0.3">
      <c r="A40" s="152" t="s">
        <v>1150</v>
      </c>
      <c r="B40" s="152" t="s">
        <v>1506</v>
      </c>
      <c r="C40" s="152" t="s">
        <v>1518</v>
      </c>
      <c r="D40" s="153" t="s">
        <v>1311</v>
      </c>
      <c r="E40" s="153" t="s">
        <v>225</v>
      </c>
      <c r="F40" s="153" t="str" cm="1">
        <f t="array" ref="F40">_xlfn.SWITCH(E40,
    "Physical capability", "1",
    "Psychological capability", "2",
    "Physical opportunity", "3",
    "Social opportunity", "4",
    "Reflective motivation", "5",
    "Automatic motivation", "6",
    "")</f>
        <v>6</v>
      </c>
      <c r="G40" s="153" t="s">
        <v>278</v>
      </c>
      <c r="H40" s="153" t="str" cm="1">
        <f t="array" ref="H40">_xlfn.SWITCH(G40,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40" s="153" t="s">
        <v>236</v>
      </c>
      <c r="J40" s="153" t="s">
        <v>64</v>
      </c>
      <c r="K40" s="153" t="s">
        <v>1312</v>
      </c>
    </row>
    <row r="41" spans="1:11" ht="280.8" x14ac:dyDescent="0.3">
      <c r="A41" s="152" t="s">
        <v>1150</v>
      </c>
      <c r="B41" s="152" t="s">
        <v>1506</v>
      </c>
      <c r="C41" s="152" t="s">
        <v>1518</v>
      </c>
      <c r="D41" s="153" t="s">
        <v>1313</v>
      </c>
      <c r="E41" s="153" t="s">
        <v>208</v>
      </c>
      <c r="F41" s="153" t="str" cm="1">
        <f t="array" ref="F41">_xlfn.SWITCH(E41,
    "Physical capability", "1",
    "Psychological capability", "2",
    "Physical opportunity", "3",
    "Social opportunity", "4",
    "Reflective motivation", "5",
    "Automatic motivation", "6",
    "")</f>
        <v>5</v>
      </c>
      <c r="G41" s="153" t="s">
        <v>241</v>
      </c>
      <c r="H41" s="153" t="str" cm="1">
        <f t="array" ref="H41">_xlfn.SWITCH(G41,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41" s="153" t="s">
        <v>463</v>
      </c>
      <c r="J41" s="153" t="s">
        <v>1297</v>
      </c>
      <c r="K41" s="153" t="s">
        <v>1314</v>
      </c>
    </row>
    <row r="42" spans="1:11" ht="312" x14ac:dyDescent="0.3">
      <c r="A42" s="152" t="s">
        <v>1150</v>
      </c>
      <c r="B42" s="152" t="s">
        <v>1506</v>
      </c>
      <c r="C42" s="152" t="s">
        <v>1518</v>
      </c>
      <c r="D42" s="153" t="s">
        <v>1196</v>
      </c>
      <c r="E42" s="153" t="s">
        <v>542</v>
      </c>
      <c r="F42" s="153" t="str" cm="1">
        <f t="array" ref="F42">_xlfn.SWITCH(E42,
    "Physical capability", "1",
    "Psychological capability", "2",
    "Physical opportunity", "3",
    "Social opportunity", "4",
    "Reflective motivation", "5",
    "Automatic motivation", "6",
    "")</f>
        <v>3</v>
      </c>
      <c r="G42" s="153" t="s">
        <v>543</v>
      </c>
      <c r="H42" s="153" t="str" cm="1">
        <f t="array" ref="H42">_xlfn.SWITCH(G42,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42" s="153" t="s">
        <v>544</v>
      </c>
      <c r="J42" s="153" t="s">
        <v>1197</v>
      </c>
      <c r="K42" s="153" t="s">
        <v>1198</v>
      </c>
    </row>
    <row r="43" spans="1:11" ht="93.6" x14ac:dyDescent="0.3">
      <c r="A43" s="152" t="s">
        <v>1150</v>
      </c>
      <c r="B43" s="152" t="s">
        <v>1506</v>
      </c>
      <c r="C43" s="152" t="s">
        <v>1518</v>
      </c>
      <c r="D43" s="153" t="s">
        <v>1420</v>
      </c>
      <c r="E43" s="153" t="s">
        <v>14</v>
      </c>
      <c r="F43" s="153" t="str" cm="1">
        <f t="array" ref="F43">_xlfn.SWITCH(E43,
    "Physical capability", "1",
    "Psychological capability", "2",
    "Physical opportunity", "3",
    "Social opportunity", "4",
    "Reflective motivation", "5",
    "Automatic motivation", "6",
    "")</f>
        <v>2</v>
      </c>
      <c r="G43" s="153" t="s">
        <v>20</v>
      </c>
      <c r="H43" s="153" t="str" cm="1">
        <f t="array" ref="H43">_xlfn.SWITCH(G43,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43" s="153" t="s">
        <v>21</v>
      </c>
      <c r="J43" s="153" t="s">
        <v>1151</v>
      </c>
      <c r="K43" s="153" t="s">
        <v>1152</v>
      </c>
    </row>
    <row r="44" spans="1:11" ht="409.6" x14ac:dyDescent="0.3">
      <c r="A44" s="152" t="s">
        <v>65</v>
      </c>
      <c r="B44" s="152" t="s">
        <v>1506</v>
      </c>
      <c r="C44" s="152" t="s">
        <v>1518</v>
      </c>
      <c r="D44" s="153" t="s">
        <v>1315</v>
      </c>
      <c r="E44" s="153" t="s">
        <v>225</v>
      </c>
      <c r="F44" s="153" t="str" cm="1">
        <f t="array" ref="F44">_xlfn.SWITCH(E44,
    "Physical capability", "1",
    "Psychological capability", "2",
    "Physical opportunity", "3",
    "Social opportunity", "4",
    "Reflective motivation", "5",
    "Automatic motivation", "6",
    "")</f>
        <v>6</v>
      </c>
      <c r="G44" s="153" t="s">
        <v>278</v>
      </c>
      <c r="H44" s="153" t="str" cm="1">
        <f t="array" ref="H44">_xlfn.SWITCH(G44,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44" s="153" t="s">
        <v>232</v>
      </c>
      <c r="J44" s="153" t="s">
        <v>1300</v>
      </c>
      <c r="K44" s="153" t="s">
        <v>1316</v>
      </c>
    </row>
    <row r="45" spans="1:11" ht="93.6" x14ac:dyDescent="0.3">
      <c r="A45" s="152" t="s">
        <v>65</v>
      </c>
      <c r="B45" s="152" t="s">
        <v>1506</v>
      </c>
      <c r="C45" s="152" t="s">
        <v>1518</v>
      </c>
      <c r="D45" s="153" t="s">
        <v>1408</v>
      </c>
      <c r="E45" s="153" t="s">
        <v>542</v>
      </c>
      <c r="F45" s="153" t="str" cm="1">
        <f t="array" ref="F45">_xlfn.SWITCH(E45,
    "Physical capability", "1",
    "Psychological capability", "2",
    "Physical opportunity", "3",
    "Social opportunity", "4",
    "Reflective motivation", "5",
    "Automatic motivation", "6",
    "")</f>
        <v>3</v>
      </c>
      <c r="G45" s="153" t="s">
        <v>543</v>
      </c>
      <c r="H45" s="153" t="str" cm="1">
        <f t="array" ref="H45">_xlfn.SWITCH(G45,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45" s="153" t="s">
        <v>548</v>
      </c>
      <c r="J45" s="153" t="s">
        <v>619</v>
      </c>
      <c r="K45" s="153" t="s">
        <v>1199</v>
      </c>
    </row>
    <row r="46" spans="1:11" ht="202.8" x14ac:dyDescent="0.3">
      <c r="A46" s="152" t="s">
        <v>65</v>
      </c>
      <c r="B46" s="152" t="s">
        <v>1506</v>
      </c>
      <c r="C46" s="152" t="s">
        <v>1518</v>
      </c>
      <c r="D46" s="153" t="s">
        <v>1200</v>
      </c>
      <c r="E46" s="153" t="s">
        <v>553</v>
      </c>
      <c r="F46" s="153" t="str" cm="1">
        <f t="array" ref="F46">_xlfn.SWITCH(E46,
    "Physical capability", "1",
    "Psychological capability", "2",
    "Physical opportunity", "3",
    "Social opportunity", "4",
    "Reflective motivation", "5",
    "Automatic motivation", "6",
    "")</f>
        <v>4</v>
      </c>
      <c r="G46" s="153" t="s">
        <v>554</v>
      </c>
      <c r="H46" s="153" t="str" cm="1">
        <f t="array" ref="H46">_xlfn.SWITCH(G46,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46" s="153" t="s">
        <v>544</v>
      </c>
      <c r="J46" s="153" t="s">
        <v>1201</v>
      </c>
      <c r="K46" s="153" t="s">
        <v>1202</v>
      </c>
    </row>
    <row r="47" spans="1:11" ht="265.2" x14ac:dyDescent="0.3">
      <c r="A47" s="152" t="s">
        <v>342</v>
      </c>
      <c r="B47" s="152" t="s">
        <v>1506</v>
      </c>
      <c r="C47" s="152" t="s">
        <v>1518</v>
      </c>
      <c r="D47" s="153" t="s">
        <v>1317</v>
      </c>
      <c r="E47" s="153" t="s">
        <v>208</v>
      </c>
      <c r="F47" s="153" t="str" cm="1">
        <f t="array" ref="F47">_xlfn.SWITCH(E47,
    "Physical capability", "1",
    "Psychological capability", "2",
    "Physical opportunity", "3",
    "Social opportunity", "4",
    "Reflective motivation", "5",
    "Automatic motivation", "6",
    "")</f>
        <v>5</v>
      </c>
      <c r="G47" s="153" t="s">
        <v>209</v>
      </c>
      <c r="H47" s="153" t="str" cm="1">
        <f t="array" ref="H47">_xlfn.SWITCH(G47,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47" s="153" t="s">
        <v>305</v>
      </c>
      <c r="J47" s="153" t="s">
        <v>89</v>
      </c>
      <c r="K47" s="153" t="s">
        <v>1318</v>
      </c>
    </row>
    <row r="48" spans="1:11" ht="409.6" x14ac:dyDescent="0.3">
      <c r="A48" s="152" t="s">
        <v>342</v>
      </c>
      <c r="B48" s="152" t="s">
        <v>1506</v>
      </c>
      <c r="C48" s="152" t="s">
        <v>1518</v>
      </c>
      <c r="D48" s="153" t="s">
        <v>1203</v>
      </c>
      <c r="E48" s="153" t="s">
        <v>542</v>
      </c>
      <c r="F48" s="153" t="str" cm="1">
        <f t="array" ref="F48">_xlfn.SWITCH(E48,
    "Physical capability", "1",
    "Psychological capability", "2",
    "Physical opportunity", "3",
    "Social opportunity", "4",
    "Reflective motivation", "5",
    "Automatic motivation", "6",
    "")</f>
        <v>3</v>
      </c>
      <c r="G48" s="153" t="s">
        <v>543</v>
      </c>
      <c r="H48" s="153" t="str" cm="1">
        <f t="array" ref="H48">_xlfn.SWITCH(G48,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48" s="153" t="s">
        <v>597</v>
      </c>
      <c r="J48" s="153" t="s">
        <v>1197</v>
      </c>
      <c r="K48" s="153" t="s">
        <v>1204</v>
      </c>
    </row>
    <row r="49" spans="1:11" ht="409.6" x14ac:dyDescent="0.3">
      <c r="A49" s="152" t="s">
        <v>342</v>
      </c>
      <c r="B49" s="152" t="s">
        <v>1506</v>
      </c>
      <c r="C49" s="152" t="s">
        <v>1518</v>
      </c>
      <c r="D49" s="153" t="s">
        <v>1421</v>
      </c>
      <c r="E49" s="153" t="s">
        <v>14</v>
      </c>
      <c r="F49" s="153" t="str" cm="1">
        <f t="array" ref="F49">_xlfn.SWITCH(E49,
    "Physical capability", "1",
    "Psychological capability", "2",
    "Physical opportunity", "3",
    "Social opportunity", "4",
    "Reflective motivation", "5",
    "Automatic motivation", "6",
    "")</f>
        <v>2</v>
      </c>
      <c r="G49" s="153" t="s">
        <v>15</v>
      </c>
      <c r="H49" s="153" t="str" cm="1">
        <f t="array" ref="H49">_xlfn.SWITCH(G49,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49" s="153" t="s">
        <v>427</v>
      </c>
      <c r="J49" s="153" t="s">
        <v>272</v>
      </c>
      <c r="K49" s="153" t="s">
        <v>1422</v>
      </c>
    </row>
    <row r="50" spans="1:11" ht="265.2" x14ac:dyDescent="0.3">
      <c r="A50" s="152" t="s">
        <v>641</v>
      </c>
      <c r="B50" s="152" t="s">
        <v>1506</v>
      </c>
      <c r="C50" s="152" t="s">
        <v>1518</v>
      </c>
      <c r="D50" s="153" t="s">
        <v>1321</v>
      </c>
      <c r="E50" s="153" t="s">
        <v>225</v>
      </c>
      <c r="F50" s="153" t="str" cm="1">
        <f t="array" ref="F50">_xlfn.SWITCH(E50,
    "Physical capability", "1",
    "Psychological capability", "2",
    "Physical opportunity", "3",
    "Social opportunity", "4",
    "Reflective motivation", "5",
    "Automatic motivation", "6",
    "")</f>
        <v>6</v>
      </c>
      <c r="G50" s="153" t="s">
        <v>278</v>
      </c>
      <c r="H50" s="153" t="str" cm="1">
        <f t="array" ref="H50">_xlfn.SWITCH(G50,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50" s="153" t="s">
        <v>102</v>
      </c>
      <c r="J50" s="153" t="s">
        <v>1076</v>
      </c>
      <c r="K50" s="153" t="s">
        <v>1322</v>
      </c>
    </row>
    <row r="51" spans="1:11" ht="156" x14ac:dyDescent="0.3">
      <c r="A51" s="152" t="s">
        <v>641</v>
      </c>
      <c r="B51" s="152" t="s">
        <v>1506</v>
      </c>
      <c r="C51" s="152" t="s">
        <v>1518</v>
      </c>
      <c r="D51" s="153" t="s">
        <v>1527</v>
      </c>
      <c r="E51" s="153" t="s">
        <v>208</v>
      </c>
      <c r="F51" s="153" t="str" cm="1">
        <f t="array" ref="F51">_xlfn.SWITCH(E51,
    "Physical capability", "1",
    "Psychological capability", "2",
    "Physical opportunity", "3",
    "Social opportunity", "4",
    "Reflective motivation", "5",
    "Automatic motivation", "6",
    "")</f>
        <v>5</v>
      </c>
      <c r="G51" s="153" t="s">
        <v>261</v>
      </c>
      <c r="H51" s="153" t="str" cm="1">
        <f t="array" ref="H51">_xlfn.SWITCH(G51,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51" s="153" t="s">
        <v>102</v>
      </c>
      <c r="J51" s="153" t="s">
        <v>1323</v>
      </c>
      <c r="K51" s="153" t="s">
        <v>1324</v>
      </c>
    </row>
    <row r="52" spans="1:11" ht="390" x14ac:dyDescent="0.3">
      <c r="A52" s="152" t="s">
        <v>641</v>
      </c>
      <c r="B52" s="152" t="s">
        <v>1506</v>
      </c>
      <c r="C52" s="152" t="s">
        <v>1518</v>
      </c>
      <c r="D52" s="153" t="s">
        <v>1325</v>
      </c>
      <c r="E52" s="153" t="s">
        <v>225</v>
      </c>
      <c r="F52" s="153" t="str" cm="1">
        <f t="array" ref="F52">_xlfn.SWITCH(E52,
    "Physical capability", "1",
    "Psychological capability", "2",
    "Physical opportunity", "3",
    "Social opportunity", "4",
    "Reflective motivation", "5",
    "Automatic motivation", "6",
    "")</f>
        <v>6</v>
      </c>
      <c r="G52" s="153" t="s">
        <v>226</v>
      </c>
      <c r="H52" s="153" t="str" cm="1">
        <f t="array" ref="H52">_xlfn.SWITCH(G52,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52" s="153" t="s">
        <v>1290</v>
      </c>
      <c r="J52" s="153" t="s">
        <v>1300</v>
      </c>
      <c r="K52" s="153" t="s">
        <v>1326</v>
      </c>
    </row>
    <row r="53" spans="1:11" ht="78" x14ac:dyDescent="0.3">
      <c r="A53" s="152" t="s">
        <v>641</v>
      </c>
      <c r="B53" s="152" t="s">
        <v>1506</v>
      </c>
      <c r="C53" s="152" t="s">
        <v>1518</v>
      </c>
      <c r="D53" s="153" t="s">
        <v>1327</v>
      </c>
      <c r="E53" s="153" t="s">
        <v>208</v>
      </c>
      <c r="F53" s="153" t="str" cm="1">
        <f t="array" ref="F53">_xlfn.SWITCH(E53,
    "Physical capability", "1",
    "Psychological capability", "2",
    "Physical opportunity", "3",
    "Social opportunity", "4",
    "Reflective motivation", "5",
    "Automatic motivation", "6",
    "")</f>
        <v>5</v>
      </c>
      <c r="G53" s="153" t="s">
        <v>209</v>
      </c>
      <c r="H53" s="153" t="str" cm="1">
        <f t="array" ref="H53">_xlfn.SWITCH(G53,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53" s="153" t="s">
        <v>1328</v>
      </c>
      <c r="J53" s="153" t="s">
        <v>89</v>
      </c>
      <c r="K53" s="153" t="s">
        <v>1329</v>
      </c>
    </row>
    <row r="54" spans="1:11" ht="343.2" x14ac:dyDescent="0.3">
      <c r="A54" s="152" t="s">
        <v>641</v>
      </c>
      <c r="B54" s="152" t="s">
        <v>1506</v>
      </c>
      <c r="C54" s="152" t="s">
        <v>1518</v>
      </c>
      <c r="D54" s="153" t="s">
        <v>1205</v>
      </c>
      <c r="E54" s="153" t="s">
        <v>542</v>
      </c>
      <c r="F54" s="153" t="str" cm="1">
        <f t="array" ref="F54">_xlfn.SWITCH(E54,
    "Physical capability", "1",
    "Psychological capability", "2",
    "Physical opportunity", "3",
    "Social opportunity", "4",
    "Reflective motivation", "5",
    "Automatic motivation", "6",
    "")</f>
        <v>3</v>
      </c>
      <c r="G54" s="153" t="s">
        <v>543</v>
      </c>
      <c r="H54" s="153" t="str" cm="1">
        <f t="array" ref="H54">_xlfn.SWITCH(G54,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4" s="153" t="s">
        <v>544</v>
      </c>
      <c r="J54" s="153" t="s">
        <v>1206</v>
      </c>
      <c r="K54" s="153"/>
    </row>
    <row r="55" spans="1:11" ht="296.39999999999998" x14ac:dyDescent="0.3">
      <c r="A55" s="152" t="s">
        <v>641</v>
      </c>
      <c r="B55" s="152" t="s">
        <v>1506</v>
      </c>
      <c r="C55" s="152" t="s">
        <v>1518</v>
      </c>
      <c r="D55" s="153" t="s">
        <v>1423</v>
      </c>
      <c r="E55" s="153" t="s">
        <v>14</v>
      </c>
      <c r="F55" s="153" t="str" cm="1">
        <f t="array" ref="F55">_xlfn.SWITCH(E55,
    "Physical capability", "1",
    "Psychological capability", "2",
    "Physical opportunity", "3",
    "Social opportunity", "4",
    "Reflective motivation", "5",
    "Automatic motivation", "6",
    "")</f>
        <v>2</v>
      </c>
      <c r="G55" s="153" t="s">
        <v>79</v>
      </c>
      <c r="H55" s="153" t="str" cm="1">
        <f t="array" ref="H55">_xlfn.SWITCH(G55,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55" s="153" t="s">
        <v>102</v>
      </c>
      <c r="J55" s="153" t="s">
        <v>1076</v>
      </c>
      <c r="K55" s="153" t="s">
        <v>1089</v>
      </c>
    </row>
    <row r="56" spans="1:11" ht="124.8" x14ac:dyDescent="0.3">
      <c r="A56" s="152" t="s">
        <v>72</v>
      </c>
      <c r="B56" s="152" t="s">
        <v>1507</v>
      </c>
      <c r="C56" s="152" t="s">
        <v>1518</v>
      </c>
      <c r="D56" s="153" t="s">
        <v>1400</v>
      </c>
      <c r="E56" s="153" t="s">
        <v>208</v>
      </c>
      <c r="F56" s="153" t="str" cm="1">
        <f t="array" ref="F56">_xlfn.SWITCH(E56,
    "Physical capability", "1",
    "Psychological capability", "2",
    "Physical opportunity", "3",
    "Social opportunity", "4",
    "Reflective motivation", "5",
    "Automatic motivation", "6",
    "")</f>
        <v>5</v>
      </c>
      <c r="G56" s="153" t="s">
        <v>209</v>
      </c>
      <c r="H56" s="153" t="str" cm="1">
        <f t="array" ref="H56">_xlfn.SWITCH(G56,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56" s="153" t="s">
        <v>427</v>
      </c>
      <c r="J56" s="153" t="s">
        <v>211</v>
      </c>
      <c r="K56" s="153"/>
    </row>
    <row r="57" spans="1:11" ht="409.6" x14ac:dyDescent="0.3">
      <c r="A57" s="152" t="s">
        <v>72</v>
      </c>
      <c r="B57" s="152" t="s">
        <v>1507</v>
      </c>
      <c r="C57" s="152" t="s">
        <v>1518</v>
      </c>
      <c r="D57" s="153" t="s">
        <v>1207</v>
      </c>
      <c r="E57" s="153" t="s">
        <v>542</v>
      </c>
      <c r="F57" s="153" t="str" cm="1">
        <f t="array" ref="F57">_xlfn.SWITCH(E57,
    "Physical capability", "1",
    "Psychological capability", "2",
    "Physical opportunity", "3",
    "Social opportunity", "4",
    "Reflective motivation", "5",
    "Automatic motivation", "6",
    "")</f>
        <v>3</v>
      </c>
      <c r="G57" s="153" t="s">
        <v>543</v>
      </c>
      <c r="H57" s="153" t="str" cm="1">
        <f t="array" ref="H57">_xlfn.SWITCH(G57,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57" s="153" t="s">
        <v>548</v>
      </c>
      <c r="J57" s="153" t="s">
        <v>1208</v>
      </c>
      <c r="K57" s="153" t="s">
        <v>1209</v>
      </c>
    </row>
    <row r="58" spans="1:11" ht="409.6" x14ac:dyDescent="0.3">
      <c r="A58" s="152" t="s">
        <v>359</v>
      </c>
      <c r="B58" s="152" t="s">
        <v>1505</v>
      </c>
      <c r="C58" s="152" t="s">
        <v>1518</v>
      </c>
      <c r="D58" s="153" t="s">
        <v>1210</v>
      </c>
      <c r="E58" s="153" t="s">
        <v>553</v>
      </c>
      <c r="F58" s="153" t="str" cm="1">
        <f t="array" ref="F58">_xlfn.SWITCH(E58,
    "Physical capability", "1",
    "Psychological capability", "2",
    "Physical opportunity", "3",
    "Social opportunity", "4",
    "Reflective motivation", "5",
    "Automatic motivation", "6",
    "")</f>
        <v>4</v>
      </c>
      <c r="G58" s="153" t="s">
        <v>554</v>
      </c>
      <c r="H58" s="153" t="str" cm="1">
        <f t="array" ref="H58">_xlfn.SWITCH(G58,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58" s="153" t="s">
        <v>544</v>
      </c>
      <c r="J58" s="153" t="s">
        <v>1201</v>
      </c>
      <c r="K58" s="153" t="s">
        <v>1211</v>
      </c>
    </row>
    <row r="59" spans="1:11" ht="358.8" x14ac:dyDescent="0.3">
      <c r="A59" s="152" t="s">
        <v>86</v>
      </c>
      <c r="B59" s="152" t="s">
        <v>1505</v>
      </c>
      <c r="C59" s="152" t="s">
        <v>1518</v>
      </c>
      <c r="D59" s="153" t="s">
        <v>1212</v>
      </c>
      <c r="E59" s="153" t="s">
        <v>553</v>
      </c>
      <c r="F59" s="153" t="str" cm="1">
        <f t="array" ref="F59">_xlfn.SWITCH(E59,
    "Physical capability", "1",
    "Psychological capability", "2",
    "Physical opportunity", "3",
    "Social opportunity", "4",
    "Reflective motivation", "5",
    "Automatic motivation", "6",
    "")</f>
        <v>4</v>
      </c>
      <c r="G59" s="153" t="s">
        <v>554</v>
      </c>
      <c r="H59" s="153" t="str" cm="1">
        <f t="array" ref="H59">_xlfn.SWITCH(G59,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59" s="153" t="s">
        <v>544</v>
      </c>
      <c r="J59" s="153" t="s">
        <v>1160</v>
      </c>
      <c r="K59" s="153" t="s">
        <v>1213</v>
      </c>
    </row>
    <row r="60" spans="1:11" ht="390" x14ac:dyDescent="0.3">
      <c r="A60" s="152" t="s">
        <v>86</v>
      </c>
      <c r="B60" s="152" t="s">
        <v>1505</v>
      </c>
      <c r="C60" s="152" t="s">
        <v>1518</v>
      </c>
      <c r="D60" s="153" t="s">
        <v>1214</v>
      </c>
      <c r="E60" s="153" t="s">
        <v>542</v>
      </c>
      <c r="F60" s="153" t="str" cm="1">
        <f t="array" ref="F60">_xlfn.SWITCH(E60,
    "Physical capability", "1",
    "Psychological capability", "2",
    "Physical opportunity", "3",
    "Social opportunity", "4",
    "Reflective motivation", "5",
    "Automatic motivation", "6",
    "")</f>
        <v>3</v>
      </c>
      <c r="G60" s="153" t="s">
        <v>543</v>
      </c>
      <c r="H60" s="153" t="str" cm="1">
        <f t="array" ref="H60">_xlfn.SWITCH(G60,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0" s="153" t="s">
        <v>544</v>
      </c>
      <c r="J60" s="153" t="s">
        <v>1206</v>
      </c>
      <c r="K60" s="153"/>
    </row>
    <row r="61" spans="1:11" ht="109.2" x14ac:dyDescent="0.3">
      <c r="A61" s="152" t="s">
        <v>96</v>
      </c>
      <c r="B61" s="152" t="s">
        <v>1505</v>
      </c>
      <c r="C61" s="152" t="s">
        <v>1518</v>
      </c>
      <c r="D61" s="153" t="s">
        <v>1401</v>
      </c>
      <c r="E61" s="153" t="s">
        <v>208</v>
      </c>
      <c r="F61" s="153" t="str" cm="1">
        <f t="array" ref="F61">_xlfn.SWITCH(E61,
    "Physical capability", "1",
    "Psychological capability", "2",
    "Physical opportunity", "3",
    "Social opportunity", "4",
    "Reflective motivation", "5",
    "Automatic motivation", "6",
    "")</f>
        <v>5</v>
      </c>
      <c r="G61" s="153" t="s">
        <v>209</v>
      </c>
      <c r="H61" s="153" t="str" cm="1">
        <f t="array" ref="H61">_xlfn.SWITCH(G61,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61" s="153" t="s">
        <v>305</v>
      </c>
      <c r="J61" s="153" t="s">
        <v>253</v>
      </c>
      <c r="K61" s="153"/>
    </row>
    <row r="62" spans="1:11" ht="409.6" x14ac:dyDescent="0.3">
      <c r="A62" s="152" t="s">
        <v>96</v>
      </c>
      <c r="B62" s="152" t="s">
        <v>1505</v>
      </c>
      <c r="C62" s="152" t="s">
        <v>1518</v>
      </c>
      <c r="D62" s="153" t="s">
        <v>1330</v>
      </c>
      <c r="E62" s="153" t="s">
        <v>208</v>
      </c>
      <c r="F62" s="153" t="str" cm="1">
        <f t="array" ref="F62">_xlfn.SWITCH(E62,
    "Physical capability", "1",
    "Psychological capability", "2",
    "Physical opportunity", "3",
    "Social opportunity", "4",
    "Reflective motivation", "5",
    "Automatic motivation", "6",
    "")</f>
        <v>5</v>
      </c>
      <c r="G62" s="153" t="s">
        <v>241</v>
      </c>
      <c r="H62" s="153" t="str" cm="1">
        <f t="array" ref="H62">_xlfn.SWITCH(G62,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62" s="153" t="s">
        <v>305</v>
      </c>
      <c r="J62" s="153" t="s">
        <v>1331</v>
      </c>
      <c r="K62" s="153" t="s">
        <v>1332</v>
      </c>
    </row>
    <row r="63" spans="1:11" ht="202.8" x14ac:dyDescent="0.3">
      <c r="A63" s="152" t="s">
        <v>96</v>
      </c>
      <c r="B63" s="152" t="s">
        <v>1505</v>
      </c>
      <c r="C63" s="152" t="s">
        <v>1518</v>
      </c>
      <c r="D63" s="153" t="s">
        <v>1215</v>
      </c>
      <c r="E63" s="153" t="s">
        <v>542</v>
      </c>
      <c r="F63" s="153" t="str" cm="1">
        <f t="array" ref="F63">_xlfn.SWITCH(E63,
    "Physical capability", "1",
    "Psychological capability", "2",
    "Physical opportunity", "3",
    "Social opportunity", "4",
    "Reflective motivation", "5",
    "Automatic motivation", "6",
    "")</f>
        <v>3</v>
      </c>
      <c r="G63" s="153" t="s">
        <v>543</v>
      </c>
      <c r="H63" s="153" t="str" cm="1">
        <f t="array" ref="H63">_xlfn.SWITCH(G63,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3" s="153" t="s">
        <v>548</v>
      </c>
      <c r="J63" s="153" t="s">
        <v>1208</v>
      </c>
      <c r="K63" s="153"/>
    </row>
    <row r="64" spans="1:11" ht="265.2" x14ac:dyDescent="0.3">
      <c r="A64" s="152" t="s">
        <v>698</v>
      </c>
      <c r="B64" s="152" t="s">
        <v>1505</v>
      </c>
      <c r="C64" s="152" t="s">
        <v>1518</v>
      </c>
      <c r="D64" s="153" t="s">
        <v>1333</v>
      </c>
      <c r="E64" s="153" t="s">
        <v>208</v>
      </c>
      <c r="F64" s="153" t="str" cm="1">
        <f t="array" ref="F64">_xlfn.SWITCH(E64,
    "Physical capability", "1",
    "Psychological capability", "2",
    "Physical opportunity", "3",
    "Social opportunity", "4",
    "Reflective motivation", "5",
    "Automatic motivation", "6",
    "")</f>
        <v>5</v>
      </c>
      <c r="G64" s="153" t="s">
        <v>209</v>
      </c>
      <c r="H64" s="153" t="str" cm="1">
        <f t="array" ref="H64">_xlfn.SWITCH(G64,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64" s="153" t="s">
        <v>216</v>
      </c>
      <c r="J64" s="153" t="s">
        <v>211</v>
      </c>
      <c r="K64" s="153" t="s">
        <v>1334</v>
      </c>
    </row>
    <row r="65" spans="1:11" ht="409.6" x14ac:dyDescent="0.3">
      <c r="A65" s="152" t="s">
        <v>698</v>
      </c>
      <c r="B65" s="152" t="s">
        <v>1505</v>
      </c>
      <c r="C65" s="152" t="s">
        <v>1518</v>
      </c>
      <c r="D65" s="153" t="s">
        <v>1461</v>
      </c>
      <c r="E65" s="153" t="s">
        <v>542</v>
      </c>
      <c r="F65" s="153" t="str" cm="1">
        <f t="array" ref="F65">_xlfn.SWITCH(E65,
    "Physical capability", "1",
    "Psychological capability", "2",
    "Physical opportunity", "3",
    "Social opportunity", "4",
    "Reflective motivation", "5",
    "Automatic motivation", "6",
    "")</f>
        <v>3</v>
      </c>
      <c r="G65" s="153" t="s">
        <v>543</v>
      </c>
      <c r="H65" s="153" t="str" cm="1">
        <f t="array" ref="H65">_xlfn.SWITCH(G65,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65" s="153" t="s">
        <v>597</v>
      </c>
      <c r="J65" s="153" t="s">
        <v>1175</v>
      </c>
      <c r="K65" s="153"/>
    </row>
    <row r="66" spans="1:11" ht="409.6" x14ac:dyDescent="0.3">
      <c r="A66" s="152" t="s">
        <v>698</v>
      </c>
      <c r="B66" s="152" t="s">
        <v>1505</v>
      </c>
      <c r="C66" s="152" t="s">
        <v>1518</v>
      </c>
      <c r="D66" s="153" t="s">
        <v>1424</v>
      </c>
      <c r="E66" s="153" t="s">
        <v>14</v>
      </c>
      <c r="F66" s="153" t="str" cm="1">
        <f t="array" ref="F66">_xlfn.SWITCH(E66,
    "Physical capability", "1",
    "Psychological capability", "2",
    "Physical opportunity", "3",
    "Social opportunity", "4",
    "Reflective motivation", "5",
    "Automatic motivation", "6",
    "")</f>
        <v>2</v>
      </c>
      <c r="G66" s="153" t="s">
        <v>15</v>
      </c>
      <c r="H66" s="153" t="str" cm="1">
        <f t="array" ref="H66">_xlfn.SWITCH(G66,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66" s="153" t="s">
        <v>427</v>
      </c>
      <c r="J66" s="153" t="s">
        <v>89</v>
      </c>
      <c r="K66" s="153"/>
    </row>
    <row r="67" spans="1:11" ht="390" x14ac:dyDescent="0.3">
      <c r="A67" s="152" t="s">
        <v>103</v>
      </c>
      <c r="B67" s="152" t="s">
        <v>1506</v>
      </c>
      <c r="C67" s="152" t="s">
        <v>1518</v>
      </c>
      <c r="D67" s="153" t="s">
        <v>1335</v>
      </c>
      <c r="E67" s="153" t="s">
        <v>208</v>
      </c>
      <c r="F67" s="153" t="str" cm="1">
        <f t="array" ref="F67">_xlfn.SWITCH(E67,
    "Physical capability", "1",
    "Psychological capability", "2",
    "Physical opportunity", "3",
    "Social opportunity", "4",
    "Reflective motivation", "5",
    "Automatic motivation", "6",
    "")</f>
        <v>5</v>
      </c>
      <c r="G67" s="153" t="s">
        <v>209</v>
      </c>
      <c r="H67" s="153" t="str" cm="1">
        <f t="array" ref="H67">_xlfn.SWITCH(G67,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67" s="153" t="s">
        <v>1287</v>
      </c>
      <c r="J67" s="153" t="s">
        <v>89</v>
      </c>
      <c r="K67" s="153" t="s">
        <v>1336</v>
      </c>
    </row>
    <row r="68" spans="1:11" ht="234" x14ac:dyDescent="0.3">
      <c r="A68" s="152" t="s">
        <v>103</v>
      </c>
      <c r="B68" s="152" t="s">
        <v>1506</v>
      </c>
      <c r="C68" s="152" t="s">
        <v>1518</v>
      </c>
      <c r="D68" s="153" t="s">
        <v>1216</v>
      </c>
      <c r="E68" s="153" t="s">
        <v>553</v>
      </c>
      <c r="F68" s="153" t="str" cm="1">
        <f t="array" ref="F68">_xlfn.SWITCH(E68,
    "Physical capability", "1",
    "Psychological capability", "2",
    "Physical opportunity", "3",
    "Social opportunity", "4",
    "Reflective motivation", "5",
    "Automatic motivation", "6",
    "")</f>
        <v>4</v>
      </c>
      <c r="G68" s="153" t="s">
        <v>554</v>
      </c>
      <c r="H68" s="153" t="str" cm="1">
        <f t="array" ref="H68">_xlfn.SWITCH(G68,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68" s="153" t="s">
        <v>544</v>
      </c>
      <c r="J68" s="153" t="s">
        <v>1217</v>
      </c>
      <c r="K68" s="153" t="s">
        <v>1218</v>
      </c>
    </row>
    <row r="69" spans="1:11" ht="409.6" x14ac:dyDescent="0.3">
      <c r="A69" s="152" t="s">
        <v>723</v>
      </c>
      <c r="B69" s="152" t="s">
        <v>1506</v>
      </c>
      <c r="C69" s="152" t="s">
        <v>1518</v>
      </c>
      <c r="D69" s="153" t="s">
        <v>1337</v>
      </c>
      <c r="E69" s="153" t="s">
        <v>208</v>
      </c>
      <c r="F69" s="153" t="str" cm="1">
        <f t="array" ref="F69">_xlfn.SWITCH(E69,
    "Physical capability", "1",
    "Psychological capability", "2",
    "Physical opportunity", "3",
    "Social opportunity", "4",
    "Reflective motivation", "5",
    "Automatic motivation", "6",
    "")</f>
        <v>5</v>
      </c>
      <c r="G69" s="153" t="s">
        <v>209</v>
      </c>
      <c r="H69" s="153" t="str" cm="1">
        <f t="array" ref="H69">_xlfn.SWITCH(G69,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69" s="153" t="s">
        <v>305</v>
      </c>
      <c r="J69" s="153" t="s">
        <v>89</v>
      </c>
      <c r="K69" s="153" t="s">
        <v>1338</v>
      </c>
    </row>
    <row r="70" spans="1:11" ht="409.6" x14ac:dyDescent="0.3">
      <c r="A70" s="152" t="s">
        <v>723</v>
      </c>
      <c r="B70" s="152" t="s">
        <v>1506</v>
      </c>
      <c r="C70" s="152" t="s">
        <v>1518</v>
      </c>
      <c r="D70" s="153" t="s">
        <v>1462</v>
      </c>
      <c r="E70" s="153" t="s">
        <v>542</v>
      </c>
      <c r="F70" s="153" t="str" cm="1">
        <f t="array" ref="F70">_xlfn.SWITCH(E70,
    "Physical capability", "1",
    "Psychological capability", "2",
    "Physical opportunity", "3",
    "Social opportunity", "4",
    "Reflective motivation", "5",
    "Automatic motivation", "6",
    "")</f>
        <v>3</v>
      </c>
      <c r="G70" s="153" t="s">
        <v>543</v>
      </c>
      <c r="H70" s="153" t="str" cm="1">
        <f t="array" ref="H70">_xlfn.SWITCH(G70,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0" s="153" t="s">
        <v>544</v>
      </c>
      <c r="J70" s="153" t="s">
        <v>1163</v>
      </c>
      <c r="K70" s="153" t="s">
        <v>1463</v>
      </c>
    </row>
    <row r="71" spans="1:11" ht="409.6" x14ac:dyDescent="0.3">
      <c r="A71" s="152" t="s">
        <v>1220</v>
      </c>
      <c r="B71" s="152" t="s">
        <v>1506</v>
      </c>
      <c r="C71" s="152" t="s">
        <v>1518</v>
      </c>
      <c r="D71" s="153" t="s">
        <v>1221</v>
      </c>
      <c r="E71" s="153" t="s">
        <v>542</v>
      </c>
      <c r="F71" s="153" t="str" cm="1">
        <f t="array" ref="F71">_xlfn.SWITCH(E71,
    "Physical capability", "1",
    "Psychological capability", "2",
    "Physical opportunity", "3",
    "Social opportunity", "4",
    "Reflective motivation", "5",
    "Automatic motivation", "6",
    "")</f>
        <v>3</v>
      </c>
      <c r="G71" s="153" t="s">
        <v>543</v>
      </c>
      <c r="H71" s="153" t="str" cm="1">
        <f t="array" ref="H71">_xlfn.SWITCH(G71,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1" s="153" t="s">
        <v>544</v>
      </c>
      <c r="J71" s="153" t="s">
        <v>1222</v>
      </c>
      <c r="K71" s="153"/>
    </row>
    <row r="72" spans="1:11" ht="140.4" x14ac:dyDescent="0.3">
      <c r="A72" s="152" t="s">
        <v>112</v>
      </c>
      <c r="B72" s="152" t="s">
        <v>1506</v>
      </c>
      <c r="C72" s="152" t="s">
        <v>1518</v>
      </c>
      <c r="D72" s="153" t="s">
        <v>1425</v>
      </c>
      <c r="E72" s="153" t="s">
        <v>14</v>
      </c>
      <c r="F72" s="153" t="str" cm="1">
        <f t="array" ref="F72">_xlfn.SWITCH(E72,
    "Physical capability", "1",
    "Psychological capability", "2",
    "Physical opportunity", "3",
    "Social opportunity", "4",
    "Reflective motivation", "5",
    "Automatic motivation", "6",
    "")</f>
        <v>2</v>
      </c>
      <c r="G72" s="153" t="s">
        <v>15</v>
      </c>
      <c r="H72" s="153" t="str" cm="1">
        <f t="array" ref="H72">_xlfn.SWITCH(G72,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72" s="153" t="s">
        <v>427</v>
      </c>
      <c r="J72" s="153" t="s">
        <v>89</v>
      </c>
      <c r="K72" s="153"/>
    </row>
    <row r="73" spans="1:11" ht="296.39999999999998" x14ac:dyDescent="0.3">
      <c r="A73" s="152" t="s">
        <v>116</v>
      </c>
      <c r="B73" s="152" t="s">
        <v>1506</v>
      </c>
      <c r="C73" s="152" t="s">
        <v>1518</v>
      </c>
      <c r="D73" s="153" t="s">
        <v>1464</v>
      </c>
      <c r="E73" s="153" t="s">
        <v>208</v>
      </c>
      <c r="F73" s="153" t="str" cm="1">
        <f t="array" ref="F73">_xlfn.SWITCH(E73,
    "Physical capability", "1",
    "Psychological capability", "2",
    "Physical opportunity", "3",
    "Social opportunity", "4",
    "Reflective motivation", "5",
    "Automatic motivation", "6",
    "")</f>
        <v>5</v>
      </c>
      <c r="G73" s="153" t="s">
        <v>241</v>
      </c>
      <c r="H73" s="153" t="str" cm="1">
        <f t="array" ref="H73">_xlfn.SWITCH(G73,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73" s="153" t="s">
        <v>463</v>
      </c>
      <c r="J73" s="153" t="s">
        <v>1297</v>
      </c>
      <c r="K73" s="153"/>
    </row>
    <row r="74" spans="1:11" ht="409.6" x14ac:dyDescent="0.3">
      <c r="A74" s="152" t="s">
        <v>116</v>
      </c>
      <c r="B74" s="152" t="s">
        <v>1506</v>
      </c>
      <c r="C74" s="152" t="s">
        <v>1518</v>
      </c>
      <c r="D74" s="153" t="s">
        <v>1465</v>
      </c>
      <c r="E74" s="153" t="s">
        <v>542</v>
      </c>
      <c r="F74" s="153" t="str" cm="1">
        <f t="array" ref="F74">_xlfn.SWITCH(E74,
    "Physical capability", "1",
    "Psychological capability", "2",
    "Physical opportunity", "3",
    "Social opportunity", "4",
    "Reflective motivation", "5",
    "Automatic motivation", "6",
    "")</f>
        <v>3</v>
      </c>
      <c r="G74" s="153" t="s">
        <v>543</v>
      </c>
      <c r="H74" s="153" t="str" cm="1">
        <f t="array" ref="H74">_xlfn.SWITCH(G74,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4" s="153" t="s">
        <v>544</v>
      </c>
      <c r="J74" s="153" t="s">
        <v>1175</v>
      </c>
      <c r="K74" s="153" t="s">
        <v>1223</v>
      </c>
    </row>
    <row r="75" spans="1:11" ht="358.8" x14ac:dyDescent="0.3">
      <c r="A75" s="152" t="s">
        <v>116</v>
      </c>
      <c r="B75" s="152" t="s">
        <v>1506</v>
      </c>
      <c r="C75" s="152" t="s">
        <v>1518</v>
      </c>
      <c r="D75" s="153" t="s">
        <v>1426</v>
      </c>
      <c r="E75" s="153" t="s">
        <v>14</v>
      </c>
      <c r="F75" s="153" t="str" cm="1">
        <f t="array" ref="F75">_xlfn.SWITCH(E75,
    "Physical capability", "1",
    "Psychological capability", "2",
    "Physical opportunity", "3",
    "Social opportunity", "4",
    "Reflective motivation", "5",
    "Automatic motivation", "6",
    "")</f>
        <v>2</v>
      </c>
      <c r="G75" s="153" t="s">
        <v>79</v>
      </c>
      <c r="H75" s="153" t="str" cm="1">
        <f t="array" ref="H75">_xlfn.SWITCH(G75,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75" s="153" t="s">
        <v>1120</v>
      </c>
      <c r="J75" s="153" t="s">
        <v>1153</v>
      </c>
      <c r="K75" s="153"/>
    </row>
    <row r="76" spans="1:11" ht="202.8" x14ac:dyDescent="0.3">
      <c r="A76" s="152" t="s">
        <v>121</v>
      </c>
      <c r="B76" s="152" t="s">
        <v>1506</v>
      </c>
      <c r="C76" s="152" t="s">
        <v>1518</v>
      </c>
      <c r="D76" s="153" t="s">
        <v>1339</v>
      </c>
      <c r="E76" s="153" t="s">
        <v>225</v>
      </c>
      <c r="F76" s="153" t="str" cm="1">
        <f t="array" ref="F76">_xlfn.SWITCH(E76,
    "Physical capability", "1",
    "Psychological capability", "2",
    "Physical opportunity", "3",
    "Social opportunity", "4",
    "Reflective motivation", "5",
    "Automatic motivation", "6",
    "")</f>
        <v>6</v>
      </c>
      <c r="G76" s="153" t="s">
        <v>226</v>
      </c>
      <c r="H76" s="153" t="str" cm="1">
        <f t="array" ref="H76">_xlfn.SWITCH(G76,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76" s="153" t="s">
        <v>1340</v>
      </c>
      <c r="J76" s="153" t="s">
        <v>1300</v>
      </c>
      <c r="K76" s="153" t="s">
        <v>1341</v>
      </c>
    </row>
    <row r="77" spans="1:11" s="67" customFormat="1" ht="409.6" x14ac:dyDescent="0.3">
      <c r="A77" s="152" t="s">
        <v>121</v>
      </c>
      <c r="B77" s="152" t="s">
        <v>1506</v>
      </c>
      <c r="C77" s="152" t="s">
        <v>1518</v>
      </c>
      <c r="D77" s="153" t="s">
        <v>1501</v>
      </c>
      <c r="E77" s="153" t="s">
        <v>542</v>
      </c>
      <c r="F77" s="153" t="str" cm="1">
        <f t="array" ref="F77">_xlfn.SWITCH(E77,
    "Physical capability", "1",
    "Psychological capability", "2",
    "Physical opportunity", "3",
    "Social opportunity", "4",
    "Reflective motivation", "5",
    "Automatic motivation", "6",
    "")</f>
        <v>3</v>
      </c>
      <c r="G77" s="153" t="s">
        <v>543</v>
      </c>
      <c r="H77" s="153" t="str" cm="1">
        <f t="array" ref="H77">_xlfn.SWITCH(G77,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77" s="153" t="s">
        <v>1502</v>
      </c>
      <c r="J77" s="153" t="s">
        <v>1175</v>
      </c>
      <c r="K77" s="153" t="s">
        <v>1224</v>
      </c>
    </row>
    <row r="78" spans="1:11" ht="140.4" x14ac:dyDescent="0.3">
      <c r="A78" s="152" t="s">
        <v>121</v>
      </c>
      <c r="B78" s="152" t="s">
        <v>1506</v>
      </c>
      <c r="C78" s="152" t="s">
        <v>1518</v>
      </c>
      <c r="D78" s="153" t="s">
        <v>1435</v>
      </c>
      <c r="E78" s="153" t="s">
        <v>14</v>
      </c>
      <c r="F78" s="153" t="str" cm="1">
        <f t="array" ref="F78">_xlfn.SWITCH(E78,
    "Physical capability", "1",
    "Psychological capability", "2",
    "Physical opportunity", "3",
    "Social opportunity", "4",
    "Reflective motivation", "5",
    "Automatic motivation", "6",
    "")</f>
        <v>2</v>
      </c>
      <c r="G78" s="153" t="s">
        <v>20</v>
      </c>
      <c r="H78" s="153" t="str" cm="1">
        <f t="array" ref="H78">_xlfn.SWITCH(G78,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78" s="153" t="s">
        <v>21</v>
      </c>
      <c r="J78" s="153" t="s">
        <v>1076</v>
      </c>
      <c r="K78" s="153"/>
    </row>
    <row r="79" spans="1:11" ht="140.4" x14ac:dyDescent="0.3">
      <c r="A79" s="152" t="s">
        <v>127</v>
      </c>
      <c r="B79" s="152" t="s">
        <v>1506</v>
      </c>
      <c r="C79" s="152" t="s">
        <v>1518</v>
      </c>
      <c r="D79" s="153" t="s">
        <v>1427</v>
      </c>
      <c r="E79" s="153" t="s">
        <v>14</v>
      </c>
      <c r="F79" s="153" t="str" cm="1">
        <f t="array" ref="F79">_xlfn.SWITCH(E79,
    "Physical capability", "1",
    "Psychological capability", "2",
    "Physical opportunity", "3",
    "Social opportunity", "4",
    "Reflective motivation", "5",
    "Automatic motivation", "6",
    "")</f>
        <v>2</v>
      </c>
      <c r="G79" s="153" t="s">
        <v>79</v>
      </c>
      <c r="H79" s="153" t="str" cm="1">
        <f t="array" ref="H79">_xlfn.SWITCH(G79,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79" s="153" t="s">
        <v>21</v>
      </c>
      <c r="J79" s="153" t="s">
        <v>1099</v>
      </c>
      <c r="K79" s="153"/>
    </row>
    <row r="80" spans="1:11" ht="343.2" x14ac:dyDescent="0.3">
      <c r="A80" s="152" t="s">
        <v>130</v>
      </c>
      <c r="B80" s="152" t="s">
        <v>1506</v>
      </c>
      <c r="C80" s="152" t="s">
        <v>1518</v>
      </c>
      <c r="D80" s="153" t="s">
        <v>1342</v>
      </c>
      <c r="E80" s="153" t="s">
        <v>225</v>
      </c>
      <c r="F80" s="153" t="str" cm="1">
        <f t="array" ref="F80">_xlfn.SWITCH(E80,
    "Physical capability", "1",
    "Psychological capability", "2",
    "Physical opportunity", "3",
    "Social opportunity", "4",
    "Reflective motivation", "5",
    "Automatic motivation", "6",
    "")</f>
        <v>6</v>
      </c>
      <c r="G80" s="153" t="s">
        <v>226</v>
      </c>
      <c r="H80" s="153" t="str" cm="1">
        <f t="array" ref="H80">_xlfn.SWITCH(G80,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80" s="153" t="s">
        <v>1290</v>
      </c>
      <c r="J80" s="153" t="s">
        <v>1300</v>
      </c>
      <c r="K80" s="153" t="s">
        <v>1343</v>
      </c>
    </row>
    <row r="81" spans="1:11" ht="374.4" x14ac:dyDescent="0.3">
      <c r="A81" s="152" t="s">
        <v>130</v>
      </c>
      <c r="B81" s="152" t="s">
        <v>1506</v>
      </c>
      <c r="C81" s="152" t="s">
        <v>1518</v>
      </c>
      <c r="D81" s="153" t="s">
        <v>1402</v>
      </c>
      <c r="E81" s="153" t="s">
        <v>208</v>
      </c>
      <c r="F81" s="153" t="str" cm="1">
        <f t="array" ref="F81">_xlfn.SWITCH(E81,
    "Physical capability", "1",
    "Psychological capability", "2",
    "Physical opportunity", "3",
    "Social opportunity", "4",
    "Reflective motivation", "5",
    "Automatic motivation", "6",
    "")</f>
        <v>5</v>
      </c>
      <c r="G81" s="153" t="s">
        <v>241</v>
      </c>
      <c r="H81" s="153" t="str" cm="1">
        <f t="array" ref="H81">_xlfn.SWITCH(G81,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81" s="153" t="s">
        <v>1344</v>
      </c>
      <c r="J81" s="153" t="s">
        <v>306</v>
      </c>
      <c r="K81" s="153" t="s">
        <v>1345</v>
      </c>
    </row>
    <row r="82" spans="1:11" ht="249.6" x14ac:dyDescent="0.3">
      <c r="A82" s="152" t="s">
        <v>130</v>
      </c>
      <c r="B82" s="152" t="s">
        <v>1506</v>
      </c>
      <c r="C82" s="152" t="s">
        <v>1518</v>
      </c>
      <c r="D82" s="153" t="s">
        <v>1409</v>
      </c>
      <c r="E82" s="153" t="s">
        <v>542</v>
      </c>
      <c r="F82" s="153" t="str" cm="1">
        <f t="array" ref="F82">_xlfn.SWITCH(E82,
    "Physical capability", "1",
    "Psychological capability", "2",
    "Physical opportunity", "3",
    "Social opportunity", "4",
    "Reflective motivation", "5",
    "Automatic motivation", "6",
    "")</f>
        <v>3</v>
      </c>
      <c r="G82" s="153" t="s">
        <v>543</v>
      </c>
      <c r="H82" s="153" t="str" cm="1">
        <f t="array" ref="H82">_xlfn.SWITCH(G82,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82" s="153" t="s">
        <v>544</v>
      </c>
      <c r="J82" s="153" t="s">
        <v>1225</v>
      </c>
      <c r="K82" s="153" t="s">
        <v>1226</v>
      </c>
    </row>
    <row r="83" spans="1:11" ht="171.6" x14ac:dyDescent="0.3">
      <c r="A83" s="152" t="s">
        <v>130</v>
      </c>
      <c r="B83" s="152" t="s">
        <v>1506</v>
      </c>
      <c r="C83" s="152" t="s">
        <v>1518</v>
      </c>
      <c r="D83" s="153" t="s">
        <v>1410</v>
      </c>
      <c r="E83" s="153" t="s">
        <v>553</v>
      </c>
      <c r="F83" s="153" t="str" cm="1">
        <f t="array" ref="F83">_xlfn.SWITCH(E83,
    "Physical capability", "1",
    "Psychological capability", "2",
    "Physical opportunity", "3",
    "Social opportunity", "4",
    "Reflective motivation", "5",
    "Automatic motivation", "6",
    "")</f>
        <v>4</v>
      </c>
      <c r="G83" s="153" t="s">
        <v>554</v>
      </c>
      <c r="H83" s="153" t="str" cm="1">
        <f t="array" ref="H83">_xlfn.SWITCH(G83,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83" s="153" t="s">
        <v>544</v>
      </c>
      <c r="J83" s="153" t="s">
        <v>1217</v>
      </c>
      <c r="K83" s="153" t="s">
        <v>1227</v>
      </c>
    </row>
    <row r="84" spans="1:11" ht="62.4" x14ac:dyDescent="0.3">
      <c r="A84" s="152" t="s">
        <v>130</v>
      </c>
      <c r="B84" s="152" t="s">
        <v>1506</v>
      </c>
      <c r="C84" s="152" t="s">
        <v>1518</v>
      </c>
      <c r="D84" s="153" t="s">
        <v>1100</v>
      </c>
      <c r="E84" s="153" t="s">
        <v>14</v>
      </c>
      <c r="F84" s="153" t="str" cm="1">
        <f t="array" ref="F84">_xlfn.SWITCH(E84,
    "Physical capability", "1",
    "Psychological capability", "2",
    "Physical opportunity", "3",
    "Social opportunity", "4",
    "Reflective motivation", "5",
    "Automatic motivation", "6",
    "")</f>
        <v>2</v>
      </c>
      <c r="G84" s="153" t="s">
        <v>79</v>
      </c>
      <c r="H84" s="153" t="str" cm="1">
        <f t="array" ref="H84">_xlfn.SWITCH(G84,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84" s="153" t="s">
        <v>21</v>
      </c>
      <c r="J84" s="153" t="s">
        <v>1099</v>
      </c>
      <c r="K84" s="153" t="s">
        <v>1102</v>
      </c>
    </row>
    <row r="85" spans="1:11" ht="156" x14ac:dyDescent="0.3">
      <c r="A85" s="152" t="s">
        <v>432</v>
      </c>
      <c r="B85" s="152" t="s">
        <v>1506</v>
      </c>
      <c r="C85" s="152" t="s">
        <v>1518</v>
      </c>
      <c r="D85" s="153" t="s">
        <v>1403</v>
      </c>
      <c r="E85" s="153" t="s">
        <v>208</v>
      </c>
      <c r="F85" s="153" t="str" cm="1">
        <f t="array" ref="F85">_xlfn.SWITCH(E85,
    "Physical capability", "1",
    "Psychological capability", "2",
    "Physical opportunity", "3",
    "Social opportunity", "4",
    "Reflective motivation", "5",
    "Automatic motivation", "6",
    "")</f>
        <v>5</v>
      </c>
      <c r="G85" s="153" t="s">
        <v>209</v>
      </c>
      <c r="H85" s="153" t="str" cm="1">
        <f t="array" ref="H85">_xlfn.SWITCH(G85,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85" s="153" t="s">
        <v>463</v>
      </c>
      <c r="J85" s="153" t="s">
        <v>89</v>
      </c>
      <c r="K85" s="153" t="s">
        <v>1346</v>
      </c>
    </row>
    <row r="86" spans="1:11" ht="140.4" x14ac:dyDescent="0.3">
      <c r="A86" s="152" t="s">
        <v>432</v>
      </c>
      <c r="B86" s="152" t="s">
        <v>1506</v>
      </c>
      <c r="C86" s="152" t="s">
        <v>1518</v>
      </c>
      <c r="D86" s="153" t="s">
        <v>1404</v>
      </c>
      <c r="E86" s="153" t="s">
        <v>225</v>
      </c>
      <c r="F86" s="153" t="str" cm="1">
        <f t="array" ref="F86">_xlfn.SWITCH(E86,
    "Physical capability", "1",
    "Psychological capability", "2",
    "Physical opportunity", "3",
    "Social opportunity", "4",
    "Reflective motivation", "5",
    "Automatic motivation", "6",
    "")</f>
        <v>6</v>
      </c>
      <c r="G86" s="153" t="s">
        <v>226</v>
      </c>
      <c r="H86" s="153" t="str" cm="1">
        <f t="array" ref="H86">_xlfn.SWITCH(G86,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86" s="153" t="s">
        <v>1290</v>
      </c>
      <c r="J86" s="153" t="s">
        <v>1300</v>
      </c>
      <c r="K86" s="153" t="s">
        <v>1347</v>
      </c>
    </row>
    <row r="87" spans="1:11" ht="93.6" x14ac:dyDescent="0.3">
      <c r="A87" s="152" t="s">
        <v>432</v>
      </c>
      <c r="B87" s="152" t="s">
        <v>1506</v>
      </c>
      <c r="C87" s="152" t="s">
        <v>1518</v>
      </c>
      <c r="D87" s="153" t="s">
        <v>1411</v>
      </c>
      <c r="E87" s="153" t="s">
        <v>553</v>
      </c>
      <c r="F87" s="153" t="str" cm="1">
        <f t="array" ref="F87">_xlfn.SWITCH(E87,
    "Physical capability", "1",
    "Psychological capability", "2",
    "Physical opportunity", "3",
    "Social opportunity", "4",
    "Reflective motivation", "5",
    "Automatic motivation", "6",
    "")</f>
        <v>4</v>
      </c>
      <c r="G87" s="153" t="s">
        <v>554</v>
      </c>
      <c r="H87" s="153" t="str" cm="1">
        <f t="array" ref="H87">_xlfn.SWITCH(G87,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87" s="153" t="s">
        <v>588</v>
      </c>
      <c r="J87" s="153" t="s">
        <v>1228</v>
      </c>
      <c r="K87" s="153" t="s">
        <v>1229</v>
      </c>
    </row>
    <row r="88" spans="1:11" ht="202.8" x14ac:dyDescent="0.3">
      <c r="A88" s="152" t="s">
        <v>432</v>
      </c>
      <c r="B88" s="152" t="s">
        <v>1506</v>
      </c>
      <c r="C88" s="152" t="s">
        <v>1518</v>
      </c>
      <c r="D88" s="153" t="s">
        <v>1428</v>
      </c>
      <c r="E88" s="153" t="s">
        <v>14</v>
      </c>
      <c r="F88" s="153" t="str" cm="1">
        <f t="array" ref="F88">_xlfn.SWITCH(E88,
    "Physical capability", "1",
    "Psychological capability", "2",
    "Physical opportunity", "3",
    "Social opportunity", "4",
    "Reflective motivation", "5",
    "Automatic motivation", "6",
    "")</f>
        <v>2</v>
      </c>
      <c r="G88" s="153" t="s">
        <v>79</v>
      </c>
      <c r="H88" s="153" t="str" cm="1">
        <f t="array" ref="H88">_xlfn.SWITCH(G88,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88" s="153" t="s">
        <v>102</v>
      </c>
      <c r="J88" s="153" t="s">
        <v>1076</v>
      </c>
      <c r="K88" s="153" t="s">
        <v>1105</v>
      </c>
    </row>
    <row r="89" spans="1:11" ht="202.8" x14ac:dyDescent="0.3">
      <c r="A89" s="152" t="s">
        <v>432</v>
      </c>
      <c r="B89" s="152" t="s">
        <v>1506</v>
      </c>
      <c r="C89" s="152" t="s">
        <v>1518</v>
      </c>
      <c r="D89" s="153" t="s">
        <v>1429</v>
      </c>
      <c r="E89" s="153" t="s">
        <v>14</v>
      </c>
      <c r="F89" s="153" t="str" cm="1">
        <f t="array" ref="F89">_xlfn.SWITCH(E89,
    "Physical capability", "1",
    "Psychological capability", "2",
    "Physical opportunity", "3",
    "Social opportunity", "4",
    "Reflective motivation", "5",
    "Automatic motivation", "6",
    "")</f>
        <v>2</v>
      </c>
      <c r="G89" s="153" t="s">
        <v>15</v>
      </c>
      <c r="H89" s="153" t="str" cm="1">
        <f t="array" ref="H89">_xlfn.SWITCH(G89,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89" s="153" t="s">
        <v>427</v>
      </c>
      <c r="J89" s="153" t="s">
        <v>89</v>
      </c>
      <c r="K89" s="153" t="s">
        <v>1108</v>
      </c>
    </row>
    <row r="90" spans="1:11" ht="409.6" x14ac:dyDescent="0.3">
      <c r="A90" s="152" t="s">
        <v>134</v>
      </c>
      <c r="B90" s="152" t="s">
        <v>1506</v>
      </c>
      <c r="C90" s="152" t="s">
        <v>1518</v>
      </c>
      <c r="D90" s="153" t="s">
        <v>1348</v>
      </c>
      <c r="E90" s="153" t="s">
        <v>225</v>
      </c>
      <c r="F90" s="153" t="str" cm="1">
        <f t="array" ref="F90">_xlfn.SWITCH(E90,
    "Physical capability", "1",
    "Psychological capability", "2",
    "Physical opportunity", "3",
    "Social opportunity", "4",
    "Reflective motivation", "5",
    "Automatic motivation", "6",
    "")</f>
        <v>6</v>
      </c>
      <c r="G90" s="153" t="s">
        <v>226</v>
      </c>
      <c r="H90" s="153" t="str" cm="1">
        <f t="array" ref="H90">_xlfn.SWITCH(G90,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90" s="153" t="s">
        <v>370</v>
      </c>
      <c r="J90" s="153" t="s">
        <v>1349</v>
      </c>
      <c r="K90" s="153"/>
    </row>
    <row r="91" spans="1:11" ht="249.6" x14ac:dyDescent="0.3">
      <c r="A91" s="152" t="s">
        <v>134</v>
      </c>
      <c r="B91" s="152" t="s">
        <v>1506</v>
      </c>
      <c r="C91" s="152" t="s">
        <v>1518</v>
      </c>
      <c r="D91" s="153" t="s">
        <v>1350</v>
      </c>
      <c r="E91" s="153" t="s">
        <v>208</v>
      </c>
      <c r="F91" s="153" t="str" cm="1">
        <f t="array" ref="F91">_xlfn.SWITCH(E91,
    "Physical capability", "1",
    "Psychological capability", "2",
    "Physical opportunity", "3",
    "Social opportunity", "4",
    "Reflective motivation", "5",
    "Automatic motivation", "6",
    "")</f>
        <v>5</v>
      </c>
      <c r="G91" s="153" t="s">
        <v>231</v>
      </c>
      <c r="H91" s="153" t="str" cm="1">
        <f t="array" ref="H91">_xlfn.SWITCH(G91,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91" s="153" t="s">
        <v>345</v>
      </c>
      <c r="J91" s="153" t="s">
        <v>1297</v>
      </c>
      <c r="K91" s="153"/>
    </row>
    <row r="92" spans="1:11" ht="409.6" x14ac:dyDescent="0.3">
      <c r="A92" s="152" t="s">
        <v>134</v>
      </c>
      <c r="B92" s="152" t="s">
        <v>1506</v>
      </c>
      <c r="C92" s="152" t="s">
        <v>1518</v>
      </c>
      <c r="D92" s="153" t="s">
        <v>1230</v>
      </c>
      <c r="E92" s="153" t="s">
        <v>542</v>
      </c>
      <c r="F92" s="153" t="str" cm="1">
        <f t="array" ref="F92">_xlfn.SWITCH(E92,
    "Physical capability", "1",
    "Psychological capability", "2",
    "Physical opportunity", "3",
    "Social opportunity", "4",
    "Reflective motivation", "5",
    "Automatic motivation", "6",
    "")</f>
        <v>3</v>
      </c>
      <c r="G92" s="153" t="s">
        <v>543</v>
      </c>
      <c r="H92" s="153" t="str" cm="1">
        <f t="array" ref="H92">_xlfn.SWITCH(G92,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92" s="153" t="s">
        <v>1231</v>
      </c>
      <c r="J92" s="153" t="s">
        <v>1232</v>
      </c>
      <c r="K92" s="153" t="s">
        <v>1233</v>
      </c>
    </row>
    <row r="93" spans="1:11" ht="202.8" x14ac:dyDescent="0.3">
      <c r="A93" s="152" t="s">
        <v>134</v>
      </c>
      <c r="B93" s="152" t="s">
        <v>1506</v>
      </c>
      <c r="C93" s="152" t="s">
        <v>1518</v>
      </c>
      <c r="D93" s="153" t="s">
        <v>1234</v>
      </c>
      <c r="E93" s="153" t="s">
        <v>553</v>
      </c>
      <c r="F93" s="153" t="str" cm="1">
        <f t="array" ref="F93">_xlfn.SWITCH(E93,
    "Physical capability", "1",
    "Psychological capability", "2",
    "Physical opportunity", "3",
    "Social opportunity", "4",
    "Reflective motivation", "5",
    "Automatic motivation", "6",
    "")</f>
        <v>4</v>
      </c>
      <c r="G93" s="153" t="s">
        <v>554</v>
      </c>
      <c r="H93" s="153" t="str" cm="1">
        <f t="array" ref="H93">_xlfn.SWITCH(G93,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93" s="153" t="s">
        <v>588</v>
      </c>
      <c r="J93" s="153" t="s">
        <v>1228</v>
      </c>
      <c r="K93" s="153" t="s">
        <v>1235</v>
      </c>
    </row>
    <row r="94" spans="1:11" ht="156" x14ac:dyDescent="0.3">
      <c r="A94" s="152" t="s">
        <v>134</v>
      </c>
      <c r="B94" s="152" t="s">
        <v>1506</v>
      </c>
      <c r="C94" s="152" t="s">
        <v>1518</v>
      </c>
      <c r="D94" s="153" t="s">
        <v>1430</v>
      </c>
      <c r="E94" s="153" t="s">
        <v>14</v>
      </c>
      <c r="F94" s="153" t="str" cm="1">
        <f t="array" ref="F94">_xlfn.SWITCH(E94,
    "Physical capability", "1",
    "Psychological capability", "2",
    "Physical opportunity", "3",
    "Social opportunity", "4",
    "Reflective motivation", "5",
    "Automatic motivation", "6",
    "")</f>
        <v>2</v>
      </c>
      <c r="G94" s="153" t="s">
        <v>79</v>
      </c>
      <c r="H94" s="153" t="str" cm="1">
        <f t="array" ref="H94">_xlfn.SWITCH(G94,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94" s="153" t="s">
        <v>102</v>
      </c>
      <c r="J94" s="153" t="s">
        <v>1076</v>
      </c>
      <c r="K94" s="153" t="s">
        <v>1111</v>
      </c>
    </row>
    <row r="95" spans="1:11" ht="62.4" x14ac:dyDescent="0.3">
      <c r="A95" s="152" t="s">
        <v>145</v>
      </c>
      <c r="B95" s="152" t="s">
        <v>1506</v>
      </c>
      <c r="C95" s="152" t="s">
        <v>1518</v>
      </c>
      <c r="D95" s="153" t="s">
        <v>1351</v>
      </c>
      <c r="E95" s="153" t="s">
        <v>208</v>
      </c>
      <c r="F95" s="153" t="str" cm="1">
        <f t="array" ref="F95">_xlfn.SWITCH(E95,
    "Physical capability", "1",
    "Psychological capability", "2",
    "Physical opportunity", "3",
    "Social opportunity", "4",
    "Reflective motivation", "5",
    "Automatic motivation", "6",
    "")</f>
        <v>5</v>
      </c>
      <c r="G95" s="153" t="s">
        <v>209</v>
      </c>
      <c r="H95" s="153" t="str" cm="1">
        <f t="array" ref="H95">_xlfn.SWITCH(G95,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95" s="153" t="s">
        <v>463</v>
      </c>
      <c r="J95" s="153" t="s">
        <v>1154</v>
      </c>
      <c r="K95" s="153" t="s">
        <v>1352</v>
      </c>
    </row>
    <row r="96" spans="1:11" ht="409.6" x14ac:dyDescent="0.3">
      <c r="A96" s="152" t="s">
        <v>145</v>
      </c>
      <c r="B96" s="152" t="s">
        <v>1506</v>
      </c>
      <c r="C96" s="152" t="s">
        <v>1518</v>
      </c>
      <c r="D96" s="153" t="s">
        <v>1456</v>
      </c>
      <c r="E96" s="153" t="s">
        <v>225</v>
      </c>
      <c r="F96" s="153" t="str" cm="1">
        <f t="array" ref="F96">_xlfn.SWITCH(E96,
    "Physical capability", "1",
    "Psychological capability", "2",
    "Physical opportunity", "3",
    "Social opportunity", "4",
    "Reflective motivation", "5",
    "Automatic motivation", "6",
    "")</f>
        <v>6</v>
      </c>
      <c r="G96" s="153" t="s">
        <v>226</v>
      </c>
      <c r="H96" s="153" t="str" cm="1">
        <f t="array" ref="H96">_xlfn.SWITCH(G96,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96" s="153" t="s">
        <v>1290</v>
      </c>
      <c r="J96" s="153" t="s">
        <v>1386</v>
      </c>
      <c r="K96" s="153" t="s">
        <v>1457</v>
      </c>
    </row>
    <row r="97" spans="1:11" ht="234" x14ac:dyDescent="0.3">
      <c r="A97" s="152" t="s">
        <v>145</v>
      </c>
      <c r="B97" s="152" t="s">
        <v>1506</v>
      </c>
      <c r="C97" s="152" t="s">
        <v>1518</v>
      </c>
      <c r="D97" s="153" t="s">
        <v>1236</v>
      </c>
      <c r="E97" s="153" t="s">
        <v>553</v>
      </c>
      <c r="F97" s="153" t="str" cm="1">
        <f t="array" ref="F97">_xlfn.SWITCH(E97,
    "Physical capability", "1",
    "Psychological capability", "2",
    "Physical opportunity", "3",
    "Social opportunity", "4",
    "Reflective motivation", "5",
    "Automatic motivation", "6",
    "")</f>
        <v>4</v>
      </c>
      <c r="G97" s="153" t="s">
        <v>554</v>
      </c>
      <c r="H97" s="153" t="str" cm="1">
        <f t="array" ref="H97">_xlfn.SWITCH(G97,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97" s="153" t="s">
        <v>544</v>
      </c>
      <c r="J97" s="153" t="s">
        <v>1237</v>
      </c>
      <c r="K97" s="153" t="s">
        <v>1238</v>
      </c>
    </row>
    <row r="98" spans="1:11" ht="187.2" x14ac:dyDescent="0.3">
      <c r="A98" s="152" t="s">
        <v>145</v>
      </c>
      <c r="B98" s="152" t="s">
        <v>1506</v>
      </c>
      <c r="C98" s="152" t="s">
        <v>1518</v>
      </c>
      <c r="D98" s="153" t="s">
        <v>1412</v>
      </c>
      <c r="E98" s="153" t="s">
        <v>542</v>
      </c>
      <c r="F98" s="153" t="str" cm="1">
        <f t="array" ref="F98">_xlfn.SWITCH(E98,
    "Physical capability", "1",
    "Psychological capability", "2",
    "Physical opportunity", "3",
    "Social opportunity", "4",
    "Reflective motivation", "5",
    "Automatic motivation", "6",
    "")</f>
        <v>3</v>
      </c>
      <c r="G98" s="153" t="s">
        <v>543</v>
      </c>
      <c r="H98" s="153" t="str" cm="1">
        <f t="array" ref="H98">_xlfn.SWITCH(G98,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98" s="153" t="s">
        <v>544</v>
      </c>
      <c r="J98" s="153" t="s">
        <v>1239</v>
      </c>
      <c r="K98" s="153" t="s">
        <v>1240</v>
      </c>
    </row>
    <row r="99" spans="1:11" ht="249.6" x14ac:dyDescent="0.3">
      <c r="A99" s="152" t="s">
        <v>145</v>
      </c>
      <c r="B99" s="152" t="s">
        <v>1506</v>
      </c>
      <c r="C99" s="152" t="s">
        <v>1518</v>
      </c>
      <c r="D99" s="153" t="s">
        <v>1431</v>
      </c>
      <c r="E99" s="153" t="s">
        <v>14</v>
      </c>
      <c r="F99" s="153" t="str" cm="1">
        <f t="array" ref="F99">_xlfn.SWITCH(E99,
    "Physical capability", "1",
    "Psychological capability", "2",
    "Physical opportunity", "3",
    "Social opportunity", "4",
    "Reflective motivation", "5",
    "Automatic motivation", "6",
    "")</f>
        <v>2</v>
      </c>
      <c r="G99" s="153" t="s">
        <v>79</v>
      </c>
      <c r="H99" s="153" t="str" cm="1">
        <f t="array" ref="H99">_xlfn.SWITCH(G99,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99" s="153" t="s">
        <v>102</v>
      </c>
      <c r="J99" s="153" t="s">
        <v>1076</v>
      </c>
      <c r="K99" s="153" t="s">
        <v>1114</v>
      </c>
    </row>
    <row r="100" spans="1:11" ht="234" x14ac:dyDescent="0.3">
      <c r="A100" s="152" t="s">
        <v>448</v>
      </c>
      <c r="B100" s="152" t="s">
        <v>1506</v>
      </c>
      <c r="C100" s="152" t="s">
        <v>1518</v>
      </c>
      <c r="D100" s="153" t="s">
        <v>1353</v>
      </c>
      <c r="E100" s="153" t="s">
        <v>225</v>
      </c>
      <c r="F100" s="153" t="str" cm="1">
        <f t="array" ref="F100">_xlfn.SWITCH(E100,
    "Physical capability", "1",
    "Psychological capability", "2",
    "Physical opportunity", "3",
    "Social opportunity", "4",
    "Reflective motivation", "5",
    "Automatic motivation", "6",
    "")</f>
        <v>6</v>
      </c>
      <c r="G100" s="153" t="s">
        <v>226</v>
      </c>
      <c r="H100" s="153" t="str" cm="1">
        <f t="array" ref="H100">_xlfn.SWITCH(G100,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00" s="153" t="s">
        <v>1290</v>
      </c>
      <c r="J100" s="153" t="s">
        <v>1300</v>
      </c>
      <c r="K100" s="153" t="s">
        <v>1354</v>
      </c>
    </row>
    <row r="101" spans="1:11" ht="249.6" x14ac:dyDescent="0.3">
      <c r="A101" s="152" t="s">
        <v>448</v>
      </c>
      <c r="B101" s="152" t="s">
        <v>1506</v>
      </c>
      <c r="C101" s="152" t="s">
        <v>1518</v>
      </c>
      <c r="D101" s="153" t="s">
        <v>1355</v>
      </c>
      <c r="E101" s="153" t="s">
        <v>208</v>
      </c>
      <c r="F101" s="153" t="str" cm="1">
        <f t="array" ref="F101">_xlfn.SWITCH(E101,
    "Physical capability", "1",
    "Psychological capability", "2",
    "Physical opportunity", "3",
    "Social opportunity", "4",
    "Reflective motivation", "5",
    "Automatic motivation", "6",
    "")</f>
        <v>5</v>
      </c>
      <c r="G101" s="153" t="s">
        <v>209</v>
      </c>
      <c r="H101" s="153" t="str" cm="1">
        <f t="array" ref="H101">_xlfn.SWITCH(G101,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01" s="153" t="s">
        <v>1344</v>
      </c>
      <c r="J101" s="153" t="s">
        <v>1154</v>
      </c>
      <c r="K101" s="153" t="s">
        <v>1356</v>
      </c>
    </row>
    <row r="102" spans="1:11" ht="409.6" x14ac:dyDescent="0.3">
      <c r="A102" s="152" t="s">
        <v>448</v>
      </c>
      <c r="B102" s="152" t="s">
        <v>1506</v>
      </c>
      <c r="C102" s="152" t="s">
        <v>1518</v>
      </c>
      <c r="D102" s="153" t="s">
        <v>1357</v>
      </c>
      <c r="E102" s="153" t="s">
        <v>208</v>
      </c>
      <c r="F102" s="153" t="str" cm="1">
        <f t="array" ref="F102">_xlfn.SWITCH(E102,
    "Physical capability", "1",
    "Psychological capability", "2",
    "Physical opportunity", "3",
    "Social opportunity", "4",
    "Reflective motivation", "5",
    "Automatic motivation", "6",
    "")</f>
        <v>5</v>
      </c>
      <c r="G102" s="153" t="s">
        <v>241</v>
      </c>
      <c r="H102" s="153" t="str" cm="1">
        <f t="array" ref="H102">_xlfn.SWITCH(G102,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02" s="153" t="s">
        <v>1344</v>
      </c>
      <c r="J102" s="153" t="s">
        <v>1358</v>
      </c>
      <c r="K102" s="153" t="s">
        <v>1359</v>
      </c>
    </row>
    <row r="103" spans="1:11" ht="202.8" x14ac:dyDescent="0.3">
      <c r="A103" s="152" t="s">
        <v>448</v>
      </c>
      <c r="B103" s="152" t="s">
        <v>1506</v>
      </c>
      <c r="C103" s="152" t="s">
        <v>1518</v>
      </c>
      <c r="D103" s="153" t="s">
        <v>1241</v>
      </c>
      <c r="E103" s="153" t="s">
        <v>553</v>
      </c>
      <c r="F103" s="153" t="str" cm="1">
        <f t="array" ref="F103">_xlfn.SWITCH(E103,
    "Physical capability", "1",
    "Psychological capability", "2",
    "Physical opportunity", "3",
    "Social opportunity", "4",
    "Reflective motivation", "5",
    "Automatic motivation", "6",
    "")</f>
        <v>4</v>
      </c>
      <c r="G103" s="153" t="s">
        <v>554</v>
      </c>
      <c r="H103" s="153" t="str" cm="1">
        <f t="array" ref="H103">_xlfn.SWITCH(G103,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03" s="153" t="s">
        <v>102</v>
      </c>
      <c r="J103" s="153" t="s">
        <v>1242</v>
      </c>
      <c r="K103" s="153" t="s">
        <v>1243</v>
      </c>
    </row>
    <row r="104" spans="1:11" ht="249.6" x14ac:dyDescent="0.3">
      <c r="A104" s="152" t="s">
        <v>448</v>
      </c>
      <c r="B104" s="152" t="s">
        <v>1506</v>
      </c>
      <c r="C104" s="152" t="s">
        <v>1518</v>
      </c>
      <c r="D104" s="153" t="s">
        <v>1244</v>
      </c>
      <c r="E104" s="153" t="s">
        <v>542</v>
      </c>
      <c r="F104" s="153" t="str" cm="1">
        <f t="array" ref="F104">_xlfn.SWITCH(E104,
    "Physical capability", "1",
    "Psychological capability", "2",
    "Physical opportunity", "3",
    "Social opportunity", "4",
    "Reflective motivation", "5",
    "Automatic motivation", "6",
    "")</f>
        <v>3</v>
      </c>
      <c r="G104" s="153" t="s">
        <v>543</v>
      </c>
      <c r="H104" s="153" t="str" cm="1">
        <f t="array" ref="H104">_xlfn.SWITCH(G104,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04" s="153" t="s">
        <v>544</v>
      </c>
      <c r="J104" s="153" t="s">
        <v>1175</v>
      </c>
      <c r="K104" s="153"/>
    </row>
    <row r="105" spans="1:11" ht="156" x14ac:dyDescent="0.3">
      <c r="A105" s="152" t="s">
        <v>448</v>
      </c>
      <c r="B105" s="152" t="s">
        <v>1506</v>
      </c>
      <c r="C105" s="152" t="s">
        <v>1518</v>
      </c>
      <c r="D105" s="153" t="s">
        <v>1432</v>
      </c>
      <c r="E105" s="153" t="s">
        <v>14</v>
      </c>
      <c r="F105" s="153" t="str" cm="1">
        <f t="array" ref="F105">_xlfn.SWITCH(E105,
    "Physical capability", "1",
    "Psychological capability", "2",
    "Physical opportunity", "3",
    "Social opportunity", "4",
    "Reflective motivation", "5",
    "Automatic motivation", "6",
    "")</f>
        <v>2</v>
      </c>
      <c r="G105" s="153" t="s">
        <v>15</v>
      </c>
      <c r="H105" s="153" t="str" cm="1">
        <f t="array" ref="H105">_xlfn.SWITCH(G105,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05" s="153" t="s">
        <v>427</v>
      </c>
      <c r="J105" s="153" t="s">
        <v>1083</v>
      </c>
      <c r="K105" s="153"/>
    </row>
    <row r="106" spans="1:11" ht="409.6" x14ac:dyDescent="0.3">
      <c r="A106" s="152" t="s">
        <v>451</v>
      </c>
      <c r="B106" s="152" t="s">
        <v>1506</v>
      </c>
      <c r="C106" s="152" t="s">
        <v>1518</v>
      </c>
      <c r="D106" s="153" t="s">
        <v>1459</v>
      </c>
      <c r="E106" s="153" t="s">
        <v>208</v>
      </c>
      <c r="F106" s="153" t="str" cm="1">
        <f t="array" ref="F106">_xlfn.SWITCH(E106,
    "Physical capability", "1",
    "Psychological capability", "2",
    "Physical opportunity", "3",
    "Social opportunity", "4",
    "Reflective motivation", "5",
    "Automatic motivation", "6",
    "")</f>
        <v>5</v>
      </c>
      <c r="G106" s="153" t="s">
        <v>209</v>
      </c>
      <c r="H106" s="153" t="str" cm="1">
        <f t="array" ref="H106">_xlfn.SWITCH(G106,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06" s="153" t="s">
        <v>1460</v>
      </c>
      <c r="J106" s="153" t="s">
        <v>1154</v>
      </c>
      <c r="K106" s="153" t="s">
        <v>1361</v>
      </c>
    </row>
    <row r="107" spans="1:11" ht="405.6" x14ac:dyDescent="0.3">
      <c r="A107" s="152" t="s">
        <v>451</v>
      </c>
      <c r="B107" s="152" t="s">
        <v>1506</v>
      </c>
      <c r="C107" s="152" t="s">
        <v>1518</v>
      </c>
      <c r="D107" s="153" t="s">
        <v>1542</v>
      </c>
      <c r="E107" s="153" t="s">
        <v>208</v>
      </c>
      <c r="F107" s="153" t="str" cm="1">
        <f t="array" ref="F107">_xlfn.SWITCH(E107,
    "Physical capability", "1",
    "Psychological capability", "2",
    "Physical opportunity", "3",
    "Social opportunity", "4",
    "Reflective motivation", "5",
    "Automatic motivation", "6",
    "")</f>
        <v>5</v>
      </c>
      <c r="G107" s="153" t="s">
        <v>261</v>
      </c>
      <c r="H107" s="153" t="str" cm="1">
        <f t="array" ref="H107">_xlfn.SWITCH(G107,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8</v>
      </c>
      <c r="I107" s="153" t="s">
        <v>309</v>
      </c>
      <c r="J107" s="153" t="s">
        <v>1360</v>
      </c>
      <c r="K107" s="153"/>
    </row>
    <row r="108" spans="1:11" ht="409.6" x14ac:dyDescent="0.3">
      <c r="A108" s="152" t="s">
        <v>451</v>
      </c>
      <c r="B108" s="152" t="s">
        <v>1506</v>
      </c>
      <c r="C108" s="152" t="s">
        <v>1518</v>
      </c>
      <c r="D108" s="153" t="s">
        <v>1245</v>
      </c>
      <c r="E108" s="153" t="s">
        <v>542</v>
      </c>
      <c r="F108" s="153" t="str" cm="1">
        <f t="array" ref="F108">_xlfn.SWITCH(E108,
    "Physical capability", "1",
    "Psychological capability", "2",
    "Physical opportunity", "3",
    "Social opportunity", "4",
    "Reflective motivation", "5",
    "Automatic motivation", "6",
    "")</f>
        <v>3</v>
      </c>
      <c r="G108" s="153" t="s">
        <v>543</v>
      </c>
      <c r="H108" s="153" t="str" cm="1">
        <f t="array" ref="H108">_xlfn.SWITCH(G108,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08" s="153" t="s">
        <v>544</v>
      </c>
      <c r="J108" s="153" t="s">
        <v>1246</v>
      </c>
      <c r="K108" s="153" t="s">
        <v>1247</v>
      </c>
    </row>
    <row r="109" spans="1:11" ht="249.6" x14ac:dyDescent="0.3">
      <c r="A109" s="152" t="s">
        <v>451</v>
      </c>
      <c r="B109" s="152" t="s">
        <v>1506</v>
      </c>
      <c r="C109" s="152" t="s">
        <v>1518</v>
      </c>
      <c r="D109" s="153" t="s">
        <v>1248</v>
      </c>
      <c r="E109" s="153" t="s">
        <v>553</v>
      </c>
      <c r="F109" s="153" t="str" cm="1">
        <f t="array" ref="F109">_xlfn.SWITCH(E109,
    "Physical capability", "1",
    "Psychological capability", "2",
    "Physical opportunity", "3",
    "Social opportunity", "4",
    "Reflective motivation", "5",
    "Automatic motivation", "6",
    "")</f>
        <v>4</v>
      </c>
      <c r="G109" s="153" t="s">
        <v>554</v>
      </c>
      <c r="H109" s="153" t="str" cm="1">
        <f t="array" ref="H109">_xlfn.SWITCH(G109,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09" s="153" t="s">
        <v>102</v>
      </c>
      <c r="J109" s="153" t="s">
        <v>1242</v>
      </c>
      <c r="K109" s="153" t="s">
        <v>1249</v>
      </c>
    </row>
    <row r="110" spans="1:11" ht="409.6" x14ac:dyDescent="0.3">
      <c r="A110" s="152" t="s">
        <v>1117</v>
      </c>
      <c r="B110" s="152" t="s">
        <v>1506</v>
      </c>
      <c r="C110" s="152" t="s">
        <v>1518</v>
      </c>
      <c r="D110" s="153" t="s">
        <v>1362</v>
      </c>
      <c r="E110" s="153" t="s">
        <v>208</v>
      </c>
      <c r="F110" s="153" t="str" cm="1">
        <f t="array" ref="F110">_xlfn.SWITCH(E110,
    "Physical capability", "1",
    "Psychological capability", "2",
    "Physical opportunity", "3",
    "Social opportunity", "4",
    "Reflective motivation", "5",
    "Automatic motivation", "6",
    "")</f>
        <v>5</v>
      </c>
      <c r="G110" s="153" t="s">
        <v>241</v>
      </c>
      <c r="H110" s="153" t="str" cm="1">
        <f t="array" ref="H110">_xlfn.SWITCH(G110,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10" s="153" t="s">
        <v>1363</v>
      </c>
      <c r="J110" s="153" t="s">
        <v>1364</v>
      </c>
      <c r="K110" s="153"/>
    </row>
    <row r="111" spans="1:11" ht="409.6" x14ac:dyDescent="0.3">
      <c r="A111" s="152" t="s">
        <v>1117</v>
      </c>
      <c r="B111" s="152" t="s">
        <v>1506</v>
      </c>
      <c r="C111" s="152" t="s">
        <v>1518</v>
      </c>
      <c r="D111" s="153" t="s">
        <v>1250</v>
      </c>
      <c r="E111" s="153" t="s">
        <v>542</v>
      </c>
      <c r="F111" s="153" t="str" cm="1">
        <f t="array" ref="F111">_xlfn.SWITCH(E111,
    "Physical capability", "1",
    "Psychological capability", "2",
    "Physical opportunity", "3",
    "Social opportunity", "4",
    "Reflective motivation", "5",
    "Automatic motivation", "6",
    "")</f>
        <v>3</v>
      </c>
      <c r="G111" s="153" t="s">
        <v>543</v>
      </c>
      <c r="H111" s="153" t="str" cm="1">
        <f t="array" ref="H111">_xlfn.SWITCH(G111,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11" s="153" t="s">
        <v>544</v>
      </c>
      <c r="J111" s="153" t="s">
        <v>1175</v>
      </c>
      <c r="K111" s="153"/>
    </row>
    <row r="112" spans="1:11" ht="409.6" x14ac:dyDescent="0.3">
      <c r="A112" s="152" t="s">
        <v>1117</v>
      </c>
      <c r="B112" s="152" t="s">
        <v>1506</v>
      </c>
      <c r="C112" s="152" t="s">
        <v>1518</v>
      </c>
      <c r="D112" s="153" t="s">
        <v>1251</v>
      </c>
      <c r="E112" s="153" t="s">
        <v>553</v>
      </c>
      <c r="F112" s="153" t="str" cm="1">
        <f t="array" ref="F112">_xlfn.SWITCH(E112,
    "Physical capability", "1",
    "Psychological capability", "2",
    "Physical opportunity", "3",
    "Social opportunity", "4",
    "Reflective motivation", "5",
    "Automatic motivation", "6",
    "")</f>
        <v>4</v>
      </c>
      <c r="G112" s="153" t="s">
        <v>554</v>
      </c>
      <c r="H112" s="153" t="str" cm="1">
        <f t="array" ref="H112">_xlfn.SWITCH(G112,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12" s="153" t="s">
        <v>1252</v>
      </c>
      <c r="J112" s="153" t="s">
        <v>1253</v>
      </c>
      <c r="K112" s="153"/>
    </row>
    <row r="113" spans="1:11" ht="409.6" x14ac:dyDescent="0.3">
      <c r="A113" s="152" t="s">
        <v>1117</v>
      </c>
      <c r="B113" s="152" t="s">
        <v>1506</v>
      </c>
      <c r="C113" s="152" t="s">
        <v>1518</v>
      </c>
      <c r="D113" s="153" t="s">
        <v>1433</v>
      </c>
      <c r="E113" s="153" t="s">
        <v>14</v>
      </c>
      <c r="F113" s="153" t="str" cm="1">
        <f t="array" ref="F113">_xlfn.SWITCH(E113,
    "Physical capability", "1",
    "Psychological capability", "2",
    "Physical opportunity", "3",
    "Social opportunity", "4",
    "Reflective motivation", "5",
    "Automatic motivation", "6",
    "")</f>
        <v>2</v>
      </c>
      <c r="G113" s="153" t="s">
        <v>79</v>
      </c>
      <c r="H113" s="153" t="str" cm="1">
        <f t="array" ref="H113">_xlfn.SWITCH(G113,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13" s="153" t="s">
        <v>1120</v>
      </c>
      <c r="J113" s="153" t="s">
        <v>1099</v>
      </c>
      <c r="K113" s="153"/>
    </row>
    <row r="114" spans="1:11" ht="409.6" x14ac:dyDescent="0.3">
      <c r="A114" s="152" t="s">
        <v>153</v>
      </c>
      <c r="B114" s="152" t="s">
        <v>1506</v>
      </c>
      <c r="C114" s="152" t="s">
        <v>1518</v>
      </c>
      <c r="D114" s="153" t="s">
        <v>1365</v>
      </c>
      <c r="E114" s="153" t="s">
        <v>225</v>
      </c>
      <c r="F114" s="153" t="str" cm="1">
        <f t="array" ref="F114">_xlfn.SWITCH(E114,
    "Physical capability", "1",
    "Psychological capability", "2",
    "Physical opportunity", "3",
    "Social opportunity", "4",
    "Reflective motivation", "5",
    "Automatic motivation", "6",
    "")</f>
        <v>6</v>
      </c>
      <c r="G114" s="153" t="s">
        <v>226</v>
      </c>
      <c r="H114" s="153" t="str" cm="1">
        <f t="array" ref="H114">_xlfn.SWITCH(G114,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14" s="153" t="s">
        <v>1290</v>
      </c>
      <c r="J114" s="153" t="s">
        <v>1300</v>
      </c>
      <c r="K114" s="153" t="s">
        <v>1366</v>
      </c>
    </row>
    <row r="115" spans="1:11" ht="46.8" x14ac:dyDescent="0.3">
      <c r="A115" s="152" t="s">
        <v>153</v>
      </c>
      <c r="B115" s="152" t="s">
        <v>1506</v>
      </c>
      <c r="C115" s="152" t="s">
        <v>1518</v>
      </c>
      <c r="D115" s="153" t="s">
        <v>1367</v>
      </c>
      <c r="E115" s="153" t="s">
        <v>225</v>
      </c>
      <c r="F115" s="153" t="str" cm="1">
        <f t="array" ref="F115">_xlfn.SWITCH(E115,
    "Physical capability", "1",
    "Psychological capability", "2",
    "Physical opportunity", "3",
    "Social opportunity", "4",
    "Reflective motivation", "5",
    "Automatic motivation", "6",
    "")</f>
        <v>6</v>
      </c>
      <c r="G115" s="153" t="s">
        <v>278</v>
      </c>
      <c r="H115" s="153" t="str" cm="1">
        <f t="array" ref="H115">_xlfn.SWITCH(G115,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15" s="153" t="s">
        <v>1368</v>
      </c>
      <c r="J115" s="153" t="s">
        <v>1083</v>
      </c>
      <c r="K115" s="153" t="s">
        <v>1369</v>
      </c>
    </row>
    <row r="116" spans="1:11" ht="171.6" x14ac:dyDescent="0.3">
      <c r="A116" s="152" t="s">
        <v>153</v>
      </c>
      <c r="B116" s="152" t="s">
        <v>1506</v>
      </c>
      <c r="C116" s="152" t="s">
        <v>1518</v>
      </c>
      <c r="D116" s="153" t="s">
        <v>1405</v>
      </c>
      <c r="E116" s="153" t="s">
        <v>208</v>
      </c>
      <c r="F116" s="153" t="str" cm="1">
        <f t="array" ref="F116">_xlfn.SWITCH(E116,
    "Physical capability", "1",
    "Psychological capability", "2",
    "Physical opportunity", "3",
    "Social opportunity", "4",
    "Reflective motivation", "5",
    "Automatic motivation", "6",
    "")</f>
        <v>5</v>
      </c>
      <c r="G116" s="153" t="s">
        <v>209</v>
      </c>
      <c r="H116" s="153" t="str" cm="1">
        <f t="array" ref="H116">_xlfn.SWITCH(G116,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16" s="153" t="s">
        <v>221</v>
      </c>
      <c r="J116" s="153" t="s">
        <v>253</v>
      </c>
      <c r="K116" s="153"/>
    </row>
    <row r="117" spans="1:11" ht="171.6" x14ac:dyDescent="0.3">
      <c r="A117" s="152" t="s">
        <v>153</v>
      </c>
      <c r="B117" s="152" t="s">
        <v>1506</v>
      </c>
      <c r="C117" s="152" t="s">
        <v>1518</v>
      </c>
      <c r="D117" s="153" t="s">
        <v>1370</v>
      </c>
      <c r="E117" s="153" t="s">
        <v>208</v>
      </c>
      <c r="F117" s="153" t="str" cm="1">
        <f t="array" ref="F117">_xlfn.SWITCH(E117,
    "Physical capability", "1",
    "Psychological capability", "2",
    "Physical opportunity", "3",
    "Social opportunity", "4",
    "Reflective motivation", "5",
    "Automatic motivation", "6",
    "")</f>
        <v>5</v>
      </c>
      <c r="G117" s="153" t="s">
        <v>231</v>
      </c>
      <c r="H117" s="153" t="str" cm="1">
        <f t="array" ref="H117">_xlfn.SWITCH(G117,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117" s="153" t="s">
        <v>102</v>
      </c>
      <c r="J117" s="153" t="s">
        <v>1371</v>
      </c>
      <c r="K117" s="153"/>
    </row>
    <row r="118" spans="1:11" ht="409.6" x14ac:dyDescent="0.3">
      <c r="A118" s="152" t="s">
        <v>153</v>
      </c>
      <c r="B118" s="152" t="s">
        <v>1506</v>
      </c>
      <c r="C118" s="152" t="s">
        <v>1518</v>
      </c>
      <c r="D118" s="153" t="s">
        <v>1254</v>
      </c>
      <c r="E118" s="153" t="s">
        <v>542</v>
      </c>
      <c r="F118" s="153" t="str" cm="1">
        <f t="array" ref="F118">_xlfn.SWITCH(E118,
    "Physical capability", "1",
    "Psychological capability", "2",
    "Physical opportunity", "3",
    "Social opportunity", "4",
    "Reflective motivation", "5",
    "Automatic motivation", "6",
    "")</f>
        <v>3</v>
      </c>
      <c r="G118" s="153" t="s">
        <v>543</v>
      </c>
      <c r="H118" s="153" t="str" cm="1">
        <f t="array" ref="H118">_xlfn.SWITCH(G118,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18" s="153" t="s">
        <v>544</v>
      </c>
      <c r="J118" s="153" t="s">
        <v>1255</v>
      </c>
      <c r="K118" s="153" t="s">
        <v>1256</v>
      </c>
    </row>
    <row r="119" spans="1:11" ht="409.6" x14ac:dyDescent="0.3">
      <c r="A119" s="152" t="s">
        <v>480</v>
      </c>
      <c r="B119" s="152" t="s">
        <v>1506</v>
      </c>
      <c r="C119" s="152" t="s">
        <v>1518</v>
      </c>
      <c r="D119" s="153" t="s">
        <v>1372</v>
      </c>
      <c r="E119" s="153" t="s">
        <v>208</v>
      </c>
      <c r="F119" s="153" t="str" cm="1">
        <f t="array" ref="F119">_xlfn.SWITCH(E119,
    "Physical capability", "1",
    "Psychological capability", "2",
    "Physical opportunity", "3",
    "Social opportunity", "4",
    "Reflective motivation", "5",
    "Automatic motivation", "6",
    "")</f>
        <v>5</v>
      </c>
      <c r="G119" s="153" t="s">
        <v>241</v>
      </c>
      <c r="H119" s="153" t="str" cm="1">
        <f t="array" ref="H119">_xlfn.SWITCH(G119,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19" s="153" t="s">
        <v>1363</v>
      </c>
      <c r="J119" s="153" t="s">
        <v>1364</v>
      </c>
      <c r="K119" s="153" t="s">
        <v>1373</v>
      </c>
    </row>
    <row r="120" spans="1:11" s="83" customFormat="1" ht="409.6" x14ac:dyDescent="0.3">
      <c r="A120" s="152" t="s">
        <v>480</v>
      </c>
      <c r="B120" s="152" t="s">
        <v>1506</v>
      </c>
      <c r="C120" s="152" t="s">
        <v>1518</v>
      </c>
      <c r="D120" s="153" t="s">
        <v>1485</v>
      </c>
      <c r="E120" s="153" t="s">
        <v>542</v>
      </c>
      <c r="F120" s="153" t="str" cm="1">
        <f t="array" ref="F120">_xlfn.SWITCH(E120,
    "Physical capability", "1",
    "Psychological capability", "2",
    "Physical opportunity", "3",
    "Social opportunity", "4",
    "Reflective motivation", "5",
    "Automatic motivation", "6",
    "")</f>
        <v>3</v>
      </c>
      <c r="G120" s="153" t="s">
        <v>543</v>
      </c>
      <c r="H120" s="153" t="str" cm="1">
        <f t="array" ref="H120">_xlfn.SWITCH(G120,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0" s="153" t="s">
        <v>544</v>
      </c>
      <c r="J120" s="153" t="s">
        <v>1157</v>
      </c>
      <c r="K120" s="153" t="s">
        <v>1257</v>
      </c>
    </row>
    <row r="121" spans="1:11" ht="343.2" x14ac:dyDescent="0.3">
      <c r="A121" s="152" t="s">
        <v>480</v>
      </c>
      <c r="B121" s="152" t="s">
        <v>1506</v>
      </c>
      <c r="C121" s="152" t="s">
        <v>1518</v>
      </c>
      <c r="D121" s="153" t="s">
        <v>1434</v>
      </c>
      <c r="E121" s="153" t="s">
        <v>14</v>
      </c>
      <c r="F121" s="153" t="str" cm="1">
        <f t="array" ref="F121">_xlfn.SWITCH(E121,
    "Physical capability", "1",
    "Psychological capability", "2",
    "Physical opportunity", "3",
    "Social opportunity", "4",
    "Reflective motivation", "5",
    "Automatic motivation", "6",
    "")</f>
        <v>2</v>
      </c>
      <c r="G121" s="153" t="s">
        <v>15</v>
      </c>
      <c r="H121" s="153" t="str" cm="1">
        <f t="array" ref="H121">_xlfn.SWITCH(G121,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21" s="153" t="s">
        <v>16</v>
      </c>
      <c r="J121" s="153" t="s">
        <v>1154</v>
      </c>
      <c r="K121" s="153"/>
    </row>
    <row r="122" spans="1:11" ht="374.4" x14ac:dyDescent="0.3">
      <c r="A122" s="152" t="s">
        <v>157</v>
      </c>
      <c r="B122" s="152" t="s">
        <v>1506</v>
      </c>
      <c r="C122" s="152" t="s">
        <v>1518</v>
      </c>
      <c r="D122" s="153" t="s">
        <v>1258</v>
      </c>
      <c r="E122" s="153" t="s">
        <v>542</v>
      </c>
      <c r="F122" s="153" t="str" cm="1">
        <f t="array" ref="F122">_xlfn.SWITCH(E122,
    "Physical capability", "1",
    "Psychological capability", "2",
    "Physical opportunity", "3",
    "Social opportunity", "4",
    "Reflective motivation", "5",
    "Automatic motivation", "6",
    "")</f>
        <v>3</v>
      </c>
      <c r="G122" s="153" t="s">
        <v>543</v>
      </c>
      <c r="H122" s="153" t="str" cm="1">
        <f t="array" ref="H122">_xlfn.SWITCH(G122,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2" s="153" t="s">
        <v>544</v>
      </c>
      <c r="J122" s="153" t="s">
        <v>1157</v>
      </c>
      <c r="K122" s="153" t="s">
        <v>1259</v>
      </c>
    </row>
    <row r="123" spans="1:11" ht="265.2" x14ac:dyDescent="0.3">
      <c r="A123" s="152" t="s">
        <v>161</v>
      </c>
      <c r="B123" s="152" t="s">
        <v>1506</v>
      </c>
      <c r="C123" s="152" t="s">
        <v>1518</v>
      </c>
      <c r="D123" s="153" t="s">
        <v>1374</v>
      </c>
      <c r="E123" s="153" t="s">
        <v>225</v>
      </c>
      <c r="F123" s="153" t="str" cm="1">
        <f t="array" ref="F123">_xlfn.SWITCH(E123,
    "Physical capability", "1",
    "Psychological capability", "2",
    "Physical opportunity", "3",
    "Social opportunity", "4",
    "Reflective motivation", "5",
    "Automatic motivation", "6",
    "")</f>
        <v>6</v>
      </c>
      <c r="G123" s="153" t="s">
        <v>226</v>
      </c>
      <c r="H123" s="153" t="str" cm="1">
        <f t="array" ref="H123">_xlfn.SWITCH(G123,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23" s="153" t="s">
        <v>1231</v>
      </c>
      <c r="J123" s="153" t="s">
        <v>246</v>
      </c>
      <c r="K123" s="153"/>
    </row>
    <row r="124" spans="1:11" ht="374.4" x14ac:dyDescent="0.3">
      <c r="A124" s="152" t="s">
        <v>161</v>
      </c>
      <c r="B124" s="152" t="s">
        <v>1506</v>
      </c>
      <c r="C124" s="152" t="s">
        <v>1518</v>
      </c>
      <c r="D124" s="153" t="s">
        <v>1260</v>
      </c>
      <c r="E124" s="153" t="s">
        <v>553</v>
      </c>
      <c r="F124" s="153" t="str" cm="1">
        <f t="array" ref="F124">_xlfn.SWITCH(E124,
    "Physical capability", "1",
    "Psychological capability", "2",
    "Physical opportunity", "3",
    "Social opportunity", "4",
    "Reflective motivation", "5",
    "Automatic motivation", "6",
    "")</f>
        <v>4</v>
      </c>
      <c r="G124" s="153" t="s">
        <v>554</v>
      </c>
      <c r="H124" s="153" t="str" cm="1">
        <f t="array" ref="H124">_xlfn.SWITCH(G124,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24" s="153" t="s">
        <v>544</v>
      </c>
      <c r="J124" s="153" t="s">
        <v>1253</v>
      </c>
      <c r="K124" s="153" t="s">
        <v>1261</v>
      </c>
    </row>
    <row r="125" spans="1:11" ht="234" x14ac:dyDescent="0.3">
      <c r="A125" s="152" t="s">
        <v>164</v>
      </c>
      <c r="B125" s="152" t="s">
        <v>1506</v>
      </c>
      <c r="C125" s="152" t="s">
        <v>1518</v>
      </c>
      <c r="D125" s="153" t="s">
        <v>1375</v>
      </c>
      <c r="E125" s="153" t="s">
        <v>208</v>
      </c>
      <c r="F125" s="153" t="str" cm="1">
        <f t="array" ref="F125">_xlfn.SWITCH(E125,
    "Physical capability", "1",
    "Psychological capability", "2",
    "Physical opportunity", "3",
    "Social opportunity", "4",
    "Reflective motivation", "5",
    "Automatic motivation", "6",
    "")</f>
        <v>5</v>
      </c>
      <c r="G125" s="153" t="s">
        <v>231</v>
      </c>
      <c r="H125" s="153" t="str" cm="1">
        <f t="array" ref="H125">_xlfn.SWITCH(G125,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125" s="153" t="s">
        <v>102</v>
      </c>
      <c r="J125" s="153" t="s">
        <v>1242</v>
      </c>
      <c r="K125" s="153" t="s">
        <v>1376</v>
      </c>
    </row>
    <row r="126" spans="1:11" ht="409.6" x14ac:dyDescent="0.3">
      <c r="A126" s="152" t="s">
        <v>164</v>
      </c>
      <c r="B126" s="152" t="s">
        <v>1506</v>
      </c>
      <c r="C126" s="152" t="s">
        <v>1518</v>
      </c>
      <c r="D126" s="153" t="s">
        <v>1262</v>
      </c>
      <c r="E126" s="153" t="s">
        <v>542</v>
      </c>
      <c r="F126" s="153" t="str" cm="1">
        <f t="array" ref="F126">_xlfn.SWITCH(E126,
    "Physical capability", "1",
    "Psychological capability", "2",
    "Physical opportunity", "3",
    "Social opportunity", "4",
    "Reflective motivation", "5",
    "Automatic motivation", "6",
    "")</f>
        <v>3</v>
      </c>
      <c r="G126" s="153" t="s">
        <v>543</v>
      </c>
      <c r="H126" s="153" t="str" cm="1">
        <f t="array" ref="H126">_xlfn.SWITCH(G126,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26" s="153" t="s">
        <v>597</v>
      </c>
      <c r="J126" s="153" t="s">
        <v>1219</v>
      </c>
      <c r="K126" s="153" t="s">
        <v>1263</v>
      </c>
    </row>
    <row r="127" spans="1:11" ht="171.6" x14ac:dyDescent="0.3">
      <c r="A127" s="152" t="s">
        <v>164</v>
      </c>
      <c r="B127" s="152" t="s">
        <v>1506</v>
      </c>
      <c r="C127" s="152" t="s">
        <v>1518</v>
      </c>
      <c r="D127" s="153" t="s">
        <v>1266</v>
      </c>
      <c r="E127" s="153" t="s">
        <v>553</v>
      </c>
      <c r="F127" s="153" t="str" cm="1">
        <f t="array" ref="F127">_xlfn.SWITCH(E127,
    "Physical capability", "1",
    "Psychological capability", "2",
    "Physical opportunity", "3",
    "Social opportunity", "4",
    "Reflective motivation", "5",
    "Automatic motivation", "6",
    "")</f>
        <v>4</v>
      </c>
      <c r="G127" s="153" t="s">
        <v>554</v>
      </c>
      <c r="H127" s="153" t="str" cm="1">
        <f t="array" ref="H127">_xlfn.SWITCH(G127,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27" s="153" t="s">
        <v>1267</v>
      </c>
      <c r="J127" s="153" t="s">
        <v>1268</v>
      </c>
      <c r="K127" s="153" t="s">
        <v>1269</v>
      </c>
    </row>
    <row r="128" spans="1:11" ht="296.39999999999998" x14ac:dyDescent="0.3">
      <c r="A128" s="152" t="s">
        <v>164</v>
      </c>
      <c r="B128" s="152" t="s">
        <v>1506</v>
      </c>
      <c r="C128" s="152" t="s">
        <v>1518</v>
      </c>
      <c r="D128" s="153" t="s">
        <v>1436</v>
      </c>
      <c r="E128" s="153" t="s">
        <v>14</v>
      </c>
      <c r="F128" s="153" t="str" cm="1">
        <f t="array" ref="F128">_xlfn.SWITCH(E128,
    "Physical capability", "1",
    "Psychological capability", "2",
    "Physical opportunity", "3",
    "Social opportunity", "4",
    "Reflective motivation", "5",
    "Automatic motivation", "6",
    "")</f>
        <v>2</v>
      </c>
      <c r="G128" s="153" t="s">
        <v>20</v>
      </c>
      <c r="H128" s="153" t="str" cm="1">
        <f t="array" ref="H128">_xlfn.SWITCH(G128,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28" s="153" t="s">
        <v>21</v>
      </c>
      <c r="J128" s="153" t="s">
        <v>22</v>
      </c>
      <c r="K128" s="153" t="s">
        <v>1126</v>
      </c>
    </row>
    <row r="129" spans="1:11" ht="234" x14ac:dyDescent="0.3">
      <c r="A129" s="152" t="s">
        <v>171</v>
      </c>
      <c r="B129" s="152" t="s">
        <v>1506</v>
      </c>
      <c r="C129" s="152" t="s">
        <v>1518</v>
      </c>
      <c r="D129" s="153" t="s">
        <v>1377</v>
      </c>
      <c r="E129" s="153" t="s">
        <v>208</v>
      </c>
      <c r="F129" s="153" t="str" cm="1">
        <f t="array" ref="F129">_xlfn.SWITCH(E129,
    "Physical capability", "1",
    "Psychological capability", "2",
    "Physical opportunity", "3",
    "Social opportunity", "4",
    "Reflective motivation", "5",
    "Automatic motivation", "6",
    "")</f>
        <v>5</v>
      </c>
      <c r="G129" s="153" t="s">
        <v>209</v>
      </c>
      <c r="H129" s="153" t="str" cm="1">
        <f t="array" ref="H129">_xlfn.SWITCH(G129,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29" s="153" t="s">
        <v>305</v>
      </c>
      <c r="J129" s="153" t="s">
        <v>1154</v>
      </c>
      <c r="K129" s="153"/>
    </row>
    <row r="130" spans="1:11" ht="218.4" x14ac:dyDescent="0.3">
      <c r="A130" s="152" t="s">
        <v>171</v>
      </c>
      <c r="B130" s="152" t="s">
        <v>1506</v>
      </c>
      <c r="C130" s="152" t="s">
        <v>1518</v>
      </c>
      <c r="D130" s="153" t="s">
        <v>1378</v>
      </c>
      <c r="E130" s="153" t="s">
        <v>208</v>
      </c>
      <c r="F130" s="153" t="str" cm="1">
        <f t="array" ref="F130">_xlfn.SWITCH(E130,
    "Physical capability", "1",
    "Psychological capability", "2",
    "Physical opportunity", "3",
    "Social opportunity", "4",
    "Reflective motivation", "5",
    "Automatic motivation", "6",
    "")</f>
        <v>5</v>
      </c>
      <c r="G130" s="153" t="s">
        <v>241</v>
      </c>
      <c r="H130" s="153" t="str" cm="1">
        <f t="array" ref="H130">_xlfn.SWITCH(G130,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30" s="153" t="s">
        <v>305</v>
      </c>
      <c r="J130" s="153" t="s">
        <v>1379</v>
      </c>
      <c r="K130" s="153" t="s">
        <v>1380</v>
      </c>
    </row>
    <row r="131" spans="1:11" ht="409.6" x14ac:dyDescent="0.3">
      <c r="A131" s="152" t="s">
        <v>503</v>
      </c>
      <c r="B131" s="152" t="s">
        <v>1506</v>
      </c>
      <c r="C131" s="152" t="s">
        <v>1518</v>
      </c>
      <c r="D131" s="153" t="s">
        <v>1458</v>
      </c>
      <c r="E131" s="153" t="s">
        <v>225</v>
      </c>
      <c r="F131" s="153" t="str" cm="1">
        <f t="array" ref="F131">_xlfn.SWITCH(E131,
    "Physical capability", "1",
    "Psychological capability", "2",
    "Physical opportunity", "3",
    "Social opportunity", "4",
    "Reflective motivation", "5",
    "Automatic motivation", "6",
    "")</f>
        <v>6</v>
      </c>
      <c r="G131" s="153" t="s">
        <v>226</v>
      </c>
      <c r="H131" s="153" t="str" cm="1">
        <f t="array" ref="H131">_xlfn.SWITCH(G131,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31" s="153" t="s">
        <v>1381</v>
      </c>
      <c r="J131" s="153" t="s">
        <v>1300</v>
      </c>
      <c r="K131" s="153" t="s">
        <v>1543</v>
      </c>
    </row>
    <row r="132" spans="1:11" ht="62.4" x14ac:dyDescent="0.3">
      <c r="A132" s="152" t="s">
        <v>503</v>
      </c>
      <c r="B132" s="152" t="s">
        <v>1506</v>
      </c>
      <c r="C132" s="152" t="s">
        <v>1518</v>
      </c>
      <c r="D132" s="153" t="s">
        <v>1382</v>
      </c>
      <c r="E132" s="153" t="s">
        <v>225</v>
      </c>
      <c r="F132" s="153" t="str" cm="1">
        <f t="array" ref="F132">_xlfn.SWITCH(E132,
    "Physical capability", "1",
    "Psychological capability", "2",
    "Physical opportunity", "3",
    "Social opportunity", "4",
    "Reflective motivation", "5",
    "Automatic motivation", "6",
    "")</f>
        <v>6</v>
      </c>
      <c r="G132" s="153" t="s">
        <v>278</v>
      </c>
      <c r="H132" s="153" t="str" cm="1">
        <f t="array" ref="H132">_xlfn.SWITCH(G132,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32" s="153" t="s">
        <v>279</v>
      </c>
      <c r="J132" s="153" t="s">
        <v>89</v>
      </c>
      <c r="K132" s="153" t="s">
        <v>1383</v>
      </c>
    </row>
    <row r="133" spans="1:11" ht="140.4" x14ac:dyDescent="0.3">
      <c r="A133" s="152" t="s">
        <v>503</v>
      </c>
      <c r="B133" s="152" t="s">
        <v>1506</v>
      </c>
      <c r="C133" s="152" t="s">
        <v>1518</v>
      </c>
      <c r="D133" s="153" t="s">
        <v>1406</v>
      </c>
      <c r="E133" s="153" t="s">
        <v>208</v>
      </c>
      <c r="F133" s="153" t="str" cm="1">
        <f t="array" ref="F133">_xlfn.SWITCH(E133,
    "Physical capability", "1",
    "Psychological capability", "2",
    "Physical opportunity", "3",
    "Social opportunity", "4",
    "Reflective motivation", "5",
    "Automatic motivation", "6",
    "")</f>
        <v>5</v>
      </c>
      <c r="G133" s="153" t="s">
        <v>209</v>
      </c>
      <c r="H133" s="153" t="str" cm="1">
        <f t="array" ref="H133">_xlfn.SWITCH(G133,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33" s="153" t="s">
        <v>305</v>
      </c>
      <c r="J133" s="153" t="s">
        <v>1154</v>
      </c>
      <c r="K133" s="153" t="s">
        <v>1384</v>
      </c>
    </row>
    <row r="134" spans="1:11" ht="409.6" x14ac:dyDescent="0.3">
      <c r="A134" s="152" t="s">
        <v>503</v>
      </c>
      <c r="B134" s="152" t="s">
        <v>1506</v>
      </c>
      <c r="C134" s="152" t="s">
        <v>1518</v>
      </c>
      <c r="D134" s="153" t="s">
        <v>1264</v>
      </c>
      <c r="E134" s="153" t="s">
        <v>542</v>
      </c>
      <c r="F134" s="153" t="str" cm="1">
        <f t="array" ref="F134">_xlfn.SWITCH(E134,
    "Physical capability", "1",
    "Psychological capability", "2",
    "Physical opportunity", "3",
    "Social opportunity", "4",
    "Reflective motivation", "5",
    "Automatic motivation", "6",
    "")</f>
        <v>3</v>
      </c>
      <c r="G134" s="153" t="s">
        <v>543</v>
      </c>
      <c r="H134" s="153" t="str" cm="1">
        <f t="array" ref="H134">_xlfn.SWITCH(G134,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34" s="153" t="s">
        <v>597</v>
      </c>
      <c r="J134" s="153" t="s">
        <v>1175</v>
      </c>
      <c r="K134" s="153" t="s">
        <v>1265</v>
      </c>
    </row>
    <row r="135" spans="1:11" ht="312" x14ac:dyDescent="0.3">
      <c r="A135" s="152" t="s">
        <v>503</v>
      </c>
      <c r="B135" s="152" t="s">
        <v>1506</v>
      </c>
      <c r="C135" s="152" t="s">
        <v>1518</v>
      </c>
      <c r="D135" s="153" t="s">
        <v>1270</v>
      </c>
      <c r="E135" s="153" t="s">
        <v>553</v>
      </c>
      <c r="F135" s="153" t="str" cm="1">
        <f t="array" ref="F135">_xlfn.SWITCH(E135,
    "Physical capability", "1",
    "Psychological capability", "2",
    "Physical opportunity", "3",
    "Social opportunity", "4",
    "Reflective motivation", "5",
    "Automatic motivation", "6",
    "")</f>
        <v>4</v>
      </c>
      <c r="G135" s="153" t="s">
        <v>554</v>
      </c>
      <c r="H135" s="153" t="str" cm="1">
        <f t="array" ref="H135">_xlfn.SWITCH(G135,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35" s="153" t="s">
        <v>544</v>
      </c>
      <c r="J135" s="153" t="s">
        <v>446</v>
      </c>
      <c r="K135" s="153" t="s">
        <v>1271</v>
      </c>
    </row>
    <row r="136" spans="1:11" ht="312" x14ac:dyDescent="0.3">
      <c r="A136" s="152" t="s">
        <v>503</v>
      </c>
      <c r="B136" s="152" t="s">
        <v>1506</v>
      </c>
      <c r="C136" s="152" t="s">
        <v>1518</v>
      </c>
      <c r="D136" s="153" t="s">
        <v>1437</v>
      </c>
      <c r="E136" s="153" t="s">
        <v>14</v>
      </c>
      <c r="F136" s="153" t="str" cm="1">
        <f t="array" ref="F136">_xlfn.SWITCH(E136,
    "Physical capability", "1",
    "Psychological capability", "2",
    "Physical opportunity", "3",
    "Social opportunity", "4",
    "Reflective motivation", "5",
    "Automatic motivation", "6",
    "")</f>
        <v>2</v>
      </c>
      <c r="G136" s="153" t="s">
        <v>79</v>
      </c>
      <c r="H136" s="153" t="str" cm="1">
        <f t="array" ref="H136">_xlfn.SWITCH(G136,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36" s="153" t="s">
        <v>102</v>
      </c>
      <c r="J136" s="153" t="s">
        <v>1076</v>
      </c>
      <c r="K136" s="153" t="s">
        <v>1129</v>
      </c>
    </row>
    <row r="137" spans="1:11" ht="409.6" x14ac:dyDescent="0.3">
      <c r="A137" s="152" t="s">
        <v>512</v>
      </c>
      <c r="B137" s="152" t="s">
        <v>1506</v>
      </c>
      <c r="C137" s="152" t="s">
        <v>1518</v>
      </c>
      <c r="D137" s="153" t="s">
        <v>1272</v>
      </c>
      <c r="E137" s="153" t="s">
        <v>542</v>
      </c>
      <c r="F137" s="153" t="str" cm="1">
        <f t="array" ref="F137">_xlfn.SWITCH(E137,
    "Physical capability", "1",
    "Psychological capability", "2",
    "Physical opportunity", "3",
    "Social opportunity", "4",
    "Reflective motivation", "5",
    "Automatic motivation", "6",
    "")</f>
        <v>3</v>
      </c>
      <c r="G137" s="153" t="s">
        <v>543</v>
      </c>
      <c r="H137" s="153" t="str" cm="1">
        <f t="array" ref="H137">_xlfn.SWITCH(G137,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37" s="153" t="s">
        <v>544</v>
      </c>
      <c r="J137" s="153" t="s">
        <v>1273</v>
      </c>
      <c r="K137" s="153"/>
    </row>
    <row r="138" spans="1:11" ht="202.8" x14ac:dyDescent="0.3">
      <c r="A138" s="152" t="s">
        <v>512</v>
      </c>
      <c r="B138" s="152" t="s">
        <v>1506</v>
      </c>
      <c r="C138" s="152" t="s">
        <v>1518</v>
      </c>
      <c r="D138" s="153" t="s">
        <v>1274</v>
      </c>
      <c r="E138" s="153" t="s">
        <v>553</v>
      </c>
      <c r="F138" s="153" t="str" cm="1">
        <f t="array" ref="F138">_xlfn.SWITCH(E138,
    "Physical capability", "1",
    "Psychological capability", "2",
    "Physical opportunity", "3",
    "Social opportunity", "4",
    "Reflective motivation", "5",
    "Automatic motivation", "6",
    "")</f>
        <v>4</v>
      </c>
      <c r="G138" s="153" t="s">
        <v>554</v>
      </c>
      <c r="H138" s="153" t="str" cm="1">
        <f t="array" ref="H138">_xlfn.SWITCH(G138,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38" s="153" t="s">
        <v>588</v>
      </c>
      <c r="J138" s="153" t="s">
        <v>1275</v>
      </c>
      <c r="K138" s="153"/>
    </row>
    <row r="139" spans="1:11" ht="409.6" x14ac:dyDescent="0.3">
      <c r="A139" s="152" t="s">
        <v>174</v>
      </c>
      <c r="B139" s="152" t="s">
        <v>1506</v>
      </c>
      <c r="C139" s="152" t="s">
        <v>1518</v>
      </c>
      <c r="D139" s="153" t="s">
        <v>1385</v>
      </c>
      <c r="E139" s="153" t="s">
        <v>225</v>
      </c>
      <c r="F139" s="153" t="str" cm="1">
        <f t="array" ref="F139">_xlfn.SWITCH(E139,
    "Physical capability", "1",
    "Psychological capability", "2",
    "Physical opportunity", "3",
    "Social opportunity", "4",
    "Reflective motivation", "5",
    "Automatic motivation", "6",
    "")</f>
        <v>6</v>
      </c>
      <c r="G139" s="153" t="s">
        <v>278</v>
      </c>
      <c r="H139" s="153" t="str" cm="1">
        <f t="array" ref="H139">_xlfn.SWITCH(G139,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13</v>
      </c>
      <c r="I139" s="153" t="s">
        <v>232</v>
      </c>
      <c r="J139" s="153" t="s">
        <v>1386</v>
      </c>
      <c r="K139" s="153"/>
    </row>
    <row r="140" spans="1:11" ht="312" x14ac:dyDescent="0.3">
      <c r="A140" s="152" t="s">
        <v>174</v>
      </c>
      <c r="B140" s="152" t="s">
        <v>1506</v>
      </c>
      <c r="C140" s="152" t="s">
        <v>1518</v>
      </c>
      <c r="D140" s="153" t="s">
        <v>1387</v>
      </c>
      <c r="E140" s="153" t="s">
        <v>208</v>
      </c>
      <c r="F140" s="153" t="str" cm="1">
        <f t="array" ref="F140">_xlfn.SWITCH(E140,
    "Physical capability", "1",
    "Psychological capability", "2",
    "Physical opportunity", "3",
    "Social opportunity", "4",
    "Reflective motivation", "5",
    "Automatic motivation", "6",
    "")</f>
        <v>5</v>
      </c>
      <c r="G140" s="153" t="s">
        <v>231</v>
      </c>
      <c r="H140" s="153" t="str" cm="1">
        <f t="array" ref="H140">_xlfn.SWITCH(G140,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11</v>
      </c>
      <c r="I140" s="153" t="s">
        <v>102</v>
      </c>
      <c r="J140" s="153" t="s">
        <v>1349</v>
      </c>
      <c r="K140" s="153" t="s">
        <v>1388</v>
      </c>
    </row>
    <row r="141" spans="1:11" ht="358.8" x14ac:dyDescent="0.3">
      <c r="A141" s="152" t="s">
        <v>174</v>
      </c>
      <c r="B141" s="152" t="s">
        <v>1506</v>
      </c>
      <c r="C141" s="152" t="s">
        <v>1518</v>
      </c>
      <c r="D141" s="153" t="s">
        <v>1389</v>
      </c>
      <c r="E141" s="153" t="s">
        <v>208</v>
      </c>
      <c r="F141" s="153" t="str" cm="1">
        <f t="array" ref="F141">_xlfn.SWITCH(E141,
    "Physical capability", "1",
    "Psychological capability", "2",
    "Physical opportunity", "3",
    "Social opportunity", "4",
    "Reflective motivation", "5",
    "Automatic motivation", "6",
    "")</f>
        <v>5</v>
      </c>
      <c r="G141" s="153" t="s">
        <v>209</v>
      </c>
      <c r="H141" s="153" t="str" cm="1">
        <f t="array" ref="H141">_xlfn.SWITCH(G141,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41" s="153" t="s">
        <v>528</v>
      </c>
      <c r="J141" s="153" t="s">
        <v>89</v>
      </c>
      <c r="K141" s="153"/>
    </row>
    <row r="142" spans="1:11" ht="327.60000000000002" x14ac:dyDescent="0.3">
      <c r="A142" s="152" t="s">
        <v>174</v>
      </c>
      <c r="B142" s="152" t="s">
        <v>1506</v>
      </c>
      <c r="C142" s="152" t="s">
        <v>1518</v>
      </c>
      <c r="D142" s="153" t="s">
        <v>1276</v>
      </c>
      <c r="E142" s="153" t="s">
        <v>542</v>
      </c>
      <c r="F142" s="153" t="str" cm="1">
        <f t="array" ref="F142">_xlfn.SWITCH(E142,
    "Physical capability", "1",
    "Psychological capability", "2",
    "Physical opportunity", "3",
    "Social opportunity", "4",
    "Reflective motivation", "5",
    "Automatic motivation", "6",
    "")</f>
        <v>3</v>
      </c>
      <c r="G142" s="153" t="s">
        <v>543</v>
      </c>
      <c r="H142" s="153" t="str" cm="1">
        <f t="array" ref="H142">_xlfn.SWITCH(G142,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42" s="153" t="s">
        <v>548</v>
      </c>
      <c r="J142" s="153" t="s">
        <v>1208</v>
      </c>
      <c r="K142" s="153" t="s">
        <v>1277</v>
      </c>
    </row>
    <row r="143" spans="1:11" ht="218.4" x14ac:dyDescent="0.3">
      <c r="A143" s="152" t="s">
        <v>174</v>
      </c>
      <c r="B143" s="152" t="s">
        <v>1506</v>
      </c>
      <c r="C143" s="152" t="s">
        <v>1518</v>
      </c>
      <c r="D143" s="153" t="s">
        <v>1438</v>
      </c>
      <c r="E143" s="153" t="s">
        <v>14</v>
      </c>
      <c r="F143" s="153" t="str" cm="1">
        <f t="array" ref="F143">_xlfn.SWITCH(E143,
    "Physical capability", "1",
    "Psychological capability", "2",
    "Physical opportunity", "3",
    "Social opportunity", "4",
    "Reflective motivation", "5",
    "Automatic motivation", "6",
    "")</f>
        <v>2</v>
      </c>
      <c r="G143" s="153" t="s">
        <v>79</v>
      </c>
      <c r="H143" s="153" t="str" cm="1">
        <f t="array" ref="H143">_xlfn.SWITCH(G143,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43" s="153" t="s">
        <v>102</v>
      </c>
      <c r="J143" s="153" t="s">
        <v>1076</v>
      </c>
      <c r="K143" s="153"/>
    </row>
    <row r="144" spans="1:11" ht="156" x14ac:dyDescent="0.3">
      <c r="A144" s="152" t="s">
        <v>816</v>
      </c>
      <c r="B144" s="152" t="s">
        <v>1506</v>
      </c>
      <c r="C144" s="152" t="s">
        <v>1518</v>
      </c>
      <c r="D144" s="153" t="s">
        <v>1390</v>
      </c>
      <c r="E144" s="153" t="s">
        <v>225</v>
      </c>
      <c r="F144" s="153" t="str" cm="1">
        <f t="array" ref="F144">_xlfn.SWITCH(E144,
    "Physical capability", "1",
    "Psychological capability", "2",
    "Physical opportunity", "3",
    "Social opportunity", "4",
    "Reflective motivation", "5",
    "Automatic motivation", "6",
    "")</f>
        <v>6</v>
      </c>
      <c r="G144" s="153" t="s">
        <v>226</v>
      </c>
      <c r="H144" s="153" t="str" cm="1">
        <f t="array" ref="H144">_xlfn.SWITCH(G144,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14</v>
      </c>
      <c r="I144" s="153" t="s">
        <v>1231</v>
      </c>
      <c r="J144" s="153" t="s">
        <v>37</v>
      </c>
      <c r="K144" s="153"/>
    </row>
    <row r="145" spans="1:11" ht="265.2" x14ac:dyDescent="0.3">
      <c r="A145" s="152" t="s">
        <v>816</v>
      </c>
      <c r="B145" s="152" t="s">
        <v>1506</v>
      </c>
      <c r="C145" s="152" t="s">
        <v>1518</v>
      </c>
      <c r="D145" s="153" t="s">
        <v>1479</v>
      </c>
      <c r="E145" s="153" t="s">
        <v>553</v>
      </c>
      <c r="F145" s="153" t="str" cm="1">
        <f t="array" ref="F145">_xlfn.SWITCH(E145,
    "Physical capability", "1",
    "Psychological capability", "2",
    "Physical opportunity", "3",
    "Social opportunity", "4",
    "Reflective motivation", "5",
    "Automatic motivation", "6",
    "")</f>
        <v>4</v>
      </c>
      <c r="G145" s="153" t="s">
        <v>554</v>
      </c>
      <c r="H145" s="153" t="str" cm="1">
        <f t="array" ref="H145">_xlfn.SWITCH(G145,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45" s="153" t="s">
        <v>588</v>
      </c>
      <c r="J145" s="153" t="s">
        <v>1278</v>
      </c>
      <c r="K145" s="153"/>
    </row>
    <row r="146" spans="1:11" ht="409.6" x14ac:dyDescent="0.3">
      <c r="A146" s="152" t="s">
        <v>816</v>
      </c>
      <c r="B146" s="152" t="s">
        <v>1506</v>
      </c>
      <c r="C146" s="152" t="s">
        <v>1518</v>
      </c>
      <c r="D146" s="153" t="s">
        <v>1544</v>
      </c>
      <c r="E146" s="153" t="s">
        <v>542</v>
      </c>
      <c r="F146" s="153" t="str" cm="1">
        <f t="array" ref="F146">_xlfn.SWITCH(E146,
    "Physical capability", "1",
    "Psychological capability", "2",
    "Physical opportunity", "3",
    "Social opportunity", "4",
    "Reflective motivation", "5",
    "Automatic motivation", "6",
    "")</f>
        <v>3</v>
      </c>
      <c r="G146" s="153" t="s">
        <v>543</v>
      </c>
      <c r="H146" s="153" t="str" cm="1">
        <f t="array" ref="H146">_xlfn.SWITCH(G146,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46" s="153" t="s">
        <v>597</v>
      </c>
      <c r="J146" s="153" t="s">
        <v>1189</v>
      </c>
      <c r="K146" s="153"/>
    </row>
    <row r="147" spans="1:11" ht="409.6" x14ac:dyDescent="0.3">
      <c r="A147" s="152" t="s">
        <v>816</v>
      </c>
      <c r="B147" s="152" t="s">
        <v>1506</v>
      </c>
      <c r="C147" s="152" t="s">
        <v>1518</v>
      </c>
      <c r="D147" s="153" t="s">
        <v>1439</v>
      </c>
      <c r="E147" s="153" t="s">
        <v>14</v>
      </c>
      <c r="F147" s="153" t="str" cm="1">
        <f t="array" ref="F147">_xlfn.SWITCH(E147,
    "Physical capability", "1",
    "Psychological capability", "2",
    "Physical opportunity", "3",
    "Social opportunity", "4",
    "Reflective motivation", "5",
    "Automatic motivation", "6",
    "")</f>
        <v>2</v>
      </c>
      <c r="G147" s="153" t="s">
        <v>15</v>
      </c>
      <c r="H147" s="153" t="str" cm="1">
        <f t="array" ref="H147">_xlfn.SWITCH(G147,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47" s="153" t="s">
        <v>427</v>
      </c>
      <c r="J147" s="153" t="s">
        <v>1083</v>
      </c>
      <c r="K147" s="153"/>
    </row>
    <row r="148" spans="1:11" ht="280.8" x14ac:dyDescent="0.3">
      <c r="A148" s="152" t="s">
        <v>816</v>
      </c>
      <c r="B148" s="152"/>
      <c r="C148" s="152" t="s">
        <v>1518</v>
      </c>
      <c r="D148" s="153" t="s">
        <v>1440</v>
      </c>
      <c r="E148" s="153" t="s">
        <v>14</v>
      </c>
      <c r="F148" s="153" t="str" cm="1">
        <f t="array" ref="F148">_xlfn.SWITCH(E148,
    "Physical capability", "1",
    "Psychological capability", "2",
    "Physical opportunity", "3",
    "Social opportunity", "4",
    "Reflective motivation", "5",
    "Automatic motivation", "6",
    "")</f>
        <v>2</v>
      </c>
      <c r="G148" s="153" t="s">
        <v>79</v>
      </c>
      <c r="H148" s="153" t="str" cm="1">
        <f t="array" ref="H148">_xlfn.SWITCH(G148,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48" s="153" t="s">
        <v>1120</v>
      </c>
      <c r="J148" s="153" t="s">
        <v>1099</v>
      </c>
      <c r="K148" s="153"/>
    </row>
    <row r="149" spans="1:11" ht="109.2" x14ac:dyDescent="0.3">
      <c r="A149" s="152" t="s">
        <v>820</v>
      </c>
      <c r="B149" s="152"/>
      <c r="C149" s="152" t="s">
        <v>1518</v>
      </c>
      <c r="D149" s="153" t="s">
        <v>1391</v>
      </c>
      <c r="E149" s="153" t="s">
        <v>208</v>
      </c>
      <c r="F149" s="153" t="str" cm="1">
        <f t="array" ref="F149">_xlfn.SWITCH(E149,
    "Physical capability", "1",
    "Psychological capability", "2",
    "Physical opportunity", "3",
    "Social opportunity", "4",
    "Reflective motivation", "5",
    "Automatic motivation", "6",
    "")</f>
        <v>5</v>
      </c>
      <c r="G149" s="153" t="s">
        <v>241</v>
      </c>
      <c r="H149" s="153" t="str" cm="1">
        <f t="array" ref="H149">_xlfn.SWITCH(G149,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9</v>
      </c>
      <c r="I149" s="153" t="s">
        <v>1287</v>
      </c>
      <c r="J149" s="153" t="s">
        <v>60</v>
      </c>
      <c r="K149" s="153"/>
    </row>
    <row r="150" spans="1:11" ht="409.6" x14ac:dyDescent="0.3">
      <c r="A150" s="152" t="s">
        <v>820</v>
      </c>
      <c r="B150" s="152"/>
      <c r="C150" s="152" t="s">
        <v>1518</v>
      </c>
      <c r="D150" s="153" t="s">
        <v>1279</v>
      </c>
      <c r="E150" s="153" t="s">
        <v>542</v>
      </c>
      <c r="F150" s="153" t="str" cm="1">
        <f t="array" ref="F150">_xlfn.SWITCH(E150,
    "Physical capability", "1",
    "Psychological capability", "2",
    "Physical opportunity", "3",
    "Social opportunity", "4",
    "Reflective motivation", "5",
    "Automatic motivation", "6",
    "")</f>
        <v>3</v>
      </c>
      <c r="G150" s="153" t="s">
        <v>543</v>
      </c>
      <c r="H150" s="153" t="str" cm="1">
        <f t="array" ref="H150">_xlfn.SWITCH(G150,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50" s="153" t="s">
        <v>544</v>
      </c>
      <c r="J150" s="153" t="s">
        <v>1157</v>
      </c>
      <c r="K150" s="153"/>
    </row>
    <row r="151" spans="1:11" s="67" customFormat="1" ht="296.39999999999998" x14ac:dyDescent="0.3">
      <c r="A151" s="152" t="s">
        <v>820</v>
      </c>
      <c r="B151" s="152"/>
      <c r="C151" s="152" t="s">
        <v>1518</v>
      </c>
      <c r="D151" s="153" t="s">
        <v>1280</v>
      </c>
      <c r="E151" s="153" t="s">
        <v>553</v>
      </c>
      <c r="F151" s="153" t="str" cm="1">
        <f t="array" ref="F151">_xlfn.SWITCH(E151,
    "Physical capability", "1",
    "Psychological capability", "2",
    "Physical opportunity", "3",
    "Social opportunity", "4",
    "Reflective motivation", "5",
    "Automatic motivation", "6",
    "")</f>
        <v>4</v>
      </c>
      <c r="G151" s="153" t="s">
        <v>554</v>
      </c>
      <c r="H151" s="153" t="str" cm="1">
        <f t="array" ref="H151">_xlfn.SWITCH(G151,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51" s="153" t="s">
        <v>1281</v>
      </c>
      <c r="J151" s="153" t="s">
        <v>1282</v>
      </c>
      <c r="K151" s="153"/>
    </row>
    <row r="152" spans="1:11" ht="409.6" x14ac:dyDescent="0.3">
      <c r="A152" s="152" t="s">
        <v>532</v>
      </c>
      <c r="B152" s="152" t="s">
        <v>1506</v>
      </c>
      <c r="C152" s="152" t="s">
        <v>1518</v>
      </c>
      <c r="D152" s="153" t="s">
        <v>1392</v>
      </c>
      <c r="E152" s="153" t="s">
        <v>208</v>
      </c>
      <c r="F152" s="153" t="str" cm="1">
        <f t="array" ref="F152">_xlfn.SWITCH(E152,
    "Physical capability", "1",
    "Psychological capability", "2",
    "Physical opportunity", "3",
    "Social opportunity", "4",
    "Reflective motivation", "5",
    "Automatic motivation", "6",
    "")</f>
        <v>5</v>
      </c>
      <c r="G152" s="153" t="s">
        <v>209</v>
      </c>
      <c r="H152" s="153" t="str" cm="1">
        <f t="array" ref="H152">_xlfn.SWITCH(G152,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7</v>
      </c>
      <c r="I152" s="153" t="s">
        <v>1393</v>
      </c>
      <c r="J152" s="153" t="s">
        <v>1083</v>
      </c>
      <c r="K152" s="153"/>
    </row>
    <row r="153" spans="1:11" s="67" customFormat="1" ht="409.6" x14ac:dyDescent="0.3">
      <c r="A153" s="152" t="s">
        <v>532</v>
      </c>
      <c r="B153" s="152" t="s">
        <v>1506</v>
      </c>
      <c r="C153" s="152" t="s">
        <v>1518</v>
      </c>
      <c r="D153" s="153" t="s">
        <v>1503</v>
      </c>
      <c r="E153" s="153" t="s">
        <v>542</v>
      </c>
      <c r="F153" s="153" t="str" cm="1">
        <f t="array" ref="F153">_xlfn.SWITCH(E153,
    "Physical capability", "1",
    "Psychological capability", "2",
    "Physical opportunity", "3",
    "Social opportunity", "4",
    "Reflective motivation", "5",
    "Automatic motivation", "6",
    "")</f>
        <v>3</v>
      </c>
      <c r="G153" s="153" t="s">
        <v>543</v>
      </c>
      <c r="H153" s="153" t="str" cm="1">
        <f t="array" ref="H153">_xlfn.SWITCH(G153,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53" s="153" t="s">
        <v>544</v>
      </c>
      <c r="J153" s="153" t="s">
        <v>1157</v>
      </c>
      <c r="K153" s="153"/>
    </row>
    <row r="154" spans="1:11" ht="409.6" x14ac:dyDescent="0.3">
      <c r="A154" s="152" t="s">
        <v>532</v>
      </c>
      <c r="B154" s="152" t="s">
        <v>1506</v>
      </c>
      <c r="C154" s="152" t="s">
        <v>1518</v>
      </c>
      <c r="D154" s="153" t="s">
        <v>1441</v>
      </c>
      <c r="E154" s="153" t="s">
        <v>14</v>
      </c>
      <c r="F154" s="153" t="str" cm="1">
        <f t="array" ref="F154">_xlfn.SWITCH(E154,
    "Physical capability", "1",
    "Psychological capability", "2",
    "Physical opportunity", "3",
    "Social opportunity", "4",
    "Reflective motivation", "5",
    "Automatic motivation", "6",
    "")</f>
        <v>2</v>
      </c>
      <c r="G154" s="153" t="s">
        <v>79</v>
      </c>
      <c r="H154" s="153" t="str" cm="1">
        <f t="array" ref="H154">_xlfn.SWITCH(G154,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54" s="153" t="s">
        <v>1139</v>
      </c>
      <c r="J154" s="153" t="s">
        <v>160</v>
      </c>
      <c r="K154" s="153"/>
    </row>
    <row r="155" spans="1:11" ht="409.6" x14ac:dyDescent="0.3">
      <c r="A155" s="152" t="s">
        <v>830</v>
      </c>
      <c r="B155" s="152" t="s">
        <v>1506</v>
      </c>
      <c r="C155" s="152" t="s">
        <v>1518</v>
      </c>
      <c r="D155" s="153" t="s">
        <v>1545</v>
      </c>
      <c r="E155" s="153" t="s">
        <v>542</v>
      </c>
      <c r="F155" s="153" t="str" cm="1">
        <f t="array" ref="F155">_xlfn.SWITCH(E155,
    "Physical capability", "1",
    "Psychological capability", "2",
    "Physical opportunity", "3",
    "Social opportunity", "4",
    "Reflective motivation", "5",
    "Automatic motivation", "6",
    "")</f>
        <v>3</v>
      </c>
      <c r="G155" s="153" t="s">
        <v>543</v>
      </c>
      <c r="H155" s="153" t="str" cm="1">
        <f t="array" ref="H155">_xlfn.SWITCH(G155,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55" s="153" t="s">
        <v>597</v>
      </c>
      <c r="J155" s="153" t="s">
        <v>1171</v>
      </c>
      <c r="K155" s="153"/>
    </row>
    <row r="156" spans="1:11" ht="409.6" x14ac:dyDescent="0.3">
      <c r="A156" s="152" t="s">
        <v>830</v>
      </c>
      <c r="B156" s="152" t="s">
        <v>1506</v>
      </c>
      <c r="C156" s="152" t="s">
        <v>1518</v>
      </c>
      <c r="D156" s="153" t="s">
        <v>1442</v>
      </c>
      <c r="E156" s="153" t="s">
        <v>14</v>
      </c>
      <c r="F156" s="153" t="str" cm="1">
        <f t="array" ref="F156">_xlfn.SWITCH(E156,
    "Physical capability", "1",
    "Psychological capability", "2",
    "Physical opportunity", "3",
    "Social opportunity", "4",
    "Reflective motivation", "5",
    "Automatic motivation", "6",
    "")</f>
        <v>2</v>
      </c>
      <c r="G156" s="153" t="s">
        <v>15</v>
      </c>
      <c r="H156" s="153" t="str" cm="1">
        <f t="array" ref="H156">_xlfn.SWITCH(G156,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2</v>
      </c>
      <c r="I156" s="153" t="s">
        <v>427</v>
      </c>
      <c r="J156" s="153" t="s">
        <v>211</v>
      </c>
      <c r="K156" s="153"/>
    </row>
    <row r="157" spans="1:11" ht="409.6" x14ac:dyDescent="0.3">
      <c r="A157" s="152" t="s">
        <v>830</v>
      </c>
      <c r="B157" s="152" t="s">
        <v>1506</v>
      </c>
      <c r="C157" s="152" t="s">
        <v>1518</v>
      </c>
      <c r="D157" s="153" t="s">
        <v>1455</v>
      </c>
      <c r="E157" s="153" t="s">
        <v>14</v>
      </c>
      <c r="F157" s="153" t="str" cm="1">
        <f t="array" ref="F157">_xlfn.SWITCH(E157,
    "Physical capability", "1",
    "Psychological capability", "2",
    "Physical opportunity", "3",
    "Social opportunity", "4",
    "Reflective motivation", "5",
    "Automatic motivation", "6",
    "")</f>
        <v>2</v>
      </c>
      <c r="G157" s="153" t="s">
        <v>79</v>
      </c>
      <c r="H157" s="153" t="str" cm="1">
        <f t="array" ref="H157">_xlfn.SWITCH(G157,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4</v>
      </c>
      <c r="I157" s="153" t="s">
        <v>1155</v>
      </c>
      <c r="J157" s="153" t="s">
        <v>321</v>
      </c>
      <c r="K157" s="153"/>
    </row>
    <row r="158" spans="1:11" s="83" customFormat="1" ht="409.6" x14ac:dyDescent="0.3">
      <c r="A158" s="152" t="s">
        <v>179</v>
      </c>
      <c r="B158" s="152" t="s">
        <v>1506</v>
      </c>
      <c r="C158" s="152" t="s">
        <v>1518</v>
      </c>
      <c r="D158" s="153" t="s">
        <v>1484</v>
      </c>
      <c r="E158" s="153" t="s">
        <v>542</v>
      </c>
      <c r="F158" s="153" t="str" cm="1">
        <f t="array" ref="F158">_xlfn.SWITCH(E158,
    "Physical capability", "1",
    "Psychological capability", "2",
    "Physical opportunity", "3",
    "Social opportunity", "4",
    "Reflective motivation", "5",
    "Automatic motivation", "6",
    "")</f>
        <v>3</v>
      </c>
      <c r="G158" s="153" t="s">
        <v>543</v>
      </c>
      <c r="H158" s="153" t="str" cm="1">
        <f t="array" ref="H158">_xlfn.SWITCH(G158,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58" s="153" t="s">
        <v>544</v>
      </c>
      <c r="J158" s="153" t="s">
        <v>1157</v>
      </c>
      <c r="K158" s="153"/>
    </row>
    <row r="159" spans="1:11" ht="140.4" x14ac:dyDescent="0.3">
      <c r="A159" s="152" t="s">
        <v>179</v>
      </c>
      <c r="B159" s="152" t="s">
        <v>1506</v>
      </c>
      <c r="C159" s="152" t="s">
        <v>1518</v>
      </c>
      <c r="D159" s="153" t="s">
        <v>1413</v>
      </c>
      <c r="E159" s="153" t="s">
        <v>553</v>
      </c>
      <c r="F159" s="153" t="str" cm="1">
        <f t="array" ref="F159">_xlfn.SWITCH(E159,
    "Physical capability", "1",
    "Psychological capability", "2",
    "Physical opportunity", "3",
    "Social opportunity", "4",
    "Reflective motivation", "5",
    "Automatic motivation", "6",
    "")</f>
        <v>4</v>
      </c>
      <c r="G159" s="153" t="s">
        <v>554</v>
      </c>
      <c r="H159" s="153" t="str" cm="1">
        <f t="array" ref="H159">_xlfn.SWITCH(G159,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59" s="153" t="s">
        <v>1281</v>
      </c>
      <c r="J159" s="153" t="s">
        <v>446</v>
      </c>
      <c r="K159" s="153"/>
    </row>
    <row r="160" spans="1:11" ht="249.6" x14ac:dyDescent="0.3">
      <c r="A160" s="152" t="s">
        <v>179</v>
      </c>
      <c r="B160" s="152" t="s">
        <v>1506</v>
      </c>
      <c r="C160" s="152" t="s">
        <v>1518</v>
      </c>
      <c r="D160" s="153" t="s">
        <v>1443</v>
      </c>
      <c r="E160" s="153" t="s">
        <v>14</v>
      </c>
      <c r="F160" s="153" t="str" cm="1">
        <f t="array" ref="F160">_xlfn.SWITCH(E160,
    "Physical capability", "1",
    "Psychological capability", "2",
    "Physical opportunity", "3",
    "Social opportunity", "4",
    "Reflective motivation", "5",
    "Automatic motivation", "6",
    "")</f>
        <v>2</v>
      </c>
      <c r="G160" s="153" t="s">
        <v>20</v>
      </c>
      <c r="H160" s="153" t="str" cm="1">
        <f t="array" ref="H160">_xlfn.SWITCH(G160,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1</v>
      </c>
      <c r="I160" s="153" t="s">
        <v>21</v>
      </c>
      <c r="J160" s="153" t="s">
        <v>1076</v>
      </c>
      <c r="K160" s="153"/>
    </row>
    <row r="161" spans="1:11" ht="409.6" x14ac:dyDescent="0.3">
      <c r="A161" s="152" t="s">
        <v>183</v>
      </c>
      <c r="B161" s="152" t="s">
        <v>1506</v>
      </c>
      <c r="C161" s="152" t="s">
        <v>1518</v>
      </c>
      <c r="D161" s="153" t="s">
        <v>1283</v>
      </c>
      <c r="E161" s="153" t="s">
        <v>553</v>
      </c>
      <c r="F161" s="153" t="str" cm="1">
        <f t="array" ref="F161">_xlfn.SWITCH(E161,
    "Physical capability", "1",
    "Psychological capability", "2",
    "Physical opportunity", "3",
    "Social opportunity", "4",
    "Reflective motivation", "5",
    "Automatic motivation", "6",
    "")</f>
        <v>4</v>
      </c>
      <c r="G161" s="153" t="s">
        <v>554</v>
      </c>
      <c r="H161" s="153" t="str" cm="1">
        <f t="array" ref="H161">_xlfn.SWITCH(G161,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6</v>
      </c>
      <c r="I161" s="153" t="s">
        <v>1281</v>
      </c>
      <c r="J161" s="153" t="s">
        <v>1284</v>
      </c>
      <c r="K161" s="153"/>
    </row>
    <row r="162" spans="1:11" ht="124.8" x14ac:dyDescent="0.3">
      <c r="A162" s="152" t="s">
        <v>183</v>
      </c>
      <c r="B162" s="152" t="s">
        <v>1506</v>
      </c>
      <c r="C162" s="152" t="s">
        <v>1518</v>
      </c>
      <c r="D162" s="153" t="s">
        <v>1414</v>
      </c>
      <c r="E162" s="153" t="s">
        <v>542</v>
      </c>
      <c r="F162" s="153" t="str" cm="1">
        <f t="array" ref="F162">_xlfn.SWITCH(E162,
    "Physical capability", "1",
    "Psychological capability", "2",
    "Physical opportunity", "3",
    "Social opportunity", "4",
    "Reflective motivation", "5",
    "Automatic motivation", "6",
    "")</f>
        <v>3</v>
      </c>
      <c r="G162" s="153" t="s">
        <v>543</v>
      </c>
      <c r="H162" s="153" t="str" cm="1">
        <f t="array" ref="H162">_xlfn.SWITCH(G162,
    "Skills", "1",
    "Knowledge", "2",
    "Memory, attention and decision processes", "3",
    "Behavioural regulation", "4",
    "Environmental context and resources", "5",
    "Social influences", "6",
    "Beliefs about consequences", "7",
    "Beliefs about capabilities", "8",
    "Role and identity", "9",
    "Optimisim", "10",
    "Goals", "11",
    "Intention", "12",
    "Emotion", "13",
    "Reinforcement", "14",
    "")</f>
        <v>5</v>
      </c>
      <c r="I162" s="153" t="s">
        <v>102</v>
      </c>
      <c r="J162" s="153" t="s">
        <v>1157</v>
      </c>
      <c r="K162" s="153"/>
    </row>
    <row r="167" spans="1:11" x14ac:dyDescent="0.3">
      <c r="F167"/>
      <c r="G167"/>
    </row>
    <row r="168" spans="1:11" x14ac:dyDescent="0.3">
      <c r="A168"/>
      <c r="B168"/>
      <c r="C168"/>
      <c r="D168"/>
      <c r="E168"/>
      <c r="F168"/>
      <c r="G168"/>
    </row>
    <row r="169" spans="1:11" x14ac:dyDescent="0.3">
      <c r="A169"/>
      <c r="B169"/>
      <c r="C169"/>
      <c r="D169"/>
      <c r="E169"/>
      <c r="F169"/>
      <c r="G169"/>
    </row>
    <row r="170" spans="1:11" x14ac:dyDescent="0.3">
      <c r="A170"/>
      <c r="B170"/>
      <c r="C170"/>
      <c r="D170"/>
      <c r="E170"/>
      <c r="F170"/>
      <c r="G170"/>
    </row>
    <row r="171" spans="1:11" x14ac:dyDescent="0.3">
      <c r="A171"/>
      <c r="B171"/>
      <c r="C171"/>
      <c r="D171"/>
      <c r="E171"/>
      <c r="F171"/>
      <c r="G171"/>
    </row>
    <row r="172" spans="1:11" x14ac:dyDescent="0.3">
      <c r="A172"/>
      <c r="B172"/>
      <c r="C172"/>
      <c r="D172"/>
      <c r="E172"/>
      <c r="F172"/>
      <c r="G172"/>
    </row>
    <row r="173" spans="1:11" x14ac:dyDescent="0.3">
      <c r="A173"/>
      <c r="B173"/>
      <c r="C173"/>
      <c r="D173"/>
      <c r="E173"/>
      <c r="F173"/>
      <c r="G173"/>
    </row>
    <row r="174" spans="1:11" x14ac:dyDescent="0.3">
      <c r="A174"/>
      <c r="B174"/>
      <c r="C174"/>
      <c r="D174"/>
      <c r="E174"/>
      <c r="F174"/>
      <c r="G174"/>
    </row>
    <row r="175" spans="1:11" x14ac:dyDescent="0.3">
      <c r="A175"/>
      <c r="B175"/>
      <c r="C175"/>
      <c r="D175"/>
      <c r="E175"/>
      <c r="F175"/>
      <c r="G175"/>
    </row>
    <row r="176" spans="1:11" x14ac:dyDescent="0.3">
      <c r="A176"/>
      <c r="B176"/>
      <c r="C176"/>
      <c r="D176"/>
      <c r="E176"/>
      <c r="F176"/>
      <c r="G176"/>
    </row>
    <row r="177" spans="1:7" x14ac:dyDescent="0.3">
      <c r="A177"/>
      <c r="B177"/>
      <c r="C177"/>
      <c r="D177"/>
      <c r="E177"/>
      <c r="F177"/>
      <c r="G177"/>
    </row>
    <row r="178" spans="1:7" x14ac:dyDescent="0.3">
      <c r="A178"/>
      <c r="B178"/>
      <c r="C178"/>
      <c r="D178"/>
      <c r="E178"/>
      <c r="F178"/>
      <c r="G178"/>
    </row>
    <row r="179" spans="1:7" x14ac:dyDescent="0.3">
      <c r="A179"/>
      <c r="B179"/>
      <c r="C179"/>
      <c r="D179"/>
      <c r="E179"/>
      <c r="F179"/>
      <c r="G179"/>
    </row>
    <row r="180" spans="1:7" x14ac:dyDescent="0.3">
      <c r="A180"/>
      <c r="B180"/>
      <c r="C180"/>
      <c r="D180"/>
      <c r="E180"/>
      <c r="F180"/>
      <c r="G180"/>
    </row>
    <row r="181" spans="1:7" x14ac:dyDescent="0.3">
      <c r="A181"/>
      <c r="B181"/>
      <c r="C181"/>
      <c r="D181"/>
      <c r="E181"/>
      <c r="F181"/>
      <c r="G181"/>
    </row>
    <row r="182" spans="1:7" x14ac:dyDescent="0.3">
      <c r="A182"/>
      <c r="B182"/>
      <c r="C182"/>
      <c r="D182"/>
      <c r="E182"/>
    </row>
    <row r="183" spans="1:7" x14ac:dyDescent="0.3">
      <c r="A183"/>
      <c r="B183"/>
      <c r="C183"/>
      <c r="D183"/>
      <c r="E183"/>
    </row>
    <row r="184" spans="1:7" x14ac:dyDescent="0.3">
      <c r="A184"/>
      <c r="B184"/>
      <c r="C184"/>
      <c r="D184"/>
      <c r="E184"/>
    </row>
    <row r="185" spans="1:7" x14ac:dyDescent="0.3">
      <c r="A185"/>
      <c r="B185"/>
      <c r="C185"/>
      <c r="D185"/>
      <c r="E185"/>
    </row>
    <row r="186" spans="1:7" x14ac:dyDescent="0.3">
      <c r="A186"/>
      <c r="B186"/>
      <c r="C186"/>
      <c r="D186"/>
      <c r="E186"/>
    </row>
    <row r="197" spans="8:10" x14ac:dyDescent="0.3">
      <c r="H197"/>
      <c r="I197"/>
      <c r="J197"/>
    </row>
    <row r="198" spans="8:10" x14ac:dyDescent="0.3">
      <c r="H198"/>
      <c r="I198"/>
      <c r="J198"/>
    </row>
    <row r="199" spans="8:10" x14ac:dyDescent="0.3">
      <c r="H199"/>
      <c r="I199"/>
      <c r="J199"/>
    </row>
    <row r="200" spans="8:10" x14ac:dyDescent="0.3">
      <c r="H200"/>
      <c r="I200"/>
      <c r="J200"/>
    </row>
    <row r="201" spans="8:10" x14ac:dyDescent="0.3">
      <c r="H201"/>
      <c r="I201"/>
      <c r="J201"/>
    </row>
    <row r="202" spans="8:10" x14ac:dyDescent="0.3">
      <c r="H202"/>
      <c r="I202"/>
      <c r="J202"/>
    </row>
    <row r="203" spans="8:10" x14ac:dyDescent="0.3">
      <c r="H203"/>
      <c r="I203"/>
      <c r="J203"/>
    </row>
    <row r="204" spans="8:10" x14ac:dyDescent="0.3">
      <c r="H204"/>
      <c r="I204"/>
      <c r="J204"/>
    </row>
    <row r="205" spans="8:10" x14ac:dyDescent="0.3">
      <c r="H205"/>
      <c r="I205"/>
      <c r="J205"/>
    </row>
    <row r="206" spans="8:10" x14ac:dyDescent="0.3">
      <c r="H206"/>
      <c r="I206"/>
      <c r="J206"/>
    </row>
    <row r="207" spans="8:10" x14ac:dyDescent="0.3">
      <c r="H207"/>
      <c r="I207"/>
      <c r="J207"/>
    </row>
    <row r="208" spans="8:10" x14ac:dyDescent="0.3">
      <c r="H208"/>
      <c r="I208"/>
      <c r="J208"/>
    </row>
  </sheetData>
  <phoneticPr fontId="26" type="noConversion"/>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29614-F640-402E-9C37-53125C550C8B}">
  <dimension ref="A1:T39"/>
  <sheetViews>
    <sheetView topLeftCell="C13" zoomScale="73" workbookViewId="0">
      <selection activeCell="E35" sqref="E35"/>
    </sheetView>
  </sheetViews>
  <sheetFormatPr defaultRowHeight="14.4" x14ac:dyDescent="0.3"/>
  <cols>
    <col min="1" max="1" width="30.5546875" bestFit="1" customWidth="1"/>
    <col min="2" max="2" width="11.21875" customWidth="1"/>
    <col min="3" max="3" width="10.77734375" customWidth="1"/>
    <col min="4" max="4" width="36.109375" bestFit="1" customWidth="1"/>
    <col min="5" max="5" width="14.33203125" customWidth="1"/>
    <col min="6" max="6" width="10.109375" customWidth="1"/>
    <col min="8" max="8" width="33.33203125" bestFit="1" customWidth="1"/>
    <col min="9" max="9" width="13" bestFit="1" customWidth="1"/>
    <col min="10" max="10" width="37.44140625" bestFit="1" customWidth="1"/>
    <col min="11" max="11" width="19.77734375" customWidth="1"/>
    <col min="12" max="12" width="10.44140625" customWidth="1"/>
    <col min="13" max="13" width="6" bestFit="1" customWidth="1"/>
    <col min="15" max="15" width="21.88671875" bestFit="1" customWidth="1"/>
    <col min="16" max="16" width="13" bestFit="1" customWidth="1"/>
    <col min="18" max="18" width="36.109375" bestFit="1" customWidth="1"/>
    <col min="19" max="19" width="14.6640625" bestFit="1" customWidth="1"/>
    <col min="20" max="20" width="6.88671875" bestFit="1" customWidth="1"/>
    <col min="23" max="23" width="10" customWidth="1"/>
  </cols>
  <sheetData>
    <row r="1" spans="1:20" ht="21" x14ac:dyDescent="0.4">
      <c r="A1" s="190" t="s">
        <v>1473</v>
      </c>
      <c r="B1" s="190"/>
      <c r="C1" s="190"/>
      <c r="D1" s="190"/>
      <c r="E1" s="190"/>
      <c r="F1" s="190"/>
      <c r="H1" s="190" t="s">
        <v>1474</v>
      </c>
      <c r="I1" s="190"/>
      <c r="J1" s="190"/>
      <c r="K1" s="190"/>
      <c r="L1" s="190"/>
      <c r="M1" s="190"/>
      <c r="O1" s="190" t="s">
        <v>1475</v>
      </c>
      <c r="P1" s="190"/>
      <c r="Q1" s="190"/>
      <c r="R1" s="190"/>
      <c r="S1" s="190"/>
      <c r="T1" s="190"/>
    </row>
    <row r="2" spans="1:20" ht="16.2" thickBot="1" x14ac:dyDescent="0.35">
      <c r="A2" t="s">
        <v>1470</v>
      </c>
      <c r="B2" t="s">
        <v>1471</v>
      </c>
      <c r="C2" t="s">
        <v>1472</v>
      </c>
      <c r="D2" s="84" t="s">
        <v>7</v>
      </c>
      <c r="E2" s="84" t="s">
        <v>1500</v>
      </c>
      <c r="F2" s="85" t="s">
        <v>1472</v>
      </c>
      <c r="H2" s="84" t="s">
        <v>1470</v>
      </c>
      <c r="I2" s="84" t="s">
        <v>1471</v>
      </c>
      <c r="J2" s="84" t="s">
        <v>1472</v>
      </c>
      <c r="K2" s="84" t="s">
        <v>7</v>
      </c>
      <c r="L2" s="84" t="s">
        <v>1500</v>
      </c>
      <c r="M2" s="85" t="s">
        <v>1472</v>
      </c>
      <c r="O2" s="84" t="s">
        <v>1470</v>
      </c>
      <c r="P2" s="84" t="s">
        <v>1471</v>
      </c>
      <c r="Q2" s="84" t="s">
        <v>1472</v>
      </c>
      <c r="R2" s="84" t="s">
        <v>7</v>
      </c>
      <c r="S2" s="84" t="s">
        <v>1500</v>
      </c>
      <c r="T2" s="85" t="s">
        <v>1472</v>
      </c>
    </row>
    <row r="3" spans="1:20" ht="15" thickBot="1" x14ac:dyDescent="0.35">
      <c r="A3" s="117" t="s">
        <v>1469</v>
      </c>
      <c r="B3" s="117">
        <v>213</v>
      </c>
      <c r="C3" s="118"/>
      <c r="D3" s="88" t="s">
        <v>1469</v>
      </c>
      <c r="E3" s="89">
        <v>213</v>
      </c>
      <c r="F3" s="90"/>
      <c r="H3" s="82" t="s">
        <v>1469</v>
      </c>
      <c r="I3" s="86">
        <v>161</v>
      </c>
      <c r="J3" s="87"/>
      <c r="K3" s="88" t="s">
        <v>1469</v>
      </c>
      <c r="L3" s="91">
        <v>161</v>
      </c>
      <c r="M3" s="100"/>
      <c r="O3" s="82" t="s">
        <v>1469</v>
      </c>
      <c r="P3" s="86">
        <f>SUM(Table20[[#This Row],[Frequency]],Table22[[#This Row],[Frequency]])</f>
        <v>374</v>
      </c>
      <c r="Q3" s="87"/>
      <c r="R3" s="88" t="s">
        <v>1469</v>
      </c>
      <c r="S3" s="91">
        <f>SUM(Table21[[#This Row],[Frequencey ]],Table23[[#This Row],[Frequencey ]])</f>
        <v>374</v>
      </c>
      <c r="T3" s="100"/>
    </row>
    <row r="4" spans="1:20" ht="15" thickBot="1" x14ac:dyDescent="0.35">
      <c r="A4" s="104" t="s">
        <v>560</v>
      </c>
      <c r="B4" s="104">
        <v>60</v>
      </c>
      <c r="C4" s="119">
        <v>0.28169014084507044</v>
      </c>
      <c r="D4" s="123" t="s">
        <v>1059</v>
      </c>
      <c r="E4" s="105">
        <v>60</v>
      </c>
      <c r="F4" s="111">
        <v>0.28169014084507044</v>
      </c>
      <c r="H4" s="92" t="s">
        <v>560</v>
      </c>
      <c r="I4" s="92">
        <v>44</v>
      </c>
      <c r="J4" s="93">
        <v>0.27329192546583853</v>
      </c>
      <c r="K4" s="122" t="s">
        <v>1059</v>
      </c>
      <c r="L4" s="92">
        <v>44</v>
      </c>
      <c r="M4" s="101">
        <v>0.26506024096385544</v>
      </c>
      <c r="O4" s="92" t="s">
        <v>560</v>
      </c>
      <c r="P4" s="103">
        <f>SUM(Table20[[#This Row],[Frequency]],Table22[[#This Row],[Frequency]])</f>
        <v>104</v>
      </c>
      <c r="Q4" s="93">
        <v>0.27329192546583853</v>
      </c>
      <c r="R4" s="98" t="s">
        <v>1059</v>
      </c>
      <c r="S4" s="92">
        <f>SUM(Table21[[#This Row],[Frequencey ]],Table23[[#This Row],[Frequencey ]])</f>
        <v>104</v>
      </c>
      <c r="T4" s="101">
        <v>0.26506024096385544</v>
      </c>
    </row>
    <row r="5" spans="1:20" ht="15" thickBot="1" x14ac:dyDescent="0.35">
      <c r="A5" s="104" t="s">
        <v>490</v>
      </c>
      <c r="B5" s="104">
        <v>55</v>
      </c>
      <c r="C5" s="94">
        <v>0.25821596244131456</v>
      </c>
      <c r="D5" s="124" t="s">
        <v>209</v>
      </c>
      <c r="E5" s="106">
        <v>27</v>
      </c>
      <c r="F5" s="112">
        <v>0.12676056338028169</v>
      </c>
      <c r="H5" s="92" t="s">
        <v>490</v>
      </c>
      <c r="I5" s="92">
        <v>36</v>
      </c>
      <c r="J5" s="94">
        <v>0.2236024844720497</v>
      </c>
      <c r="K5" s="125" t="s">
        <v>1060</v>
      </c>
      <c r="L5" s="92">
        <v>25</v>
      </c>
      <c r="M5" s="101">
        <v>0.15060240963855423</v>
      </c>
      <c r="O5" s="92" t="s">
        <v>490</v>
      </c>
      <c r="P5" s="103">
        <f>SUM(Table20[[#This Row],[Frequency]],Table22[[#This Row],[Frequency]])</f>
        <v>91</v>
      </c>
      <c r="Q5" s="94">
        <v>0.2236024844720497</v>
      </c>
      <c r="R5" s="92" t="s">
        <v>1060</v>
      </c>
      <c r="S5" s="92">
        <f>SUM(Table21[[#This Row],[Frequencey ]],Table23[[#This Row],[Frequencey ]])</f>
        <v>52</v>
      </c>
      <c r="T5" s="101">
        <v>0.15060240963855423</v>
      </c>
    </row>
    <row r="6" spans="1:20" ht="15.6" thickTop="1" thickBot="1" x14ac:dyDescent="0.35">
      <c r="A6" s="104" t="s">
        <v>1052</v>
      </c>
      <c r="B6" s="104">
        <v>48</v>
      </c>
      <c r="C6" s="119">
        <v>0.22535211267605634</v>
      </c>
      <c r="D6" s="126" t="s">
        <v>1056</v>
      </c>
      <c r="E6" s="107">
        <v>22</v>
      </c>
      <c r="F6" s="112">
        <v>0.10328638497652583</v>
      </c>
      <c r="H6" s="92" t="s">
        <v>1052</v>
      </c>
      <c r="I6" s="95">
        <v>30</v>
      </c>
      <c r="J6" s="96">
        <v>0.18633540372670807</v>
      </c>
      <c r="K6" s="127" t="s">
        <v>209</v>
      </c>
      <c r="L6" s="92">
        <v>19</v>
      </c>
      <c r="M6" s="101">
        <v>0.1144578313253012</v>
      </c>
      <c r="O6" s="92" t="s">
        <v>1052</v>
      </c>
      <c r="P6" s="103">
        <f>SUM(Table20[[#This Row],[Frequency]],Table22[[#This Row],[Frequency]])</f>
        <v>78</v>
      </c>
      <c r="Q6" s="96">
        <v>0.18633540372670807</v>
      </c>
      <c r="R6" s="92" t="s">
        <v>209</v>
      </c>
      <c r="S6" s="92">
        <f>SUM(Table21[[#This Row],[Frequencey ]],Table23[[#This Row],[Frequencey ]])</f>
        <v>41</v>
      </c>
      <c r="T6" s="101">
        <v>0.1144578313253012</v>
      </c>
    </row>
    <row r="7" spans="1:20" ht="15.6" thickTop="1" thickBot="1" x14ac:dyDescent="0.35">
      <c r="A7" s="104" t="s">
        <v>531</v>
      </c>
      <c r="B7" s="104">
        <v>29</v>
      </c>
      <c r="C7" s="119">
        <v>0.13615023474178403</v>
      </c>
      <c r="D7" s="113" t="s">
        <v>1061</v>
      </c>
      <c r="E7" s="108">
        <v>20</v>
      </c>
      <c r="F7" s="112">
        <v>9.3896713615023469E-2</v>
      </c>
      <c r="H7" s="92" t="s">
        <v>531</v>
      </c>
      <c r="I7" s="92">
        <v>26</v>
      </c>
      <c r="J7" s="94">
        <v>0.16149068322981366</v>
      </c>
      <c r="K7" s="92" t="s">
        <v>226</v>
      </c>
      <c r="L7" s="92">
        <v>18</v>
      </c>
      <c r="M7" s="101">
        <v>0.10843373493975904</v>
      </c>
      <c r="O7" s="92" t="s">
        <v>531</v>
      </c>
      <c r="P7" s="103">
        <f>SUM(Table20[[#This Row],[Frequency]],Table22[[#This Row],[Frequency]])</f>
        <v>55</v>
      </c>
      <c r="Q7" s="94">
        <v>0.16149068322981366</v>
      </c>
      <c r="R7" s="92" t="s">
        <v>226</v>
      </c>
      <c r="S7" s="92">
        <f>SUM(Table21[[#This Row],[Frequencey ]],Table23[[#This Row],[Frequencey ]])</f>
        <v>38</v>
      </c>
      <c r="T7" s="101">
        <v>0.10843373493975904</v>
      </c>
    </row>
    <row r="8" spans="1:20" ht="15.6" thickTop="1" thickBot="1" x14ac:dyDescent="0.35">
      <c r="A8" s="104" t="s">
        <v>1053</v>
      </c>
      <c r="B8" s="104">
        <v>18</v>
      </c>
      <c r="C8" s="119">
        <v>8.4507042253521125E-2</v>
      </c>
      <c r="D8" s="113" t="s">
        <v>1060</v>
      </c>
      <c r="E8" s="108">
        <v>18</v>
      </c>
      <c r="F8" s="112">
        <v>8.4507042253521125E-2</v>
      </c>
      <c r="H8" s="92" t="s">
        <v>1053</v>
      </c>
      <c r="I8" s="92">
        <v>25</v>
      </c>
      <c r="J8" s="94">
        <v>0.15527950310559005</v>
      </c>
      <c r="K8" s="92" t="s">
        <v>1058</v>
      </c>
      <c r="L8" s="92">
        <v>15</v>
      </c>
      <c r="M8" s="101">
        <v>9.036144578313253E-2</v>
      </c>
      <c r="O8" s="92" t="s">
        <v>1053</v>
      </c>
      <c r="P8" s="103">
        <f>SUM(Table20[[#This Row],[Frequency]],Table22[[#This Row],[Frequency]])</f>
        <v>43</v>
      </c>
      <c r="Q8" s="94">
        <v>0.15527950310559005</v>
      </c>
      <c r="R8" s="92" t="s">
        <v>1058</v>
      </c>
      <c r="S8" s="92">
        <f>SUM(Table21[[#This Row],[Frequencey ]],Table23[[#This Row],[Frequencey ]])</f>
        <v>33</v>
      </c>
      <c r="T8" s="101">
        <v>9.036144578313253E-2</v>
      </c>
    </row>
    <row r="9" spans="1:20" ht="15.6" thickTop="1" thickBot="1" x14ac:dyDescent="0.35">
      <c r="A9" s="104" t="s">
        <v>1051</v>
      </c>
      <c r="B9" s="104">
        <v>3</v>
      </c>
      <c r="C9" s="119">
        <v>1.4084507042253521E-2</v>
      </c>
      <c r="D9" s="113" t="s">
        <v>226</v>
      </c>
      <c r="E9" s="108">
        <v>17</v>
      </c>
      <c r="F9" s="112">
        <v>7.9812206572769953E-2</v>
      </c>
      <c r="H9" s="92" t="s">
        <v>1051</v>
      </c>
      <c r="I9" s="95">
        <v>0</v>
      </c>
      <c r="J9" s="96">
        <v>0</v>
      </c>
      <c r="K9" s="92" t="s">
        <v>1056</v>
      </c>
      <c r="L9" s="92">
        <v>11</v>
      </c>
      <c r="M9" s="101">
        <v>6.6265060240963861E-2</v>
      </c>
      <c r="O9" s="92" t="s">
        <v>1051</v>
      </c>
      <c r="P9" s="103">
        <f>SUM(Table20[[#This Row],[Frequency]],Table22[[#This Row],[Frequency]])</f>
        <v>3</v>
      </c>
      <c r="Q9" s="96">
        <v>0</v>
      </c>
      <c r="R9" s="92" t="s">
        <v>1056</v>
      </c>
      <c r="S9" s="92">
        <f>SUM(Table21[[#This Row],[Frequencey ]],Table23[[#This Row],[Frequencey ]])</f>
        <v>28</v>
      </c>
      <c r="T9" s="101">
        <v>6.6265060240963861E-2</v>
      </c>
    </row>
    <row r="10" spans="1:20" ht="15" thickBot="1" x14ac:dyDescent="0.35">
      <c r="D10" s="114" t="s">
        <v>1467</v>
      </c>
      <c r="E10" s="110">
        <v>15</v>
      </c>
      <c r="F10" s="112">
        <v>7.0422535211267609E-2</v>
      </c>
      <c r="K10" s="92" t="s">
        <v>1061</v>
      </c>
      <c r="L10" s="92">
        <v>10</v>
      </c>
      <c r="M10" s="101">
        <v>6.0240963855421686E-2</v>
      </c>
      <c r="R10" s="92" t="s">
        <v>1061</v>
      </c>
      <c r="S10" s="92">
        <f>SUM(Table21[[#This Row],[Frequencey ]],Table23[[#This Row],[Frequencey ]])</f>
        <v>25</v>
      </c>
      <c r="T10" s="101">
        <v>6.0240963855421686E-2</v>
      </c>
    </row>
    <row r="11" spans="1:20" ht="15" thickBot="1" x14ac:dyDescent="0.35">
      <c r="D11" s="115" t="s">
        <v>278</v>
      </c>
      <c r="E11" s="109">
        <v>12</v>
      </c>
      <c r="F11" s="112">
        <v>5.6338028169014086E-2</v>
      </c>
      <c r="K11" s="92" t="s">
        <v>278</v>
      </c>
      <c r="L11" s="92">
        <v>8</v>
      </c>
      <c r="M11" s="101">
        <v>4.8192771084337352E-2</v>
      </c>
      <c r="R11" s="92" t="s">
        <v>278</v>
      </c>
      <c r="S11" s="92">
        <f>SUM(Table21[[#This Row],[Frequencey ]],Table23[[#This Row],[Frequencey ]])</f>
        <v>20</v>
      </c>
      <c r="T11" s="101">
        <v>4.8192771084337352E-2</v>
      </c>
    </row>
    <row r="12" spans="1:20" ht="15" thickBot="1" x14ac:dyDescent="0.35">
      <c r="D12" s="115" t="s">
        <v>1057</v>
      </c>
      <c r="E12" s="110">
        <v>9</v>
      </c>
      <c r="F12" s="112">
        <v>4.2253521126760563E-2</v>
      </c>
      <c r="K12" s="95" t="s">
        <v>1467</v>
      </c>
      <c r="L12" s="92">
        <v>4</v>
      </c>
      <c r="M12" s="101">
        <v>2.4096385542168676E-2</v>
      </c>
      <c r="R12" s="95" t="s">
        <v>1467</v>
      </c>
      <c r="S12" s="92">
        <f>SUM(Table21[[#This Row],[Frequencey ]],Table23[[#This Row],[Frequencey ]])</f>
        <v>13</v>
      </c>
      <c r="T12" s="101">
        <v>2.4096385542168676E-2</v>
      </c>
    </row>
    <row r="13" spans="1:20" ht="15" thickBot="1" x14ac:dyDescent="0.35">
      <c r="D13" s="115" t="s">
        <v>261</v>
      </c>
      <c r="E13" s="109">
        <v>4</v>
      </c>
      <c r="F13" s="112">
        <v>1.8779342723004695E-2</v>
      </c>
      <c r="K13" s="92" t="s">
        <v>231</v>
      </c>
      <c r="L13" s="92">
        <v>4</v>
      </c>
      <c r="M13" s="101">
        <v>2.4096385542168676E-2</v>
      </c>
      <c r="R13" s="92" t="s">
        <v>231</v>
      </c>
      <c r="S13" s="92">
        <f>SUM(Table21[[#This Row],[Frequencey ]],Table23[[#This Row],[Frequencey ]])</f>
        <v>8</v>
      </c>
      <c r="T13" s="101">
        <v>2.4096385542168676E-2</v>
      </c>
    </row>
    <row r="14" spans="1:20" ht="15" thickBot="1" x14ac:dyDescent="0.35">
      <c r="D14" s="115" t="s">
        <v>231</v>
      </c>
      <c r="E14" s="109">
        <v>4</v>
      </c>
      <c r="F14" s="112">
        <v>1.8779342723004695E-2</v>
      </c>
      <c r="K14" s="92" t="s">
        <v>261</v>
      </c>
      <c r="L14" s="92">
        <v>3</v>
      </c>
      <c r="M14" s="101">
        <v>1.8072289156626505E-2</v>
      </c>
      <c r="R14" s="92" t="s">
        <v>261</v>
      </c>
      <c r="S14" s="92">
        <f>SUM(Table21[[#This Row],[Frequencey ]],Table23[[#This Row],[Frequencey ]])</f>
        <v>7</v>
      </c>
      <c r="T14" s="101">
        <v>1.8072289156626505E-2</v>
      </c>
    </row>
    <row r="15" spans="1:20" ht="15" thickBot="1" x14ac:dyDescent="0.35">
      <c r="D15" s="116" t="s">
        <v>1466</v>
      </c>
      <c r="E15" s="110">
        <v>3</v>
      </c>
      <c r="F15" s="112">
        <v>1.4084507042253521E-2</v>
      </c>
      <c r="K15" s="95" t="s">
        <v>1466</v>
      </c>
      <c r="L15" s="92">
        <v>0</v>
      </c>
      <c r="M15" s="101">
        <v>0</v>
      </c>
      <c r="R15" s="95" t="s">
        <v>1466</v>
      </c>
      <c r="S15" s="92">
        <f>SUM(Table21[[#This Row],[Frequencey ]],Table23[[#This Row],[Frequencey ]])</f>
        <v>3</v>
      </c>
      <c r="T15" s="101">
        <v>0</v>
      </c>
    </row>
    <row r="16" spans="1:20" ht="15" thickBot="1" x14ac:dyDescent="0.35">
      <c r="D16" s="115" t="s">
        <v>1058</v>
      </c>
      <c r="E16" s="110">
        <v>2</v>
      </c>
      <c r="F16" s="112">
        <v>9.3896713615023476E-3</v>
      </c>
      <c r="K16" s="92" t="s">
        <v>1057</v>
      </c>
      <c r="L16" s="92">
        <v>0</v>
      </c>
      <c r="M16" s="101">
        <v>0</v>
      </c>
      <c r="R16" s="92" t="s">
        <v>1057</v>
      </c>
      <c r="S16" s="92">
        <f>SUM(Table21[[#This Row],[Frequencey ]],Table23[[#This Row],[Frequencey ]])</f>
        <v>2</v>
      </c>
      <c r="T16" s="101">
        <v>0</v>
      </c>
    </row>
    <row r="17" spans="1:20" x14ac:dyDescent="0.3">
      <c r="D17" s="115" t="s">
        <v>1062</v>
      </c>
      <c r="E17" s="109">
        <v>0</v>
      </c>
      <c r="F17" s="112">
        <v>0</v>
      </c>
      <c r="K17" s="92" t="s">
        <v>1062</v>
      </c>
      <c r="L17" s="92">
        <v>0</v>
      </c>
      <c r="M17" s="101">
        <v>0</v>
      </c>
      <c r="R17" s="92" t="s">
        <v>1062</v>
      </c>
      <c r="S17" s="92">
        <f>SUM(Table21[[#This Row],[Frequencey ]],Table23[[#This Row],[Frequencey ]])</f>
        <v>0</v>
      </c>
      <c r="T17" s="101">
        <v>0</v>
      </c>
    </row>
    <row r="18" spans="1:20" x14ac:dyDescent="0.3">
      <c r="D18" s="115" t="s">
        <v>462</v>
      </c>
      <c r="E18" s="109">
        <v>0</v>
      </c>
      <c r="F18" s="112">
        <v>0</v>
      </c>
      <c r="K18" s="99" t="s">
        <v>462</v>
      </c>
      <c r="L18" s="92">
        <v>0</v>
      </c>
      <c r="M18" s="102">
        <v>0</v>
      </c>
      <c r="R18" s="99" t="s">
        <v>462</v>
      </c>
      <c r="S18" s="92">
        <f>SUM(Table21[[#This Row],[Frequencey ]],Table23[[#This Row],[Frequencey ]])</f>
        <v>0</v>
      </c>
      <c r="T18" s="102">
        <v>0</v>
      </c>
    </row>
    <row r="19" spans="1:20" x14ac:dyDescent="0.3">
      <c r="D19" s="115"/>
      <c r="E19" s="109">
        <f>SUM(E4:E18)</f>
        <v>213</v>
      </c>
      <c r="F19" s="112">
        <f>SUM(F4:F18)</f>
        <v>1.0000000000000002</v>
      </c>
    </row>
    <row r="21" spans="1:20" x14ac:dyDescent="0.3">
      <c r="A21" s="129" t="s">
        <v>1523</v>
      </c>
      <c r="B21" s="133" t="s">
        <v>1529</v>
      </c>
      <c r="H21" s="129" t="s">
        <v>1524</v>
      </c>
      <c r="I21" s="130" t="s">
        <v>1525</v>
      </c>
    </row>
    <row r="22" spans="1:20" x14ac:dyDescent="0.3">
      <c r="A22" s="121"/>
      <c r="B22" s="131">
        <v>100</v>
      </c>
      <c r="H22" s="121"/>
      <c r="I22" s="128">
        <f>(54/64)*100</f>
        <v>84.375</v>
      </c>
    </row>
    <row r="23" spans="1:20" x14ac:dyDescent="0.3">
      <c r="D23" s="191" t="s">
        <v>1531</v>
      </c>
      <c r="E23" s="191"/>
      <c r="F23" s="191"/>
      <c r="J23" s="191" t="s">
        <v>1532</v>
      </c>
      <c r="K23" s="191"/>
      <c r="L23" s="191"/>
    </row>
    <row r="24" spans="1:20" x14ac:dyDescent="0.3">
      <c r="D24" s="134" t="s">
        <v>1059</v>
      </c>
      <c r="E24" s="135">
        <v>60</v>
      </c>
      <c r="F24" s="136">
        <f>E24/63</f>
        <v>0.95238095238095233</v>
      </c>
      <c r="J24" s="142" t="s">
        <v>1059</v>
      </c>
      <c r="K24" s="120">
        <v>44</v>
      </c>
      <c r="L24" s="136">
        <f>K24/63</f>
        <v>0.69841269841269837</v>
      </c>
    </row>
    <row r="25" spans="1:20" x14ac:dyDescent="0.3">
      <c r="D25" s="137" t="s">
        <v>209</v>
      </c>
      <c r="E25" s="138">
        <v>27</v>
      </c>
      <c r="F25" s="156">
        <f t="shared" ref="F25:F38" si="0">E25/63</f>
        <v>0.42857142857142855</v>
      </c>
      <c r="J25" s="143" t="s">
        <v>1060</v>
      </c>
      <c r="K25" s="120">
        <v>25</v>
      </c>
      <c r="L25" s="136">
        <f>K25/63</f>
        <v>0.3968253968253968</v>
      </c>
    </row>
    <row r="26" spans="1:20" x14ac:dyDescent="0.3">
      <c r="D26" s="139" t="s">
        <v>1056</v>
      </c>
      <c r="E26" s="135">
        <v>22</v>
      </c>
      <c r="F26" s="156">
        <f t="shared" si="0"/>
        <v>0.34920634920634919</v>
      </c>
      <c r="J26" s="144" t="s">
        <v>209</v>
      </c>
      <c r="K26" s="120">
        <v>19</v>
      </c>
      <c r="L26" s="136">
        <f t="shared" ref="L26:L38" si="1">K26/63</f>
        <v>0.30158730158730157</v>
      </c>
    </row>
    <row r="27" spans="1:20" x14ac:dyDescent="0.3">
      <c r="D27" s="140" t="s">
        <v>1061</v>
      </c>
      <c r="E27" s="138">
        <v>20</v>
      </c>
      <c r="F27" s="156">
        <f t="shared" si="0"/>
        <v>0.31746031746031744</v>
      </c>
      <c r="J27" s="120" t="s">
        <v>226</v>
      </c>
      <c r="K27" s="120">
        <v>18</v>
      </c>
      <c r="L27" s="136">
        <f t="shared" si="1"/>
        <v>0.2857142857142857</v>
      </c>
    </row>
    <row r="28" spans="1:20" x14ac:dyDescent="0.3">
      <c r="D28" s="140" t="s">
        <v>1060</v>
      </c>
      <c r="E28" s="138">
        <v>18</v>
      </c>
      <c r="F28" s="156">
        <f t="shared" si="0"/>
        <v>0.2857142857142857</v>
      </c>
      <c r="J28" s="120" t="s">
        <v>1058</v>
      </c>
      <c r="K28" s="120">
        <v>15</v>
      </c>
      <c r="L28" s="136">
        <f t="shared" si="1"/>
        <v>0.23809523809523808</v>
      </c>
    </row>
    <row r="29" spans="1:20" x14ac:dyDescent="0.3">
      <c r="D29" s="140" t="s">
        <v>226</v>
      </c>
      <c r="E29" s="138">
        <v>17</v>
      </c>
      <c r="F29" s="156">
        <f t="shared" si="0"/>
        <v>0.26984126984126983</v>
      </c>
      <c r="J29" s="120" t="s">
        <v>1056</v>
      </c>
      <c r="K29" s="120">
        <v>11</v>
      </c>
      <c r="L29" s="136">
        <f t="shared" si="1"/>
        <v>0.17460317460317459</v>
      </c>
    </row>
    <row r="30" spans="1:20" x14ac:dyDescent="0.3">
      <c r="D30" s="141" t="s">
        <v>1467</v>
      </c>
      <c r="E30" s="135">
        <v>15</v>
      </c>
      <c r="F30" s="156">
        <f t="shared" si="0"/>
        <v>0.23809523809523808</v>
      </c>
      <c r="J30" s="120" t="s">
        <v>1061</v>
      </c>
      <c r="K30" s="120">
        <v>10</v>
      </c>
      <c r="L30" s="136">
        <f t="shared" si="1"/>
        <v>0.15873015873015872</v>
      </c>
    </row>
    <row r="31" spans="1:20" x14ac:dyDescent="0.3">
      <c r="D31" s="140" t="s">
        <v>278</v>
      </c>
      <c r="E31" s="138">
        <v>12</v>
      </c>
      <c r="F31" s="156">
        <f t="shared" si="0"/>
        <v>0.19047619047619047</v>
      </c>
      <c r="J31" s="120" t="s">
        <v>278</v>
      </c>
      <c r="K31" s="120">
        <v>8</v>
      </c>
      <c r="L31" s="136">
        <f t="shared" si="1"/>
        <v>0.12698412698412698</v>
      </c>
    </row>
    <row r="32" spans="1:20" x14ac:dyDescent="0.3">
      <c r="D32" s="140" t="s">
        <v>1057</v>
      </c>
      <c r="E32" s="135">
        <v>9</v>
      </c>
      <c r="F32" s="156">
        <f t="shared" si="0"/>
        <v>0.14285714285714285</v>
      </c>
      <c r="J32" s="145" t="s">
        <v>1467</v>
      </c>
      <c r="K32" s="120">
        <v>4</v>
      </c>
      <c r="L32" s="136">
        <f t="shared" si="1"/>
        <v>6.3492063492063489E-2</v>
      </c>
    </row>
    <row r="33" spans="4:12" x14ac:dyDescent="0.3">
      <c r="D33" s="140" t="s">
        <v>261</v>
      </c>
      <c r="E33" s="138">
        <v>4</v>
      </c>
      <c r="F33" s="156">
        <f t="shared" si="0"/>
        <v>6.3492063492063489E-2</v>
      </c>
      <c r="J33" s="120" t="s">
        <v>231</v>
      </c>
      <c r="K33" s="120">
        <v>4</v>
      </c>
      <c r="L33" s="136">
        <f t="shared" si="1"/>
        <v>6.3492063492063489E-2</v>
      </c>
    </row>
    <row r="34" spans="4:12" x14ac:dyDescent="0.3">
      <c r="D34" s="140" t="s">
        <v>231</v>
      </c>
      <c r="E34" s="138">
        <v>4</v>
      </c>
      <c r="F34" s="156">
        <f t="shared" si="0"/>
        <v>6.3492063492063489E-2</v>
      </c>
      <c r="J34" s="120" t="s">
        <v>261</v>
      </c>
      <c r="K34" s="120">
        <v>3</v>
      </c>
      <c r="L34" s="136">
        <f t="shared" si="1"/>
        <v>4.7619047619047616E-2</v>
      </c>
    </row>
    <row r="35" spans="4:12" x14ac:dyDescent="0.3">
      <c r="D35" s="141" t="s">
        <v>1466</v>
      </c>
      <c r="E35" s="135">
        <v>3</v>
      </c>
      <c r="F35" s="156">
        <f t="shared" si="0"/>
        <v>4.7619047619047616E-2</v>
      </c>
      <c r="J35" s="145" t="s">
        <v>1466</v>
      </c>
      <c r="K35" s="120">
        <v>0</v>
      </c>
      <c r="L35" s="136">
        <f t="shared" si="1"/>
        <v>0</v>
      </c>
    </row>
    <row r="36" spans="4:12" x14ac:dyDescent="0.3">
      <c r="D36" s="140" t="s">
        <v>1058</v>
      </c>
      <c r="E36" s="135">
        <v>2</v>
      </c>
      <c r="F36" s="156">
        <f t="shared" si="0"/>
        <v>3.1746031746031744E-2</v>
      </c>
      <c r="J36" s="120" t="s">
        <v>1057</v>
      </c>
      <c r="K36" s="120">
        <v>0</v>
      </c>
      <c r="L36" s="136">
        <f t="shared" si="1"/>
        <v>0</v>
      </c>
    </row>
    <row r="37" spans="4:12" x14ac:dyDescent="0.3">
      <c r="D37" s="140" t="s">
        <v>1062</v>
      </c>
      <c r="E37" s="138">
        <v>0</v>
      </c>
      <c r="F37" s="156">
        <f t="shared" si="0"/>
        <v>0</v>
      </c>
      <c r="J37" s="120" t="s">
        <v>1062</v>
      </c>
      <c r="K37" s="120">
        <v>0</v>
      </c>
      <c r="L37" s="136">
        <f t="shared" si="1"/>
        <v>0</v>
      </c>
    </row>
    <row r="38" spans="4:12" x14ac:dyDescent="0.3">
      <c r="D38" s="140" t="s">
        <v>462</v>
      </c>
      <c r="E38" s="138">
        <v>0</v>
      </c>
      <c r="F38" s="156">
        <f t="shared" si="0"/>
        <v>0</v>
      </c>
      <c r="J38" s="120" t="s">
        <v>462</v>
      </c>
      <c r="K38" s="120">
        <v>0</v>
      </c>
      <c r="L38" s="136">
        <f t="shared" si="1"/>
        <v>0</v>
      </c>
    </row>
    <row r="39" spans="4:12" x14ac:dyDescent="0.3">
      <c r="D39" s="155" t="s">
        <v>1546</v>
      </c>
      <c r="E39" s="130">
        <v>3</v>
      </c>
      <c r="F39" s="157">
        <f>E39/63</f>
        <v>4.7619047619047616E-2</v>
      </c>
    </row>
  </sheetData>
  <mergeCells count="5">
    <mergeCell ref="A1:F1"/>
    <mergeCell ref="H1:M1"/>
    <mergeCell ref="O1:T1"/>
    <mergeCell ref="D23:F23"/>
    <mergeCell ref="J23:L23"/>
  </mergeCells>
  <pageMargins left="0.7" right="0.7" top="0.75" bottom="0.75" header="0.3" footer="0.3"/>
  <pageSetup paperSize="9" orientation="portrait" r:id="rId1"/>
  <tableParts count="6">
    <tablePart r:id="rId2"/>
    <tablePart r:id="rId3"/>
    <tablePart r:id="rId4"/>
    <tablePart r:id="rId5"/>
    <tablePart r:id="rId6"/>
    <tablePart r:id="rId7"/>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86504-1BCD-4981-9D64-173655594A4D}">
  <dimension ref="A1:M20"/>
  <sheetViews>
    <sheetView topLeftCell="A7" workbookViewId="0">
      <selection activeCell="K15" sqref="K15"/>
    </sheetView>
  </sheetViews>
  <sheetFormatPr defaultRowHeight="14.4" x14ac:dyDescent="0.3"/>
  <cols>
    <col min="1" max="1" width="15.44140625" bestFit="1" customWidth="1"/>
    <col min="2" max="2" width="8.77734375" bestFit="1" customWidth="1"/>
    <col min="5" max="5" width="9.44140625" bestFit="1" customWidth="1"/>
    <col min="9" max="9" width="10.6640625" bestFit="1" customWidth="1"/>
  </cols>
  <sheetData>
    <row r="1" spans="1:13" ht="15.6" x14ac:dyDescent="0.3">
      <c r="A1" s="207" t="s">
        <v>1675</v>
      </c>
      <c r="B1" s="207"/>
      <c r="C1" s="207"/>
      <c r="D1" s="207"/>
      <c r="E1" s="207"/>
      <c r="F1" s="207"/>
      <c r="G1" s="207"/>
      <c r="H1" s="207"/>
      <c r="I1" s="207"/>
      <c r="J1" s="207"/>
      <c r="K1" s="207"/>
      <c r="L1" s="207"/>
    </row>
    <row r="2" spans="1:13" ht="16.2" thickBot="1" x14ac:dyDescent="0.35">
      <c r="A2" s="208" t="s">
        <v>1676</v>
      </c>
      <c r="B2" s="208"/>
      <c r="C2" s="208"/>
      <c r="D2" s="208"/>
      <c r="E2" s="208"/>
      <c r="F2" s="208"/>
      <c r="G2" s="208"/>
      <c r="H2" s="208"/>
      <c r="I2" s="208"/>
      <c r="J2" s="208"/>
      <c r="K2" s="208"/>
      <c r="L2" s="208"/>
      <c r="M2" s="208"/>
    </row>
    <row r="3" spans="1:13" ht="15" thickBot="1" x14ac:dyDescent="0.35">
      <c r="A3" s="192" t="s">
        <v>1649</v>
      </c>
      <c r="B3" s="194" t="s">
        <v>1650</v>
      </c>
      <c r="C3" s="196" t="s">
        <v>1651</v>
      </c>
      <c r="D3" s="197"/>
      <c r="E3" s="197"/>
      <c r="F3" s="197"/>
      <c r="G3" s="197"/>
      <c r="H3" s="197"/>
      <c r="I3" s="198"/>
    </row>
    <row r="4" spans="1:13" ht="15" thickBot="1" x14ac:dyDescent="0.35">
      <c r="A4" s="193"/>
      <c r="B4" s="195"/>
      <c r="C4" s="158" t="s">
        <v>16</v>
      </c>
      <c r="D4" s="158" t="s">
        <v>463</v>
      </c>
      <c r="E4" s="158" t="s">
        <v>1652</v>
      </c>
      <c r="F4" s="158" t="s">
        <v>21</v>
      </c>
      <c r="G4" s="158" t="s">
        <v>1653</v>
      </c>
      <c r="H4" s="158" t="s">
        <v>1654</v>
      </c>
      <c r="I4" s="158" t="s">
        <v>1655</v>
      </c>
    </row>
    <row r="5" spans="1:13" x14ac:dyDescent="0.3">
      <c r="A5" s="160" t="s">
        <v>1656</v>
      </c>
      <c r="B5" s="162" t="s">
        <v>1658</v>
      </c>
      <c r="C5" s="199"/>
      <c r="D5" s="199"/>
      <c r="E5" s="199"/>
      <c r="F5" s="201" t="s">
        <v>1660</v>
      </c>
      <c r="G5" s="201" t="s">
        <v>1660</v>
      </c>
      <c r="H5" s="201" t="s">
        <v>1660</v>
      </c>
      <c r="I5" s="201" t="s">
        <v>1660</v>
      </c>
    </row>
    <row r="6" spans="1:13" ht="15" thickBot="1" x14ac:dyDescent="0.35">
      <c r="A6" s="161" t="s">
        <v>1657</v>
      </c>
      <c r="B6" s="163" t="s">
        <v>1659</v>
      </c>
      <c r="C6" s="200"/>
      <c r="D6" s="200"/>
      <c r="E6" s="200"/>
      <c r="F6" s="202"/>
      <c r="G6" s="202"/>
      <c r="H6" s="202"/>
      <c r="I6" s="202"/>
    </row>
    <row r="7" spans="1:13" x14ac:dyDescent="0.3">
      <c r="A7" s="160" t="s">
        <v>1661</v>
      </c>
      <c r="B7" s="162" t="s">
        <v>1663</v>
      </c>
      <c r="C7" s="201" t="s">
        <v>1660</v>
      </c>
      <c r="D7" s="201" t="s">
        <v>1660</v>
      </c>
      <c r="E7" s="201" t="s">
        <v>1660</v>
      </c>
      <c r="F7" s="199"/>
      <c r="G7" s="199"/>
      <c r="H7" s="203"/>
      <c r="I7" s="203"/>
    </row>
    <row r="8" spans="1:13" ht="15" thickBot="1" x14ac:dyDescent="0.35">
      <c r="A8" s="161" t="s">
        <v>1662</v>
      </c>
      <c r="B8" s="163" t="s">
        <v>1664</v>
      </c>
      <c r="C8" s="202"/>
      <c r="D8" s="202"/>
      <c r="E8" s="202"/>
      <c r="F8" s="200"/>
      <c r="G8" s="200"/>
      <c r="H8" s="204"/>
      <c r="I8" s="204"/>
    </row>
    <row r="9" spans="1:13" x14ac:dyDescent="0.3">
      <c r="A9" s="213" t="s">
        <v>554</v>
      </c>
      <c r="B9" s="162" t="s">
        <v>1658</v>
      </c>
      <c r="C9" s="199"/>
      <c r="D9" s="199"/>
      <c r="E9" s="201" t="s">
        <v>1660</v>
      </c>
      <c r="F9" s="199"/>
      <c r="G9" s="201" t="s">
        <v>1660</v>
      </c>
      <c r="H9" s="201" t="s">
        <v>1660</v>
      </c>
      <c r="I9" s="201" t="s">
        <v>1660</v>
      </c>
    </row>
    <row r="10" spans="1:13" ht="15" thickBot="1" x14ac:dyDescent="0.35">
      <c r="A10" s="214"/>
      <c r="B10" s="163" t="s">
        <v>1665</v>
      </c>
      <c r="C10" s="200"/>
      <c r="D10" s="200"/>
      <c r="E10" s="202"/>
      <c r="F10" s="200"/>
      <c r="G10" s="202"/>
      <c r="H10" s="202"/>
      <c r="I10" s="202"/>
    </row>
    <row r="11" spans="1:13" ht="15" thickBot="1" x14ac:dyDescent="0.35">
      <c r="A11" s="210" t="s">
        <v>1666</v>
      </c>
      <c r="B11" s="211"/>
      <c r="C11" s="211"/>
      <c r="D11" s="211"/>
      <c r="E11" s="211"/>
      <c r="F11" s="211"/>
      <c r="G11" s="211"/>
      <c r="H11" s="211"/>
      <c r="I11" s="212"/>
    </row>
    <row r="12" spans="1:13" ht="15" thickBot="1" x14ac:dyDescent="0.35">
      <c r="A12" s="205" t="s">
        <v>1667</v>
      </c>
      <c r="B12" s="206"/>
      <c r="C12" s="164" t="s">
        <v>1660</v>
      </c>
      <c r="D12" s="164" t="s">
        <v>1660</v>
      </c>
      <c r="E12" s="164" t="s">
        <v>1660</v>
      </c>
      <c r="F12" s="165"/>
      <c r="G12" s="165"/>
      <c r="H12" s="164" t="s">
        <v>1660</v>
      </c>
      <c r="I12" s="166"/>
    </row>
    <row r="13" spans="1:13" ht="15" thickBot="1" x14ac:dyDescent="0.35">
      <c r="A13" s="205" t="s">
        <v>1668</v>
      </c>
      <c r="B13" s="206"/>
      <c r="C13" s="164" t="s">
        <v>1660</v>
      </c>
      <c r="D13" s="164" t="s">
        <v>1660</v>
      </c>
      <c r="E13" s="165"/>
      <c r="F13" s="164" t="s">
        <v>1660</v>
      </c>
      <c r="G13" s="164" t="s">
        <v>1660</v>
      </c>
      <c r="H13" s="164" t="s">
        <v>1660</v>
      </c>
      <c r="I13" s="164" t="s">
        <v>1660</v>
      </c>
    </row>
    <row r="14" spans="1:13" ht="15" thickBot="1" x14ac:dyDescent="0.35">
      <c r="A14" s="205" t="s">
        <v>1669</v>
      </c>
      <c r="B14" s="206"/>
      <c r="C14" s="164" t="s">
        <v>1660</v>
      </c>
      <c r="D14" s="164" t="s">
        <v>1660</v>
      </c>
      <c r="E14" s="165"/>
      <c r="F14" s="164" t="s">
        <v>1660</v>
      </c>
      <c r="G14" s="164" t="s">
        <v>1660</v>
      </c>
      <c r="H14" s="164" t="s">
        <v>1660</v>
      </c>
      <c r="I14" s="164" t="s">
        <v>1660</v>
      </c>
    </row>
    <row r="15" spans="1:13" ht="15" thickBot="1" x14ac:dyDescent="0.35">
      <c r="A15" s="205" t="s">
        <v>1670</v>
      </c>
      <c r="B15" s="206"/>
      <c r="C15" s="164" t="s">
        <v>1660</v>
      </c>
      <c r="D15" s="164" t="s">
        <v>1660</v>
      </c>
      <c r="E15" s="165"/>
      <c r="F15" s="164" t="s">
        <v>1660</v>
      </c>
      <c r="G15" s="164" t="s">
        <v>1660</v>
      </c>
      <c r="H15" s="165"/>
      <c r="I15" s="164" t="s">
        <v>1660</v>
      </c>
    </row>
    <row r="16" spans="1:13" ht="15" thickBot="1" x14ac:dyDescent="0.35">
      <c r="A16" s="205" t="s">
        <v>1671</v>
      </c>
      <c r="B16" s="206"/>
      <c r="C16" s="164" t="s">
        <v>1660</v>
      </c>
      <c r="D16" s="164" t="s">
        <v>1660</v>
      </c>
      <c r="E16" s="164" t="s">
        <v>1660</v>
      </c>
      <c r="F16" s="164" t="s">
        <v>1660</v>
      </c>
      <c r="G16" s="166"/>
      <c r="H16" s="165"/>
      <c r="I16" s="164" t="s">
        <v>1660</v>
      </c>
    </row>
    <row r="17" spans="1:9" ht="15" thickBot="1" x14ac:dyDescent="0.35">
      <c r="A17" s="205" t="s">
        <v>1672</v>
      </c>
      <c r="B17" s="206"/>
      <c r="C17" s="165"/>
      <c r="D17" s="165"/>
      <c r="E17" s="165"/>
      <c r="F17" s="164" t="s">
        <v>1660</v>
      </c>
      <c r="G17" s="164" t="s">
        <v>1660</v>
      </c>
      <c r="H17" s="165"/>
      <c r="I17" s="164" t="s">
        <v>1660</v>
      </c>
    </row>
    <row r="18" spans="1:9" ht="15" thickBot="1" x14ac:dyDescent="0.35">
      <c r="A18" s="205" t="s">
        <v>1673</v>
      </c>
      <c r="B18" s="206"/>
      <c r="C18" s="165"/>
      <c r="D18" s="165"/>
      <c r="E18" s="165"/>
      <c r="F18" s="166"/>
      <c r="G18" s="164" t="s">
        <v>1660</v>
      </c>
      <c r="H18" s="165"/>
      <c r="I18" s="164" t="s">
        <v>1660</v>
      </c>
    </row>
    <row r="19" spans="1:9" x14ac:dyDescent="0.3">
      <c r="A19" s="209" t="s">
        <v>1674</v>
      </c>
      <c r="B19" s="209"/>
      <c r="C19" s="209"/>
      <c r="D19" s="209"/>
      <c r="E19" s="209"/>
      <c r="F19" s="209"/>
      <c r="G19" s="209"/>
      <c r="H19" s="209"/>
      <c r="I19" s="209"/>
    </row>
    <row r="20" spans="1:9" x14ac:dyDescent="0.3">
      <c r="A20" s="159"/>
    </row>
  </sheetData>
  <mergeCells count="36">
    <mergeCell ref="A17:B17"/>
    <mergeCell ref="A18:B18"/>
    <mergeCell ref="A1:L1"/>
    <mergeCell ref="A2:M2"/>
    <mergeCell ref="A19:I19"/>
    <mergeCell ref="A11:I11"/>
    <mergeCell ref="A12:B12"/>
    <mergeCell ref="A13:B13"/>
    <mergeCell ref="A14:B14"/>
    <mergeCell ref="A15:B15"/>
    <mergeCell ref="A16:B16"/>
    <mergeCell ref="I7:I8"/>
    <mergeCell ref="A9:A10"/>
    <mergeCell ref="C9:C10"/>
    <mergeCell ref="D9:D10"/>
    <mergeCell ref="E9:E10"/>
    <mergeCell ref="F9:F10"/>
    <mergeCell ref="G9:G10"/>
    <mergeCell ref="H9:H10"/>
    <mergeCell ref="I9:I10"/>
    <mergeCell ref="C7:C8"/>
    <mergeCell ref="D7:D8"/>
    <mergeCell ref="E7:E8"/>
    <mergeCell ref="F7:F8"/>
    <mergeCell ref="G7:G8"/>
    <mergeCell ref="H7:H8"/>
    <mergeCell ref="A3:A4"/>
    <mergeCell ref="B3:B4"/>
    <mergeCell ref="C3:I3"/>
    <mergeCell ref="C5:C6"/>
    <mergeCell ref="D5:D6"/>
    <mergeCell ref="E5:E6"/>
    <mergeCell ref="F5:F6"/>
    <mergeCell ref="G5:G6"/>
    <mergeCell ref="H5:H6"/>
    <mergeCell ref="I5:I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CH Barriers-Capability</vt:lpstr>
      <vt:lpstr>Ch Facilitators- capability</vt:lpstr>
      <vt:lpstr>CH Barriers- Opportunity</vt:lpstr>
      <vt:lpstr>CH Barriers- Motivation</vt:lpstr>
      <vt:lpstr>Codebook</vt:lpstr>
      <vt:lpstr>CHI- B- COM</vt:lpstr>
      <vt:lpstr>CHI-F-COM</vt:lpstr>
      <vt:lpstr>B&amp;F Freq(%) </vt:lpstr>
      <vt:lpstr>BCW- Functions and policies</vt:lpstr>
      <vt:lpstr>Income status- Subgroup results</vt:lpstr>
      <vt:lpstr>GRADE CERQUAL ASSESSMENT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Reham Lasheen</dc:creator>
  <cp:lastModifiedBy>Reham Lasheen</cp:lastModifiedBy>
  <dcterms:created xsi:type="dcterms:W3CDTF">2025-07-08T21:15:21Z</dcterms:created>
  <dcterms:modified xsi:type="dcterms:W3CDTF">2025-11-05T11:33:07Z</dcterms:modified>
</cp:coreProperties>
</file>