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e97261e43838191/Desktop/University of Gloucestershire/PT7006 Innovation ^0 Service Improvement Project/Masters Thesis/Methodology ^0 Results/"/>
    </mc:Choice>
  </mc:AlternateContent>
  <xr:revisionPtr revIDLastSave="1821" documentId="8_{F438E6BC-490F-4477-937A-F6476FE3246A}" xr6:coauthVersionLast="47" xr6:coauthVersionMax="47" xr10:uidLastSave="{6AF2E61A-0E39-4A51-B561-1BE58C2E9A83}"/>
  <bookViews>
    <workbookView xWindow="-98" yWindow="-98" windowWidth="20715" windowHeight="13875" xr2:uid="{FC7D7038-0BA0-4FFF-9EDA-13D7104057DF}"/>
  </bookViews>
  <sheets>
    <sheet name="Sheet1" sheetId="1" r:id="rId1"/>
  </sheets>
  <calcPr calcId="191029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5" i="1" l="1"/>
  <c r="I11" i="1"/>
  <c r="I10" i="1"/>
  <c r="I4" i="1"/>
  <c r="I2" i="1"/>
  <c r="I3" i="1"/>
  <c r="I13" i="1"/>
  <c r="I5" i="1"/>
  <c r="I12" i="1"/>
</calcChain>
</file>

<file path=xl/sharedStrings.xml><?xml version="1.0" encoding="utf-8"?>
<sst xmlns="http://schemas.openxmlformats.org/spreadsheetml/2006/main" count="284" uniqueCount="230">
  <si>
    <t>Outcome Measure</t>
  </si>
  <si>
    <t>Frequency</t>
  </si>
  <si>
    <t xml:space="preserve">Mattis Dementia Rating Scale </t>
  </si>
  <si>
    <t>Trail Making Test A</t>
  </si>
  <si>
    <t>Global Cognition</t>
  </si>
  <si>
    <t>Attention</t>
  </si>
  <si>
    <t>Executive Function</t>
  </si>
  <si>
    <t>Processing Speed</t>
  </si>
  <si>
    <t>Memory</t>
  </si>
  <si>
    <t>Other</t>
  </si>
  <si>
    <t>Digit-Span Forward &amp; Backward Test</t>
  </si>
  <si>
    <t>Semantic Fluency</t>
  </si>
  <si>
    <t>Letter Fluency Task</t>
  </si>
  <si>
    <t>2nd Letter of Alphabet Task</t>
  </si>
  <si>
    <t>Corsi Block Test</t>
  </si>
  <si>
    <t>Stroop Colour and Word Test (interference cond.)</t>
  </si>
  <si>
    <t>Visual Memory Updating Task</t>
  </si>
  <si>
    <t>Operation Span Task</t>
  </si>
  <si>
    <t>Wisconsin Card Sorting Test</t>
  </si>
  <si>
    <t>Raven Coloured Matrix</t>
  </si>
  <si>
    <t>Trail Making Test B</t>
  </si>
  <si>
    <t xml:space="preserve">Frontal Assessment Battery </t>
  </si>
  <si>
    <t>Stroop Colour and Word Test (word reading &amp; colour naming cond.)</t>
  </si>
  <si>
    <t>0-Back Task</t>
  </si>
  <si>
    <t>Phonemic Fluency Test</t>
  </si>
  <si>
    <t>Category Fluency Task</t>
  </si>
  <si>
    <t>1- and 2-Back Task</t>
  </si>
  <si>
    <t>Wechsler Memory Scale Logical Memory</t>
  </si>
  <si>
    <t>Memory Interference Test</t>
  </si>
  <si>
    <t>California Verbal Learning Test (immediate and delayed recall)</t>
  </si>
  <si>
    <t>Mental Rotation Score</t>
  </si>
  <si>
    <t>Sentence Generation Task</t>
  </si>
  <si>
    <t>Intersecting Pentagons Task &amp; Benton Line Orientation Task</t>
  </si>
  <si>
    <t>Motor Function</t>
  </si>
  <si>
    <t>Mental State</t>
  </si>
  <si>
    <t>QoL</t>
  </si>
  <si>
    <t>Cognition</t>
  </si>
  <si>
    <t>Profile of Mood States</t>
  </si>
  <si>
    <t>Disease Marker</t>
  </si>
  <si>
    <t>Gait Velocity</t>
  </si>
  <si>
    <t>Tandem Stance</t>
  </si>
  <si>
    <t>One Leg Stance</t>
  </si>
  <si>
    <t>Four-Square Step Test</t>
  </si>
  <si>
    <t>Dual-Task Timed Up and Go</t>
  </si>
  <si>
    <r>
      <t xml:space="preserve">Fatigue Severity Scale </t>
    </r>
    <r>
      <rPr>
        <b/>
        <sz val="11"/>
        <color theme="1"/>
        <rFont val="Aptos Narrow"/>
        <family val="2"/>
        <scheme val="minor"/>
      </rPr>
      <t>(FSS)</t>
    </r>
  </si>
  <si>
    <t>Visual Analog Fatigue Scale</t>
  </si>
  <si>
    <r>
      <t xml:space="preserve">Short Form Health Survey-12 </t>
    </r>
    <r>
      <rPr>
        <b/>
        <sz val="11"/>
        <color theme="1"/>
        <rFont val="Aptos Narrow"/>
        <family val="2"/>
        <scheme val="minor"/>
      </rPr>
      <t>(SFHS-12)</t>
    </r>
  </si>
  <si>
    <r>
      <t xml:space="preserve">Modified Barthel Index </t>
    </r>
    <r>
      <rPr>
        <b/>
        <sz val="11"/>
        <color theme="1"/>
        <rFont val="Aptos Narrow"/>
        <family val="2"/>
        <scheme val="minor"/>
      </rPr>
      <t>(MBI)</t>
    </r>
  </si>
  <si>
    <r>
      <t xml:space="preserve">Fullerton Advance Balance Scale </t>
    </r>
    <r>
      <rPr>
        <b/>
        <sz val="11"/>
        <color theme="1"/>
        <rFont val="Aptos Narrow"/>
        <family val="2"/>
        <scheme val="minor"/>
      </rPr>
      <t>(FAB)</t>
    </r>
  </si>
  <si>
    <r>
      <t xml:space="preserve">Self-Rating Depression Scale </t>
    </r>
    <r>
      <rPr>
        <b/>
        <sz val="11"/>
        <color theme="1"/>
        <rFont val="Aptos Narrow"/>
        <family val="2"/>
        <scheme val="minor"/>
      </rPr>
      <t>(SDS)</t>
    </r>
  </si>
  <si>
    <r>
      <t xml:space="preserve">Activities-Specific Balance Confidence Scale </t>
    </r>
    <r>
      <rPr>
        <b/>
        <sz val="11"/>
        <color theme="1"/>
        <rFont val="Aptos Narrow"/>
        <family val="2"/>
        <scheme val="minor"/>
      </rPr>
      <t>(ABC)</t>
    </r>
  </si>
  <si>
    <r>
      <t xml:space="preserve">EuroQol-5 Dimension </t>
    </r>
    <r>
      <rPr>
        <b/>
        <sz val="11"/>
        <color theme="1"/>
        <rFont val="Aptos Narrow"/>
        <family val="2"/>
        <scheme val="minor"/>
      </rPr>
      <t>(EQ-5D)</t>
    </r>
  </si>
  <si>
    <r>
      <rPr>
        <b/>
        <sz val="11"/>
        <color theme="1"/>
        <rFont val="Aptos Narrow"/>
        <family val="2"/>
        <scheme val="minor"/>
      </rPr>
      <t>Phone-FITT</t>
    </r>
    <r>
      <rPr>
        <sz val="11"/>
        <color theme="1"/>
        <rFont val="Aptos Narrow"/>
        <family val="2"/>
        <scheme val="minor"/>
      </rPr>
      <t xml:space="preserve"> (Physical Activity Interview)</t>
    </r>
  </si>
  <si>
    <r>
      <t xml:space="preserve">Standing Start 180 Turn Test </t>
    </r>
    <r>
      <rPr>
        <b/>
        <sz val="11"/>
        <color theme="1"/>
        <rFont val="Aptos Narrow"/>
        <family val="2"/>
        <scheme val="minor"/>
      </rPr>
      <t>(SS180)</t>
    </r>
  </si>
  <si>
    <r>
      <t xml:space="preserve">6-Minute Walk Test </t>
    </r>
    <r>
      <rPr>
        <b/>
        <sz val="11"/>
        <color theme="1"/>
        <rFont val="Aptos Narrow"/>
        <family val="2"/>
        <scheme val="minor"/>
      </rPr>
      <t>(6MWT)</t>
    </r>
  </si>
  <si>
    <r>
      <t>Freezing of Gait Questionnaire</t>
    </r>
    <r>
      <rPr>
        <b/>
        <sz val="11"/>
        <color theme="1"/>
        <rFont val="Aptos Narrow"/>
        <family val="2"/>
        <scheme val="minor"/>
      </rPr>
      <t xml:space="preserve"> (FOG)</t>
    </r>
  </si>
  <si>
    <r>
      <t xml:space="preserve">39-Item Parkinson's Disease Questionnaire </t>
    </r>
    <r>
      <rPr>
        <b/>
        <sz val="11"/>
        <color theme="1"/>
        <rFont val="Aptos Narrow"/>
        <family val="2"/>
        <scheme val="minor"/>
      </rPr>
      <t>(PDQ-39)</t>
    </r>
  </si>
  <si>
    <r>
      <t xml:space="preserve">Beck Depression Inventory </t>
    </r>
    <r>
      <rPr>
        <b/>
        <sz val="11"/>
        <color theme="1"/>
        <rFont val="Aptos Narrow"/>
        <family val="2"/>
        <scheme val="minor"/>
      </rPr>
      <t>(BDI)</t>
    </r>
  </si>
  <si>
    <r>
      <t xml:space="preserve">Hospital Anxiety &amp; Depression Scale </t>
    </r>
    <r>
      <rPr>
        <b/>
        <sz val="11"/>
        <color theme="1"/>
        <rFont val="Aptos Narrow"/>
        <family val="2"/>
        <scheme val="minor"/>
      </rPr>
      <t>(HADS)</t>
    </r>
  </si>
  <si>
    <r>
      <t xml:space="preserve">Timed Up and Go Test </t>
    </r>
    <r>
      <rPr>
        <b/>
        <sz val="11"/>
        <color theme="1"/>
        <rFont val="Aptos Narrow"/>
        <family val="2"/>
        <scheme val="minor"/>
      </rPr>
      <t>(TUG)</t>
    </r>
  </si>
  <si>
    <r>
      <t xml:space="preserve">Motor Dysfunction Rating Scale for Parkinson's Disease </t>
    </r>
    <r>
      <rPr>
        <b/>
        <sz val="11"/>
        <color theme="1"/>
        <rFont val="Aptos Narrow"/>
        <family val="2"/>
        <scheme val="minor"/>
      </rPr>
      <t>(MDRSPD)</t>
    </r>
  </si>
  <si>
    <r>
      <t xml:space="preserve">Berg Balance Scale </t>
    </r>
    <r>
      <rPr>
        <b/>
        <sz val="11"/>
        <color theme="1"/>
        <rFont val="Aptos Narrow"/>
        <family val="2"/>
        <scheme val="minor"/>
      </rPr>
      <t>(BBS)</t>
    </r>
  </si>
  <si>
    <r>
      <t xml:space="preserve">Activity of Daily Living </t>
    </r>
    <r>
      <rPr>
        <b/>
        <sz val="11"/>
        <color theme="1"/>
        <rFont val="Aptos Narrow"/>
        <family val="2"/>
        <scheme val="minor"/>
      </rPr>
      <t>(ADL)</t>
    </r>
  </si>
  <si>
    <r>
      <t xml:space="preserve">Mini-Balance Evaluation Systems Test </t>
    </r>
    <r>
      <rPr>
        <b/>
        <sz val="11"/>
        <color theme="1"/>
        <rFont val="Aptos Narrow"/>
        <family val="2"/>
        <scheme val="minor"/>
      </rPr>
      <t>(Mini-BEST)</t>
    </r>
  </si>
  <si>
    <r>
      <t>Rey-Osterrieth</t>
    </r>
    <r>
      <rPr>
        <b/>
        <sz val="11"/>
        <color theme="1"/>
        <rFont val="Aptos Narrow"/>
        <family val="2"/>
        <scheme val="minor"/>
      </rPr>
      <t xml:space="preserve"> (Rey-O)</t>
    </r>
    <r>
      <rPr>
        <sz val="11"/>
        <color theme="1"/>
        <rFont val="Aptos Narrow"/>
        <family val="2"/>
        <scheme val="minor"/>
      </rPr>
      <t xml:space="preserve"> Complex Figure Test</t>
    </r>
  </si>
  <si>
    <t>Digit Symbol Substitution Task</t>
  </si>
  <si>
    <r>
      <t>Mini-Mental State Exam</t>
    </r>
    <r>
      <rPr>
        <b/>
        <sz val="11"/>
        <color theme="1"/>
        <rFont val="Aptos Narrow"/>
        <family val="2"/>
        <scheme val="minor"/>
      </rPr>
      <t xml:space="preserve"> (MMSE)</t>
    </r>
  </si>
  <si>
    <r>
      <t xml:space="preserve">Brief Multidimensional Life Satisfaction Scale </t>
    </r>
    <r>
      <rPr>
        <b/>
        <sz val="11"/>
        <color rgb="FF222222"/>
        <rFont val="Aptos Narrow"/>
        <family val="2"/>
        <scheme val="minor"/>
      </rPr>
      <t>(BMLSS)</t>
    </r>
  </si>
  <si>
    <t>Functional Gait Assessment</t>
  </si>
  <si>
    <r>
      <t xml:space="preserve">Krupp Fatigue Severity Scale </t>
    </r>
    <r>
      <rPr>
        <b/>
        <sz val="11"/>
        <color theme="1"/>
        <rFont val="Aptos Narrow"/>
        <family val="2"/>
        <scheme val="minor"/>
      </rPr>
      <t>(KFSS)</t>
    </r>
  </si>
  <si>
    <t>Falls Questionnaire</t>
  </si>
  <si>
    <r>
      <t xml:space="preserve">Clinical Global Impression of Change </t>
    </r>
    <r>
      <rPr>
        <b/>
        <sz val="11"/>
        <rFont val="Aptos Narrow"/>
        <family val="2"/>
        <scheme val="minor"/>
      </rPr>
      <t>(CGI-C)</t>
    </r>
  </si>
  <si>
    <t>Parkinson's Disease Fatigue Scale</t>
  </si>
  <si>
    <t>Disease Rating</t>
  </si>
  <si>
    <t>Short Scale of General Self-Efficacy</t>
  </si>
  <si>
    <t>30-second Chair Stand</t>
  </si>
  <si>
    <t xml:space="preserve">Westheimer Questionnaire </t>
  </si>
  <si>
    <r>
      <t xml:space="preserve">Unified Parkinson's Disease Rating Scale </t>
    </r>
    <r>
      <rPr>
        <b/>
        <sz val="11"/>
        <color theme="1"/>
        <rFont val="Aptos Narrow"/>
        <family val="2"/>
        <scheme val="minor"/>
      </rPr>
      <t>(UPDRS)</t>
    </r>
  </si>
  <si>
    <r>
      <t xml:space="preserve">Tinetti Performance-Orientated Mobility Assessment Test </t>
    </r>
    <r>
      <rPr>
        <b/>
        <sz val="11"/>
        <color theme="1"/>
        <rFont val="Aptos Narrow"/>
        <family val="2"/>
        <scheme val="minor"/>
      </rPr>
      <t>(POMA)</t>
    </r>
  </si>
  <si>
    <t>Gait Measures</t>
  </si>
  <si>
    <t>Five Times Sit-to-Stand</t>
  </si>
  <si>
    <r>
      <t>Parkinson's Disease Sleep Scale</t>
    </r>
    <r>
      <rPr>
        <b/>
        <sz val="11"/>
        <color theme="1"/>
        <rFont val="Aptos Narrow"/>
        <family val="2"/>
        <scheme val="minor"/>
      </rPr>
      <t xml:space="preserve"> (PDSS)</t>
    </r>
  </si>
  <si>
    <t xml:space="preserve">Impact of Participation &amp; Autonomy Questionnaire </t>
  </si>
  <si>
    <r>
      <t xml:space="preserve">Short Form Health Survey-36 </t>
    </r>
    <r>
      <rPr>
        <b/>
        <sz val="11"/>
        <color theme="1"/>
        <rFont val="Aptos Narrow"/>
        <family val="2"/>
        <scheme val="minor"/>
      </rPr>
      <t>(SFHS-36)</t>
    </r>
  </si>
  <si>
    <r>
      <t xml:space="preserve">Rate of Perceived Exertion </t>
    </r>
    <r>
      <rPr>
        <b/>
        <sz val="11"/>
        <color theme="1"/>
        <rFont val="Aptos Narrow"/>
        <family val="2"/>
        <scheme val="minor"/>
      </rPr>
      <t>(RPE)</t>
    </r>
  </si>
  <si>
    <t>Disability Rating Scale</t>
  </si>
  <si>
    <r>
      <t xml:space="preserve">Geriatric Depression Scale </t>
    </r>
    <r>
      <rPr>
        <b/>
        <sz val="11"/>
        <color theme="1"/>
        <rFont val="Aptos Narrow"/>
        <family val="2"/>
        <scheme val="minor"/>
      </rPr>
      <t>(GDS)</t>
    </r>
  </si>
  <si>
    <r>
      <t xml:space="preserve">Montgomery-Asberg Depression Rating Scale </t>
    </r>
    <r>
      <rPr>
        <b/>
        <sz val="11"/>
        <rFont val="Aptos Narrow"/>
        <family val="2"/>
        <scheme val="minor"/>
      </rPr>
      <t>(MADRS)</t>
    </r>
  </si>
  <si>
    <r>
      <t xml:space="preserve">Scale for Outcomes in Parkinson's Disease Cognition </t>
    </r>
    <r>
      <rPr>
        <b/>
        <sz val="11"/>
        <color theme="1"/>
        <rFont val="Aptos Narrow"/>
        <family val="2"/>
        <scheme val="minor"/>
      </rPr>
      <t>(SCOPA-COG)</t>
    </r>
  </si>
  <si>
    <r>
      <t xml:space="preserve">State-Trait Anxiety Inventory </t>
    </r>
    <r>
      <rPr>
        <b/>
        <sz val="11"/>
        <color theme="1"/>
        <rFont val="Aptos Narrow"/>
        <family val="2"/>
        <scheme val="minor"/>
      </rPr>
      <t>(STAI)</t>
    </r>
  </si>
  <si>
    <r>
      <t xml:space="preserve">Geriatric Anxiety Inventory </t>
    </r>
    <r>
      <rPr>
        <b/>
        <sz val="11"/>
        <color theme="1"/>
        <rFont val="Aptos Narrow"/>
        <family val="2"/>
        <scheme val="minor"/>
      </rPr>
      <t>(GAI)</t>
    </r>
  </si>
  <si>
    <r>
      <t xml:space="preserve">Parkinson Anxiety Scale </t>
    </r>
    <r>
      <rPr>
        <b/>
        <sz val="11"/>
        <color theme="1"/>
        <rFont val="Aptos Narrow"/>
        <family val="2"/>
        <scheme val="minor"/>
      </rPr>
      <t>(PAS)</t>
    </r>
  </si>
  <si>
    <r>
      <t xml:space="preserve">Zung Self-Rating Depression Scale </t>
    </r>
    <r>
      <rPr>
        <b/>
        <sz val="11"/>
        <color theme="1"/>
        <rFont val="Aptos Narrow"/>
        <family val="2"/>
        <scheme val="minor"/>
      </rPr>
      <t>(ZSRS)</t>
    </r>
  </si>
  <si>
    <r>
      <t xml:space="preserve">Beck Anxiety Inventory </t>
    </r>
    <r>
      <rPr>
        <b/>
        <sz val="11"/>
        <color theme="1"/>
        <rFont val="Aptos Narrow"/>
        <family val="2"/>
        <scheme val="minor"/>
      </rPr>
      <t>(BAI)</t>
    </r>
  </si>
  <si>
    <t>Center for Epidemiologic Studies Depression Scale</t>
  </si>
  <si>
    <r>
      <t xml:space="preserve">Multidimensional Mood State Questionnaire </t>
    </r>
    <r>
      <rPr>
        <b/>
        <sz val="11"/>
        <color theme="1"/>
        <rFont val="Aptos Narrow"/>
        <family val="2"/>
        <scheme val="minor"/>
      </rPr>
      <t>(MDBF)</t>
    </r>
  </si>
  <si>
    <r>
      <t xml:space="preserve">Anxiety and Stress Scale-Depression </t>
    </r>
    <r>
      <rPr>
        <b/>
        <sz val="11"/>
        <color theme="1"/>
        <rFont val="Aptos Narrow"/>
        <family val="2"/>
        <scheme val="minor"/>
      </rPr>
      <t>(DASS-D)</t>
    </r>
  </si>
  <si>
    <r>
      <t xml:space="preserve">Anxiety and Stress Scale-Anxiety </t>
    </r>
    <r>
      <rPr>
        <b/>
        <sz val="11"/>
        <color theme="1"/>
        <rFont val="Aptos Narrow"/>
        <family val="2"/>
        <scheme val="minor"/>
      </rPr>
      <t>(DASS-A)</t>
    </r>
  </si>
  <si>
    <r>
      <t xml:space="preserve">Insomnia Severity Index </t>
    </r>
    <r>
      <rPr>
        <b/>
        <sz val="11"/>
        <color theme="1"/>
        <rFont val="Aptos Narrow"/>
        <family val="2"/>
        <scheme val="minor"/>
      </rPr>
      <t>(ISI)</t>
    </r>
  </si>
  <si>
    <r>
      <t xml:space="preserve">Pittsburgh Insomnia Rating Scale </t>
    </r>
    <r>
      <rPr>
        <b/>
        <sz val="11"/>
        <color theme="1"/>
        <rFont val="Aptos Narrow"/>
        <family val="2"/>
        <scheme val="minor"/>
      </rPr>
      <t>(PIRS20)</t>
    </r>
  </si>
  <si>
    <r>
      <t xml:space="preserve">Epworth Sleepiness Scale </t>
    </r>
    <r>
      <rPr>
        <b/>
        <sz val="11"/>
        <color theme="1"/>
        <rFont val="Aptos Narrow"/>
        <family val="2"/>
        <scheme val="minor"/>
      </rPr>
      <t>(ESS)</t>
    </r>
  </si>
  <si>
    <t>Sleep</t>
  </si>
  <si>
    <t>Fatigue</t>
  </si>
  <si>
    <r>
      <t xml:space="preserve">Burden Questionnaire for Patients with Parkinson’s Disease </t>
    </r>
    <r>
      <rPr>
        <b/>
        <sz val="11"/>
        <color theme="1"/>
        <rFont val="Aptos Narrow"/>
        <family val="2"/>
        <scheme val="minor"/>
      </rPr>
      <t>(BELA)</t>
    </r>
  </si>
  <si>
    <r>
      <t xml:space="preserve">Cognitions Checklist </t>
    </r>
    <r>
      <rPr>
        <b/>
        <sz val="11"/>
        <color theme="1"/>
        <rFont val="Aptos Narrow"/>
        <family val="2"/>
        <scheme val="minor"/>
      </rPr>
      <t>(CCL)</t>
    </r>
  </si>
  <si>
    <r>
      <t xml:space="preserve">Scales for Outcomes in Parkinson’s Disease-Night </t>
    </r>
    <r>
      <rPr>
        <b/>
        <sz val="11"/>
        <color theme="1"/>
        <rFont val="Aptos Narrow"/>
        <family val="2"/>
        <scheme val="minor"/>
      </rPr>
      <t>(SCOPA)</t>
    </r>
  </si>
  <si>
    <r>
      <t xml:space="preserve">Pittsburgh Sleep Quality Index </t>
    </r>
    <r>
      <rPr>
        <b/>
        <sz val="11"/>
        <color theme="1"/>
        <rFont val="Aptos Narrow"/>
        <family val="2"/>
        <scheme val="minor"/>
      </rPr>
      <t>(PQSI)</t>
    </r>
  </si>
  <si>
    <r>
      <t xml:space="preserve">Inference Questionnaire Score </t>
    </r>
    <r>
      <rPr>
        <b/>
        <sz val="11"/>
        <color theme="1"/>
        <rFont val="Aptos Narrow"/>
        <family val="2"/>
        <scheme val="minor"/>
      </rPr>
      <t>(IQ)</t>
    </r>
  </si>
  <si>
    <r>
      <t xml:space="preserve">Brunnsviken Brief Quality of life scale </t>
    </r>
    <r>
      <rPr>
        <b/>
        <sz val="11"/>
        <color theme="1"/>
        <rFont val="Aptos Narrow"/>
        <family val="2"/>
        <scheme val="minor"/>
      </rPr>
      <t>(BBQ)</t>
    </r>
  </si>
  <si>
    <t>Stanford Self-Efﬁcacy for Managing Chronic Disease</t>
  </si>
  <si>
    <r>
      <t xml:space="preserve">Centre for Epidemiologic Studies Depression Scale </t>
    </r>
    <r>
      <rPr>
        <b/>
        <sz val="11"/>
        <color theme="1"/>
        <rFont val="Aptos Narrow"/>
        <family val="2"/>
        <scheme val="minor"/>
      </rPr>
      <t>(CES-D)</t>
    </r>
  </si>
  <si>
    <r>
      <t xml:space="preserve">Cornell Scale for Depression in Dementia </t>
    </r>
    <r>
      <rPr>
        <b/>
        <sz val="11"/>
        <color theme="1"/>
        <rFont val="Aptos Narrow"/>
        <family val="2"/>
        <scheme val="minor"/>
      </rPr>
      <t>(CSDD)</t>
    </r>
  </si>
  <si>
    <r>
      <t xml:space="preserve">Hamilton Depression Rating Scale </t>
    </r>
    <r>
      <rPr>
        <b/>
        <sz val="11"/>
        <color theme="1"/>
        <rFont val="Aptos Narrow"/>
        <family val="2"/>
        <scheme val="minor"/>
      </rPr>
      <t>(HAM-D)</t>
    </r>
  </si>
  <si>
    <r>
      <t xml:space="preserve">Hamilton Anxiety Rating Scale </t>
    </r>
    <r>
      <rPr>
        <b/>
        <sz val="11"/>
        <color theme="1"/>
        <rFont val="Aptos Narrow"/>
        <family val="2"/>
        <scheme val="minor"/>
      </rPr>
      <t>(HAM-A)</t>
    </r>
  </si>
  <si>
    <r>
      <t xml:space="preserve">Generalised Anxiety Disorder 7-item </t>
    </r>
    <r>
      <rPr>
        <b/>
        <sz val="11"/>
        <color theme="1"/>
        <rFont val="Aptos Narrow"/>
        <family val="2"/>
        <scheme val="minor"/>
      </rPr>
      <t>(GAD-7)</t>
    </r>
  </si>
  <si>
    <r>
      <t xml:space="preserve">Social Phobia and Anxiety Inventory </t>
    </r>
    <r>
      <rPr>
        <b/>
        <sz val="11"/>
        <color theme="1"/>
        <rFont val="Aptos Narrow"/>
        <family val="2"/>
        <scheme val="minor"/>
      </rPr>
      <t>(SPAI)</t>
    </r>
  </si>
  <si>
    <r>
      <t xml:space="preserve">Apathy Scale Inventory </t>
    </r>
    <r>
      <rPr>
        <b/>
        <sz val="11"/>
        <color theme="1"/>
        <rFont val="Aptos Narrow"/>
        <family val="2"/>
        <scheme val="minor"/>
      </rPr>
      <t>(ASI)</t>
    </r>
  </si>
  <si>
    <r>
      <t xml:space="preserve">Penn State Worry Questionnaire </t>
    </r>
    <r>
      <rPr>
        <b/>
        <sz val="11"/>
        <color theme="1"/>
        <rFont val="Aptos Narrow"/>
        <family val="2"/>
        <scheme val="minor"/>
      </rPr>
      <t>(PSWQ)</t>
    </r>
  </si>
  <si>
    <r>
      <t xml:space="preserve">Overall Anxiety Severity and Impairment Scale </t>
    </r>
    <r>
      <rPr>
        <b/>
        <sz val="11"/>
        <color theme="1"/>
        <rFont val="Aptos Narrow"/>
        <family val="2"/>
        <scheme val="minor"/>
      </rPr>
      <t>(OASIS)</t>
    </r>
  </si>
  <si>
    <r>
      <t xml:space="preserve">World Health Organisation Quality of Life-Brief </t>
    </r>
    <r>
      <rPr>
        <b/>
        <sz val="11"/>
        <color theme="1"/>
        <rFont val="Aptos Narrow"/>
        <family val="2"/>
        <scheme val="minor"/>
      </rPr>
      <t>(WHO QoL)</t>
    </r>
  </si>
  <si>
    <r>
      <t xml:space="preserve">Alzheimer's Disease Assessment Scale - Cognition </t>
    </r>
    <r>
      <rPr>
        <b/>
        <sz val="11"/>
        <color theme="1"/>
        <rFont val="Aptos Narrow"/>
        <family val="2"/>
        <scheme val="minor"/>
      </rPr>
      <t>(ADAS-Cog)</t>
    </r>
  </si>
  <si>
    <t>Barratt Impulsivity Test</t>
  </si>
  <si>
    <r>
      <t xml:space="preserve">Montreal Cognitive Assessment </t>
    </r>
    <r>
      <rPr>
        <b/>
        <sz val="11"/>
        <color theme="1"/>
        <rFont val="Aptos Narrow"/>
        <family val="2"/>
        <scheme val="minor"/>
      </rPr>
      <t>(MoCA)</t>
    </r>
  </si>
  <si>
    <t>107 Individual Outcome Measures</t>
  </si>
  <si>
    <r>
      <t>Outcome Measure Frequency Tables (</t>
    </r>
    <r>
      <rPr>
        <b/>
        <sz val="11"/>
        <color theme="1"/>
        <rFont val="Aptos Narrow"/>
        <family val="2"/>
      </rPr>
      <t>≥2 occurrences)</t>
    </r>
  </si>
  <si>
    <t>words</t>
  </si>
  <si>
    <t>MMSE</t>
  </si>
  <si>
    <t>MoCA</t>
  </si>
  <si>
    <t>ADAS-Cog</t>
  </si>
  <si>
    <t>SCOPA-COG</t>
  </si>
  <si>
    <t>CCL</t>
  </si>
  <si>
    <t>Mini-Mental State Exam</t>
  </si>
  <si>
    <t>Montreal Cognitive Assessment</t>
  </si>
  <si>
    <t>Alzheimer's Disease Assessment Scale - Cognition</t>
  </si>
  <si>
    <t>Scale for Outcomes in Parkinson's Disease Cognition</t>
  </si>
  <si>
    <t xml:space="preserve">Cognitions Checklist </t>
  </si>
  <si>
    <t>Unified Parkinson's Disease Rating Scale</t>
  </si>
  <si>
    <t>UPDRS</t>
  </si>
  <si>
    <t>39-Item Parkinson's Disease Questionnaire</t>
  </si>
  <si>
    <t>PDQ-39</t>
  </si>
  <si>
    <t>Apathy Scale Inventory</t>
  </si>
  <si>
    <t xml:space="preserve">California Verbal Learning Test </t>
  </si>
  <si>
    <t>(immediate and delayed recall)</t>
  </si>
  <si>
    <t>Stroop Colour and Word Test</t>
  </si>
  <si>
    <t xml:space="preserve"> (interference cond.)</t>
  </si>
  <si>
    <t xml:space="preserve">Timed Up and Go Test </t>
  </si>
  <si>
    <t>TUG</t>
  </si>
  <si>
    <t>Berg Balance Scale</t>
  </si>
  <si>
    <t>BBS</t>
  </si>
  <si>
    <t xml:space="preserve">6-Minute Walk Test </t>
  </si>
  <si>
    <t>6MWT</t>
  </si>
  <si>
    <t>Freezing of Gait Questionnaire</t>
  </si>
  <si>
    <t>FOG</t>
  </si>
  <si>
    <t xml:space="preserve">Mini-Balance Evaluation Systems Test </t>
  </si>
  <si>
    <t>Mini-BEST</t>
  </si>
  <si>
    <t>Dual-TUG</t>
  </si>
  <si>
    <t>Activities-Specific Balance Confidence Scale</t>
  </si>
  <si>
    <t>ABC</t>
  </si>
  <si>
    <t xml:space="preserve">Fullerton Advance Balance Scale </t>
  </si>
  <si>
    <t>FAB</t>
  </si>
  <si>
    <t>30s Chair Stand</t>
  </si>
  <si>
    <t>Beck Depression Inventory</t>
  </si>
  <si>
    <t>BDI</t>
  </si>
  <si>
    <t xml:space="preserve">Hamilton Depression Rating Scale </t>
  </si>
  <si>
    <t>HAM-D</t>
  </si>
  <si>
    <t>Hamilton Anxiety Rating Scale</t>
  </si>
  <si>
    <t>HAM-A</t>
  </si>
  <si>
    <t>Geriatric Depression Scale</t>
  </si>
  <si>
    <t>GDS</t>
  </si>
  <si>
    <t>Hospital Anxiety &amp; Depression Scale</t>
  </si>
  <si>
    <t>HADS</t>
  </si>
  <si>
    <t>Beck Anxiety Inventory</t>
  </si>
  <si>
    <t>BAI</t>
  </si>
  <si>
    <t>State-Trait Anxiety Inventory</t>
  </si>
  <si>
    <t>STAI</t>
  </si>
  <si>
    <t>Anxiety and Stress Scale-Depression</t>
  </si>
  <si>
    <t>DASS-D</t>
  </si>
  <si>
    <t>Anxiety and Stress Scale-Anxiety</t>
  </si>
  <si>
    <t>DASS-A</t>
  </si>
  <si>
    <t>Geriatric Anxiety Inventory</t>
  </si>
  <si>
    <t>GAI</t>
  </si>
  <si>
    <t>Parkinson Anxiety Scale</t>
  </si>
  <si>
    <t>PAS</t>
  </si>
  <si>
    <t>Montgomery-Asberg Depression Rating Scale</t>
  </si>
  <si>
    <t>MADRS</t>
  </si>
  <si>
    <t xml:space="preserve">Generalised Anxiety Disorder 7-item </t>
  </si>
  <si>
    <t>GAD-7</t>
  </si>
  <si>
    <t>Self-Rating Depression Scale</t>
  </si>
  <si>
    <t>SDS</t>
  </si>
  <si>
    <t>Multidimensional Mood State Questionnaire</t>
  </si>
  <si>
    <t>MDBF</t>
  </si>
  <si>
    <t>Cornell Scale for Depression in Dementia</t>
  </si>
  <si>
    <t>CSDD</t>
  </si>
  <si>
    <t>Social Phobia and Anxiety Inventory</t>
  </si>
  <si>
    <t>SPAI</t>
  </si>
  <si>
    <t>Penn State Worry Questionnaire</t>
  </si>
  <si>
    <t>PSWQ</t>
  </si>
  <si>
    <t>Overall Anxiety Severity and Impairment Scale</t>
  </si>
  <si>
    <t>OASIS</t>
  </si>
  <si>
    <t>PMS</t>
  </si>
  <si>
    <t>Activity of Daily Living</t>
  </si>
  <si>
    <t>ADL</t>
  </si>
  <si>
    <t xml:space="preserve">EuroQol-5 Dimension </t>
  </si>
  <si>
    <t>EQ-5D</t>
  </si>
  <si>
    <t>Short Form Health Survey-12</t>
  </si>
  <si>
    <t>SFHS-12</t>
  </si>
  <si>
    <t xml:space="preserve">Short Form Health Survey-36 </t>
  </si>
  <si>
    <t>SFHS-36</t>
  </si>
  <si>
    <t>Brief Multidimensional Life Satisfaction Scale</t>
  </si>
  <si>
    <t>BMLSS</t>
  </si>
  <si>
    <t>Clinical Global Impression of Change</t>
  </si>
  <si>
    <t>CGI-C</t>
  </si>
  <si>
    <t>SSGSE</t>
  </si>
  <si>
    <t xml:space="preserve">World Health Organisation Quality of Life-Brief </t>
  </si>
  <si>
    <t>WHO QoL</t>
  </si>
  <si>
    <t xml:space="preserve">Parkinson's Disease Sleep Scale </t>
  </si>
  <si>
    <t>PDSS</t>
  </si>
  <si>
    <t>Insomnia Severity Index</t>
  </si>
  <si>
    <t>ISI</t>
  </si>
  <si>
    <t xml:space="preserve">Pittsburgh Insomnia Rating Scale </t>
  </si>
  <si>
    <t>PIRS20</t>
  </si>
  <si>
    <t>Fatigue Severity Scale</t>
  </si>
  <si>
    <t>FSS</t>
  </si>
  <si>
    <t>VSFS</t>
  </si>
  <si>
    <t>Krupp Fatigue Severity Scale</t>
  </si>
  <si>
    <t>KFSS</t>
  </si>
  <si>
    <t>ADAS</t>
  </si>
  <si>
    <t xml:space="preserve">Alzheimer's Disease Assessment Scale </t>
  </si>
  <si>
    <t>plus roughly 7 I didn't report because cba</t>
  </si>
  <si>
    <t>Measure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</si>
</sst>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222222"/>
      <name val="Aptos Narrow"/>
      <family val="2"/>
      <scheme val="minor"/>
    </font>
    <font>
      <b/>
      <sz val="11"/>
      <color rgb="FF222222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1"/>
      <name val="Aptos Narrow"/>
      <family val="2"/>
    </font>
  </fonts>
  <fills count="1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" fillId="0" borderId="0" xfId="0" applyFont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2" fillId="0" borderId="0" xfId="0" applyFont="1"/>
    <xf numFmtId="0" fontId="4" fillId="0" borderId="0" xfId="0" applyFont="1"/>
    <xf numFmtId="0" fontId="0" fillId="12" borderId="0" xfId="0" applyFill="1"/>
    <xf numFmtId="0" fontId="0" fillId="13" borderId="0" xfId="0" applyFill="1"/>
    <xf numFmtId="0" fontId="5" fillId="0" borderId="0" xfId="0" applyFont="1"/>
    <xf numFmtId="0" fontId="3" fillId="0" borderId="0" xfId="0" applyFont="1"/>
    <xf numFmtId="0" fontId="0" fillId="0" borderId="0" xfId="0" applyAlignment="1">
      <alignment vertical="center" textRotation="90"/>
    </xf>
    <xf numFmtId="0" fontId="0" fillId="0" borderId="0" xfId="0" applyAlignment="1">
      <alignment horizontal="center" vertical="center" textRotation="9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Sheet1!$K$4:$K$8</c:f>
              <c:strCache>
                <c:ptCount val="5"/>
                <c:pt idx="0">
                  <c:v>MMSE</c:v>
                </c:pt>
                <c:pt idx="1">
                  <c:v>MoCA</c:v>
                </c:pt>
                <c:pt idx="2">
                  <c:v>ADAS-Cog</c:v>
                </c:pt>
                <c:pt idx="3">
                  <c:v>SCOPA-COG</c:v>
                </c:pt>
                <c:pt idx="4">
                  <c:v>CCL</c:v>
                </c:pt>
              </c:strCache>
            </c:strRef>
          </c:cat>
          <c:val>
            <c:numRef>
              <c:f>Sheet1!$M$4:$M$8</c:f>
              <c:numCache>
                <c:formatCode>General</c:formatCode>
                <c:ptCount val="5"/>
                <c:pt idx="0">
                  <c:v>57</c:v>
                </c:pt>
                <c:pt idx="1">
                  <c:v>33</c:v>
                </c:pt>
                <c:pt idx="2">
                  <c:v>9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9F-4F2A-AC56-7B5343BB4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50720271"/>
        <c:axId val="650723631"/>
      </c:barChart>
      <c:catAx>
        <c:axId val="650720271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723631"/>
        <c:crosses val="autoZero"/>
        <c:auto val="1"/>
        <c:lblAlgn val="ctr"/>
        <c:lblOffset val="100"/>
        <c:noMultiLvlLbl val="0"/>
      </c:catAx>
      <c:valAx>
        <c:axId val="650723631"/>
        <c:scaling>
          <c:orientation val="minMax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720271"/>
        <c:crosses val="autoZero"/>
        <c:crossBetween val="between"/>
      </c:valAx>
      <c:spPr>
        <a:noFill/>
        <a:ln>
          <a:solidFill>
            <a:schemeClr val="bg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(Sheet1!$K$11:$K$12,Sheet1!$K$13)</c:f>
              <c:strCache>
                <c:ptCount val="3"/>
                <c:pt idx="0">
                  <c:v>UPDRS</c:v>
                </c:pt>
                <c:pt idx="1">
                  <c:v>PDQ-39</c:v>
                </c:pt>
                <c:pt idx="2">
                  <c:v>ADAS</c:v>
                </c:pt>
              </c:strCache>
            </c:strRef>
          </c:cat>
          <c:val>
            <c:numRef>
              <c:f>(Sheet1!$M$11:$M$12,Sheet1!$M$13)</c:f>
              <c:numCache>
                <c:formatCode>General</c:formatCode>
                <c:ptCount val="3"/>
                <c:pt idx="0">
                  <c:v>87</c:v>
                </c:pt>
                <c:pt idx="1">
                  <c:v>50</c:v>
                </c:pt>
                <c:pt idx="2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94-488D-944A-AFEAECDF84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73284144"/>
        <c:axId val="1273282704"/>
      </c:barChart>
      <c:catAx>
        <c:axId val="1273284144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solidFill>
            <a:schemeClr val="bg1"/>
          </a:solidFill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3282704"/>
        <c:crosses val="autoZero"/>
        <c:auto val="1"/>
        <c:lblAlgn val="ctr"/>
        <c:lblOffset val="100"/>
        <c:noMultiLvlLbl val="0"/>
      </c:catAx>
      <c:valAx>
        <c:axId val="127328270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solidFill>
            <a:schemeClr val="bg1"/>
          </a:solidFill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32841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Sheet1!$K$16:$K$19</c:f>
              <c:strCache>
                <c:ptCount val="4"/>
                <c:pt idx="0">
                  <c:v>Digit-Span Forward &amp; Backward Test</c:v>
                </c:pt>
                <c:pt idx="1">
                  <c:v>Trail Making Test A</c:v>
                </c:pt>
                <c:pt idx="2">
                  <c:v>Semantic Fluency</c:v>
                </c:pt>
                <c:pt idx="3">
                  <c:v>Letter Fluency Task</c:v>
                </c:pt>
              </c:strCache>
            </c:strRef>
          </c:cat>
          <c:val>
            <c:numRef>
              <c:f>Sheet1!$M$16:$M$19</c:f>
              <c:numCache>
                <c:formatCode>General</c:formatCode>
                <c:ptCount val="4"/>
                <c:pt idx="0">
                  <c:v>11</c:v>
                </c:pt>
                <c:pt idx="1">
                  <c:v>8</c:v>
                </c:pt>
                <c:pt idx="2">
                  <c:v>3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883-4A6B-B8B3-48829B95B6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400547023"/>
        <c:axId val="400548463"/>
      </c:barChart>
      <c:catAx>
        <c:axId val="400547023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548463"/>
        <c:crosses val="autoZero"/>
        <c:auto val="1"/>
        <c:lblAlgn val="ctr"/>
        <c:lblOffset val="100"/>
        <c:noMultiLvlLbl val="0"/>
      </c:catAx>
      <c:valAx>
        <c:axId val="400548463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05470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Sheet1!$K$22:$K$28</c:f>
              <c:strCache>
                <c:ptCount val="7"/>
                <c:pt idx="0">
                  <c:v>Stroop Colour and Word Test</c:v>
                </c:pt>
                <c:pt idx="1">
                  <c:v>Apathy Scale Inventory</c:v>
                </c:pt>
                <c:pt idx="2">
                  <c:v>Visual Memory Updating Task</c:v>
                </c:pt>
                <c:pt idx="3">
                  <c:v>Trail Making Test B</c:v>
                </c:pt>
                <c:pt idx="4">
                  <c:v>Frontal Assessment Battery </c:v>
                </c:pt>
                <c:pt idx="5">
                  <c:v>Wisconsin Card Sorting Test</c:v>
                </c:pt>
                <c:pt idx="6">
                  <c:v>Barratt Impulsivity Test</c:v>
                </c:pt>
              </c:strCache>
            </c:strRef>
          </c:cat>
          <c:val>
            <c:numRef>
              <c:f>Sheet1!$M$22:$M$28</c:f>
              <c:numCache>
                <c:formatCode>General</c:formatCode>
                <c:ptCount val="7"/>
                <c:pt idx="0">
                  <c:v>9</c:v>
                </c:pt>
                <c:pt idx="1">
                  <c:v>9</c:v>
                </c:pt>
                <c:pt idx="2">
                  <c:v>5</c:v>
                </c:pt>
                <c:pt idx="3">
                  <c:v>4</c:v>
                </c:pt>
                <c:pt idx="4">
                  <c:v>3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DD-4CC0-8640-E58A3B1FB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77948927"/>
        <c:axId val="777948447"/>
      </c:barChart>
      <c:catAx>
        <c:axId val="777948927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948447"/>
        <c:crosses val="autoZero"/>
        <c:auto val="1"/>
        <c:lblAlgn val="ctr"/>
        <c:lblOffset val="100"/>
        <c:noMultiLvlLbl val="0"/>
      </c:catAx>
      <c:valAx>
        <c:axId val="777948447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779489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Sheet1!$K$31:$K$34</c:f>
              <c:strCache>
                <c:ptCount val="4"/>
                <c:pt idx="0">
                  <c:v>Memory Interference Test</c:v>
                </c:pt>
                <c:pt idx="1">
                  <c:v>1- and 2-Back Task</c:v>
                </c:pt>
                <c:pt idx="2">
                  <c:v>California Verbal Learning Test </c:v>
                </c:pt>
                <c:pt idx="3">
                  <c:v>Mental Rotation Score</c:v>
                </c:pt>
              </c:strCache>
            </c:strRef>
          </c:cat>
          <c:val>
            <c:numRef>
              <c:f>Sheet1!$M$31:$M$34</c:f>
              <c:numCache>
                <c:formatCode>General</c:formatCode>
                <c:ptCount val="4"/>
                <c:pt idx="0">
                  <c:v>8</c:v>
                </c:pt>
                <c:pt idx="1">
                  <c:v>7</c:v>
                </c:pt>
                <c:pt idx="2">
                  <c:v>7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311-4BDA-9C1E-4C2F0254BE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48459504"/>
        <c:axId val="1148458544"/>
      </c:barChart>
      <c:catAx>
        <c:axId val="1148459504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8458544"/>
        <c:crosses val="autoZero"/>
        <c:auto val="1"/>
        <c:lblAlgn val="ctr"/>
        <c:lblOffset val="100"/>
        <c:noMultiLvlLbl val="0"/>
      </c:catAx>
      <c:valAx>
        <c:axId val="1148458544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8459504"/>
        <c:crosses val="autoZero"/>
        <c:crossBetween val="between"/>
        <c:majorUnit val="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Sheet1!$K$37:$K$49</c:f>
              <c:strCache>
                <c:ptCount val="13"/>
                <c:pt idx="0">
                  <c:v>TUG</c:v>
                </c:pt>
                <c:pt idx="1">
                  <c:v>BBS</c:v>
                </c:pt>
                <c:pt idx="2">
                  <c:v>6MWT</c:v>
                </c:pt>
                <c:pt idx="3">
                  <c:v>FOG</c:v>
                </c:pt>
                <c:pt idx="4">
                  <c:v>Mini-BEST</c:v>
                </c:pt>
                <c:pt idx="5">
                  <c:v>Gait Velocity</c:v>
                </c:pt>
                <c:pt idx="6">
                  <c:v>Dual-TUG</c:v>
                </c:pt>
                <c:pt idx="7">
                  <c:v>ABC</c:v>
                </c:pt>
                <c:pt idx="8">
                  <c:v>Gait Measures</c:v>
                </c:pt>
                <c:pt idx="9">
                  <c:v>FAB</c:v>
                </c:pt>
                <c:pt idx="10">
                  <c:v>Tandem Stance</c:v>
                </c:pt>
                <c:pt idx="11">
                  <c:v>One Leg Stance</c:v>
                </c:pt>
                <c:pt idx="12">
                  <c:v>30s Chair Stand</c:v>
                </c:pt>
              </c:strCache>
            </c:strRef>
          </c:cat>
          <c:val>
            <c:numRef>
              <c:f>Sheet1!$M$37:$M$49</c:f>
              <c:numCache>
                <c:formatCode>General</c:formatCode>
                <c:ptCount val="13"/>
                <c:pt idx="0">
                  <c:v>48</c:v>
                </c:pt>
                <c:pt idx="1">
                  <c:v>34</c:v>
                </c:pt>
                <c:pt idx="2">
                  <c:v>15</c:v>
                </c:pt>
                <c:pt idx="3">
                  <c:v>11</c:v>
                </c:pt>
                <c:pt idx="4">
                  <c:v>9</c:v>
                </c:pt>
                <c:pt idx="5">
                  <c:v>9</c:v>
                </c:pt>
                <c:pt idx="6">
                  <c:v>7</c:v>
                </c:pt>
                <c:pt idx="7">
                  <c:v>6</c:v>
                </c:pt>
                <c:pt idx="8">
                  <c:v>5</c:v>
                </c:pt>
                <c:pt idx="9">
                  <c:v>4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13-405A-972F-600E03E038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298052624"/>
        <c:axId val="1298050224"/>
      </c:barChart>
      <c:catAx>
        <c:axId val="1298052624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8050224"/>
        <c:crosses val="autoZero"/>
        <c:auto val="1"/>
        <c:lblAlgn val="ctr"/>
        <c:lblOffset val="100"/>
        <c:noMultiLvlLbl val="0"/>
      </c:catAx>
      <c:valAx>
        <c:axId val="1298050224"/>
        <c:scaling>
          <c:orientation val="minMax"/>
          <c:max val="50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980526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Sheet1!$K$52:$K$71</c:f>
              <c:strCache>
                <c:ptCount val="20"/>
                <c:pt idx="0">
                  <c:v>BDI</c:v>
                </c:pt>
                <c:pt idx="1">
                  <c:v>HAM-D</c:v>
                </c:pt>
                <c:pt idx="2">
                  <c:v>HAM-A</c:v>
                </c:pt>
                <c:pt idx="3">
                  <c:v>GDS</c:v>
                </c:pt>
                <c:pt idx="4">
                  <c:v>HADS</c:v>
                </c:pt>
                <c:pt idx="5">
                  <c:v>BAI</c:v>
                </c:pt>
                <c:pt idx="6">
                  <c:v>STAI</c:v>
                </c:pt>
                <c:pt idx="7">
                  <c:v>DASS-D</c:v>
                </c:pt>
                <c:pt idx="8">
                  <c:v>DASS-A</c:v>
                </c:pt>
                <c:pt idx="9">
                  <c:v>GAI</c:v>
                </c:pt>
                <c:pt idx="10">
                  <c:v>PAS</c:v>
                </c:pt>
                <c:pt idx="11">
                  <c:v>MADRS</c:v>
                </c:pt>
                <c:pt idx="12">
                  <c:v>GAD-7</c:v>
                </c:pt>
                <c:pt idx="13">
                  <c:v>SDS</c:v>
                </c:pt>
                <c:pt idx="14">
                  <c:v>PMS</c:v>
                </c:pt>
                <c:pt idx="15">
                  <c:v>MDBF</c:v>
                </c:pt>
                <c:pt idx="16">
                  <c:v>CSDD</c:v>
                </c:pt>
                <c:pt idx="17">
                  <c:v>SPAI</c:v>
                </c:pt>
                <c:pt idx="18">
                  <c:v>PSWQ</c:v>
                </c:pt>
                <c:pt idx="19">
                  <c:v>OASIS</c:v>
                </c:pt>
              </c:strCache>
            </c:strRef>
          </c:cat>
          <c:val>
            <c:numRef>
              <c:f>Sheet1!$M$52:$M$71</c:f>
              <c:numCache>
                <c:formatCode>General</c:formatCode>
                <c:ptCount val="20"/>
                <c:pt idx="0">
                  <c:v>54</c:v>
                </c:pt>
                <c:pt idx="1">
                  <c:v>37</c:v>
                </c:pt>
                <c:pt idx="2">
                  <c:v>33</c:v>
                </c:pt>
                <c:pt idx="3">
                  <c:v>32</c:v>
                </c:pt>
                <c:pt idx="4">
                  <c:v>26</c:v>
                </c:pt>
                <c:pt idx="5">
                  <c:v>17</c:v>
                </c:pt>
                <c:pt idx="6">
                  <c:v>12</c:v>
                </c:pt>
                <c:pt idx="7">
                  <c:v>10</c:v>
                </c:pt>
                <c:pt idx="8">
                  <c:v>9</c:v>
                </c:pt>
                <c:pt idx="9">
                  <c:v>8</c:v>
                </c:pt>
                <c:pt idx="10">
                  <c:v>7</c:v>
                </c:pt>
                <c:pt idx="11">
                  <c:v>5</c:v>
                </c:pt>
                <c:pt idx="12">
                  <c:v>5</c:v>
                </c:pt>
                <c:pt idx="13">
                  <c:v>4</c:v>
                </c:pt>
                <c:pt idx="14">
                  <c:v>3</c:v>
                </c:pt>
                <c:pt idx="15">
                  <c:v>2</c:v>
                </c:pt>
                <c:pt idx="16">
                  <c:v>2</c:v>
                </c:pt>
                <c:pt idx="17">
                  <c:v>2</c:v>
                </c:pt>
                <c:pt idx="18">
                  <c:v>2</c:v>
                </c:pt>
                <c:pt idx="19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0A-4781-881E-C04AAC07ED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42333808"/>
        <c:axId val="1142334768"/>
      </c:barChart>
      <c:catAx>
        <c:axId val="1142333808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2334768"/>
        <c:crosses val="autoZero"/>
        <c:auto val="1"/>
        <c:lblAlgn val="ctr"/>
        <c:lblOffset val="100"/>
        <c:noMultiLvlLbl val="0"/>
      </c:catAx>
      <c:valAx>
        <c:axId val="1142334768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423338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Sheet1!$K$74:$K$81</c:f>
              <c:strCache>
                <c:ptCount val="8"/>
                <c:pt idx="0">
                  <c:v>ADL</c:v>
                </c:pt>
                <c:pt idx="1">
                  <c:v>EQ-5D</c:v>
                </c:pt>
                <c:pt idx="2">
                  <c:v>SFHS-12</c:v>
                </c:pt>
                <c:pt idx="3">
                  <c:v>SFHS-36</c:v>
                </c:pt>
                <c:pt idx="4">
                  <c:v>BMLSS</c:v>
                </c:pt>
                <c:pt idx="5">
                  <c:v>CGI-C</c:v>
                </c:pt>
                <c:pt idx="6">
                  <c:v>SSGSE</c:v>
                </c:pt>
                <c:pt idx="7">
                  <c:v>WHO QoL</c:v>
                </c:pt>
              </c:strCache>
            </c:strRef>
          </c:cat>
          <c:val>
            <c:numRef>
              <c:f>Sheet1!$M$74:$M$81</c:f>
              <c:numCache>
                <c:formatCode>General</c:formatCode>
                <c:ptCount val="8"/>
                <c:pt idx="0">
                  <c:v>18</c:v>
                </c:pt>
                <c:pt idx="1">
                  <c:v>17</c:v>
                </c:pt>
                <c:pt idx="2">
                  <c:v>4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CE-462E-AD42-0B728B90F6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1198414112"/>
        <c:axId val="651809599"/>
      </c:barChart>
      <c:catAx>
        <c:axId val="1198414112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1809599"/>
        <c:crosses val="autoZero"/>
        <c:auto val="1"/>
        <c:lblAlgn val="ctr"/>
        <c:lblOffset val="100"/>
        <c:noMultiLvlLbl val="0"/>
      </c:catAx>
      <c:valAx>
        <c:axId val="651809599"/>
        <c:scaling>
          <c:orientation val="minMax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8414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Sheet1!$K$84:$K$86</c:f>
              <c:strCache>
                <c:ptCount val="3"/>
                <c:pt idx="0">
                  <c:v>PDSS</c:v>
                </c:pt>
                <c:pt idx="1">
                  <c:v>ISI</c:v>
                </c:pt>
                <c:pt idx="2">
                  <c:v>PIRS20</c:v>
                </c:pt>
              </c:strCache>
            </c:strRef>
          </c:cat>
          <c:val>
            <c:numRef>
              <c:f>Sheet1!$M$84:$M$86</c:f>
              <c:numCache>
                <c:formatCode>General</c:formatCode>
                <c:ptCount val="3"/>
                <c:pt idx="0">
                  <c:v>4</c:v>
                </c:pt>
                <c:pt idx="1">
                  <c:v>4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A6-4D51-85DC-069EE3E7CC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12859103"/>
        <c:axId val="712859583"/>
      </c:barChart>
      <c:catAx>
        <c:axId val="712859103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2859583"/>
        <c:crosses val="autoZero"/>
        <c:auto val="1"/>
        <c:lblAlgn val="ctr"/>
        <c:lblOffset val="100"/>
        <c:noMultiLvlLbl val="0"/>
      </c:catAx>
      <c:valAx>
        <c:axId val="712859583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28591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Sheet1!$K$89:$K$91</c:f>
              <c:strCache>
                <c:ptCount val="3"/>
                <c:pt idx="0">
                  <c:v>FSS</c:v>
                </c:pt>
                <c:pt idx="1">
                  <c:v>VSFS</c:v>
                </c:pt>
                <c:pt idx="2">
                  <c:v>KFSS</c:v>
                </c:pt>
              </c:strCache>
            </c:strRef>
          </c:cat>
          <c:val>
            <c:numRef>
              <c:f>Sheet1!$M$89:$M$91</c:f>
              <c:numCache>
                <c:formatCode>General</c:formatCode>
                <c:ptCount val="3"/>
                <c:pt idx="0">
                  <c:v>4</c:v>
                </c:pt>
                <c:pt idx="1">
                  <c:v>2</c:v>
                </c:pt>
                <c:pt idx="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026-4CED-9C31-6B8B71DB6F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52453359"/>
        <c:axId val="652454319"/>
      </c:barChart>
      <c:catAx>
        <c:axId val="652453359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454319"/>
        <c:crosses val="autoZero"/>
        <c:auto val="1"/>
        <c:lblAlgn val="ctr"/>
        <c:lblOffset val="100"/>
        <c:noMultiLvlLbl val="0"/>
      </c:catAx>
      <c:valAx>
        <c:axId val="652454319"/>
        <c:scaling>
          <c:orientation val="minMax"/>
          <c:max val="5"/>
        </c:scaling>
        <c:delete val="0"/>
        <c:axPos val="b"/>
        <c:numFmt formatCode="General" sourceLinked="1"/>
        <c:majorTickMark val="cross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24533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Sheet1!$G$2:$G$13</c:f>
              <c:strCache>
                <c:ptCount val="12"/>
                <c:pt idx="0">
                  <c:v>Mental State</c:v>
                </c:pt>
                <c:pt idx="1">
                  <c:v>Motor Function</c:v>
                </c:pt>
                <c:pt idx="2">
                  <c:v>QoL</c:v>
                </c:pt>
                <c:pt idx="3">
                  <c:v>Executive Function</c:v>
                </c:pt>
                <c:pt idx="4">
                  <c:v>Memory</c:v>
                </c:pt>
                <c:pt idx="5">
                  <c:v>Attention</c:v>
                </c:pt>
                <c:pt idx="6">
                  <c:v>Processing Speed</c:v>
                </c:pt>
                <c:pt idx="7">
                  <c:v>Global Cognition</c:v>
                </c:pt>
                <c:pt idx="8">
                  <c:v>Sleep</c:v>
                </c:pt>
                <c:pt idx="9">
                  <c:v>Fatigue</c:v>
                </c:pt>
                <c:pt idx="10">
                  <c:v>Disease Rating</c:v>
                </c:pt>
                <c:pt idx="11">
                  <c:v>Other</c:v>
                </c:pt>
              </c:strCache>
            </c:strRef>
          </c:cat>
          <c:val>
            <c:numRef>
              <c:f>Sheet1!$I$2:$I$13</c:f>
              <c:numCache>
                <c:formatCode>General</c:formatCode>
                <c:ptCount val="12"/>
                <c:pt idx="0">
                  <c:v>24</c:v>
                </c:pt>
                <c:pt idx="1">
                  <c:v>22</c:v>
                </c:pt>
                <c:pt idx="2">
                  <c:v>13</c:v>
                </c:pt>
                <c:pt idx="3">
                  <c:v>10</c:v>
                </c:pt>
                <c:pt idx="4">
                  <c:v>9</c:v>
                </c:pt>
                <c:pt idx="5">
                  <c:v>8</c:v>
                </c:pt>
                <c:pt idx="6">
                  <c:v>8</c:v>
                </c:pt>
                <c:pt idx="7">
                  <c:v>6</c:v>
                </c:pt>
                <c:pt idx="8">
                  <c:v>6</c:v>
                </c:pt>
                <c:pt idx="9">
                  <c:v>4</c:v>
                </c:pt>
                <c:pt idx="10">
                  <c:v>2</c:v>
                </c:pt>
                <c:pt idx="1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3B-446B-97F4-3F2771841EB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82"/>
        <c:axId val="1259125888"/>
        <c:axId val="1259121568"/>
      </c:barChart>
      <c:catAx>
        <c:axId val="1259125888"/>
        <c:scaling>
          <c:orientation val="minMax"/>
        </c:scaling>
        <c:delete val="0"/>
        <c:axPos val="l"/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9121568"/>
        <c:crosses val="autoZero"/>
        <c:auto val="1"/>
        <c:lblAlgn val="ctr"/>
        <c:lblOffset val="100"/>
        <c:noMultiLvlLbl val="0"/>
      </c:catAx>
      <c:valAx>
        <c:axId val="1259121568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59125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38100</xdr:colOff>
      <xdr:row>1</xdr:row>
      <xdr:rowOff>9525</xdr:rowOff>
    </xdr:from>
    <xdr:to>
      <xdr:col>23</xdr:col>
      <xdr:colOff>342900</xdr:colOff>
      <xdr:row>15</xdr:row>
      <xdr:rowOff>85725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64BFD9BF-52D8-623B-379B-C0FC173E5C6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25</xdr:col>
      <xdr:colOff>180975</xdr:colOff>
      <xdr:row>0</xdr:row>
      <xdr:rowOff>66675</xdr:rowOff>
    </xdr:from>
    <xdr:to>
      <xdr:col>32</xdr:col>
      <xdr:colOff>485775</xdr:colOff>
      <xdr:row>14</xdr:row>
      <xdr:rowOff>142875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7617E024-9982-731F-00F9-E93983471E4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323850</xdr:colOff>
      <xdr:row>19</xdr:row>
      <xdr:rowOff>9525</xdr:rowOff>
    </xdr:from>
    <xdr:to>
      <xdr:col>24</xdr:col>
      <xdr:colOff>19050</xdr:colOff>
      <xdr:row>33</xdr:row>
      <xdr:rowOff>85725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3E322B70-DB0C-76E6-4B42-C8259EB8E1A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66675</xdr:colOff>
      <xdr:row>15</xdr:row>
      <xdr:rowOff>66675</xdr:rowOff>
    </xdr:from>
    <xdr:to>
      <xdr:col>32</xdr:col>
      <xdr:colOff>371475</xdr:colOff>
      <xdr:row>29</xdr:row>
      <xdr:rowOff>142875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56586ECB-E347-7FED-7C07-E4A48EB6C0F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25</xdr:col>
      <xdr:colOff>19050</xdr:colOff>
      <xdr:row>31</xdr:row>
      <xdr:rowOff>19050</xdr:rowOff>
    </xdr:from>
    <xdr:to>
      <xdr:col>32</xdr:col>
      <xdr:colOff>323850</xdr:colOff>
      <xdr:row>45</xdr:row>
      <xdr:rowOff>95250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91D51FCC-A4B5-B579-3F6A-3D352C286FE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19050</xdr:colOff>
      <xdr:row>37</xdr:row>
      <xdr:rowOff>19050</xdr:rowOff>
    </xdr:from>
    <xdr:to>
      <xdr:col>21</xdr:col>
      <xdr:colOff>323850</xdr:colOff>
      <xdr:row>58</xdr:row>
      <xdr:rowOff>95250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82122C53-6033-A3E2-773B-0A4A725F7F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14</xdr:col>
      <xdr:colOff>9525</xdr:colOff>
      <xdr:row>59</xdr:row>
      <xdr:rowOff>95250</xdr:rowOff>
    </xdr:from>
    <xdr:to>
      <xdr:col>21</xdr:col>
      <xdr:colOff>314325</xdr:colOff>
      <xdr:row>84</xdr:row>
      <xdr:rowOff>95250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53C0A66-9B26-7319-1565-E1E0910F65B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24</xdr:col>
      <xdr:colOff>485775</xdr:colOff>
      <xdr:row>65</xdr:row>
      <xdr:rowOff>123825</xdr:rowOff>
    </xdr:from>
    <xdr:to>
      <xdr:col>32</xdr:col>
      <xdr:colOff>180975</xdr:colOff>
      <xdr:row>80</xdr:row>
      <xdr:rowOff>9525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85109734-FE59-09D3-EEB4-D01096661E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371475</xdr:colOff>
      <xdr:row>86</xdr:row>
      <xdr:rowOff>47625</xdr:rowOff>
    </xdr:from>
    <xdr:to>
      <xdr:col>21</xdr:col>
      <xdr:colOff>66675</xdr:colOff>
      <xdr:row>100</xdr:row>
      <xdr:rowOff>123825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A78E8978-7B3C-9BE4-8D2C-09A862AB502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24</xdr:col>
      <xdr:colOff>219075</xdr:colOff>
      <xdr:row>81</xdr:row>
      <xdr:rowOff>47625</xdr:rowOff>
    </xdr:from>
    <xdr:to>
      <xdr:col>31</xdr:col>
      <xdr:colOff>523875</xdr:colOff>
      <xdr:row>95</xdr:row>
      <xdr:rowOff>123825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42AFDC47-D2F6-4CC6-E991-55C97787C52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4</xdr:col>
      <xdr:colOff>571500</xdr:colOff>
      <xdr:row>18</xdr:row>
      <xdr:rowOff>66675</xdr:rowOff>
    </xdr:from>
    <xdr:to>
      <xdr:col>10</xdr:col>
      <xdr:colOff>790575</xdr:colOff>
      <xdr:row>32</xdr:row>
      <xdr:rowOff>142875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D99EF74C-6413-6968-F3CF-7E0F0FE7B87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434BF3-96A4-426B-9C1B-1CF2D12A6D7F}">
  <dimension ref="A1:AK109"/>
  <sheetViews>
    <sheetView tabSelected="1" topLeftCell="C6" workbookViewId="0">
      <selection activeCell="F14" sqref="F14"/>
    </sheetView>
  </sheetViews>
  <sheetFormatPr defaultRowHeight="14.25" x14ac:dyDescent="0.45"/>
  <cols>
    <col min="2" max="2" width="61.3984375" customWidth="1"/>
    <col min="3" max="3" width="10.86328125" customWidth="1"/>
    <col min="7" max="7" width="19.59765625" customWidth="1"/>
    <col min="11" max="11" width="17.3984375" customWidth="1"/>
    <col min="12" max="12" width="48.73046875" customWidth="1"/>
  </cols>
  <sheetData>
    <row r="1" spans="1:37" x14ac:dyDescent="0.45">
      <c r="K1" s="8" t="s">
        <v>124</v>
      </c>
      <c r="L1" s="8"/>
    </row>
    <row r="2" spans="1:37" x14ac:dyDescent="0.45">
      <c r="B2" s="8" t="s">
        <v>0</v>
      </c>
      <c r="C2" s="8" t="s">
        <v>1</v>
      </c>
      <c r="D2" s="8" t="s">
        <v>229</v>
      </c>
      <c r="F2" s="18"/>
      <c r="G2" t="s">
        <v>34</v>
      </c>
      <c r="H2" s="10"/>
      <c r="I2">
        <f>(D27+D28+D29+D31+D32+D33+D44+D58+D70+D71+D72+D74+D75+D76+D77+D78+D79+D84+D91+D92+D93+D94+D95+D96)</f>
        <v>24</v>
      </c>
      <c r="AK2" t="s">
        <v>125</v>
      </c>
    </row>
    <row r="3" spans="1:37" x14ac:dyDescent="0.45">
      <c r="A3" s="1"/>
      <c r="B3" t="s">
        <v>66</v>
      </c>
      <c r="C3">
        <v>57</v>
      </c>
      <c r="D3">
        <v>1</v>
      </c>
      <c r="F3" s="18"/>
      <c r="G3" t="s">
        <v>33</v>
      </c>
      <c r="H3" s="9"/>
      <c r="I3">
        <f>(D24+D26+D27+D28+D36+D37+D38+D39+D40+D41+D43+D44+D45+D47+D49+D50+D55+D62+D63+D65+D67+D68)</f>
        <v>22</v>
      </c>
      <c r="K3" s="8" t="s">
        <v>4</v>
      </c>
      <c r="L3" s="8"/>
    </row>
    <row r="4" spans="1:37" x14ac:dyDescent="0.45">
      <c r="A4" s="1"/>
      <c r="B4" t="s">
        <v>122</v>
      </c>
      <c r="C4">
        <v>33</v>
      </c>
      <c r="D4">
        <v>1</v>
      </c>
      <c r="F4" s="18"/>
      <c r="G4" t="s">
        <v>35</v>
      </c>
      <c r="H4" s="11"/>
      <c r="I4">
        <f>(D27+D44+D53+D56+D59+D60+D63+D66+D68+D73+D84+D93+D94)</f>
        <v>13</v>
      </c>
      <c r="K4" s="8" t="s">
        <v>126</v>
      </c>
      <c r="L4" t="s">
        <v>131</v>
      </c>
      <c r="M4">
        <v>57</v>
      </c>
    </row>
    <row r="5" spans="1:37" x14ac:dyDescent="0.45">
      <c r="A5" s="2"/>
      <c r="B5" t="s">
        <v>77</v>
      </c>
      <c r="C5">
        <v>87</v>
      </c>
      <c r="D5">
        <v>1</v>
      </c>
      <c r="F5" s="18"/>
      <c r="G5" t="s">
        <v>6</v>
      </c>
      <c r="H5" s="4"/>
      <c r="I5">
        <f>(D8+D9+D10+D11+D12+D13+D14+D52+D74+D104)</f>
        <v>10</v>
      </c>
      <c r="K5" s="8" t="s">
        <v>127</v>
      </c>
      <c r="L5" t="s">
        <v>132</v>
      </c>
      <c r="M5">
        <v>33</v>
      </c>
    </row>
    <row r="6" spans="1:37" x14ac:dyDescent="0.45">
      <c r="A6" s="1"/>
      <c r="B6" t="s">
        <v>2</v>
      </c>
      <c r="C6">
        <v>1</v>
      </c>
      <c r="D6">
        <v>1</v>
      </c>
      <c r="F6" s="18"/>
      <c r="G6" t="s">
        <v>8</v>
      </c>
      <c r="H6" s="6"/>
      <c r="I6">
        <v>9</v>
      </c>
      <c r="K6" s="8" t="s">
        <v>128</v>
      </c>
      <c r="L6" t="s">
        <v>133</v>
      </c>
      <c r="M6">
        <v>9</v>
      </c>
    </row>
    <row r="7" spans="1:37" x14ac:dyDescent="0.45">
      <c r="A7" s="3"/>
      <c r="B7" t="s">
        <v>3</v>
      </c>
      <c r="C7">
        <v>8</v>
      </c>
      <c r="D7">
        <v>1</v>
      </c>
      <c r="F7" s="18"/>
      <c r="G7" t="s">
        <v>5</v>
      </c>
      <c r="H7" s="3"/>
      <c r="I7">
        <v>8</v>
      </c>
      <c r="K7" s="8" t="s">
        <v>129</v>
      </c>
      <c r="L7" t="s">
        <v>134</v>
      </c>
      <c r="M7">
        <v>3</v>
      </c>
    </row>
    <row r="8" spans="1:37" x14ac:dyDescent="0.45">
      <c r="A8" s="3"/>
      <c r="B8" t="s">
        <v>10</v>
      </c>
      <c r="C8">
        <v>11</v>
      </c>
      <c r="D8">
        <v>1</v>
      </c>
      <c r="F8" s="18"/>
      <c r="G8" t="s">
        <v>7</v>
      </c>
      <c r="H8" s="5"/>
      <c r="I8">
        <v>8</v>
      </c>
      <c r="K8" s="8" t="s">
        <v>130</v>
      </c>
      <c r="L8" t="s">
        <v>135</v>
      </c>
      <c r="M8">
        <v>2</v>
      </c>
    </row>
    <row r="9" spans="1:37" x14ac:dyDescent="0.45">
      <c r="A9" s="3"/>
      <c r="B9" t="s">
        <v>11</v>
      </c>
      <c r="C9">
        <v>3</v>
      </c>
      <c r="D9">
        <v>1</v>
      </c>
      <c r="G9" t="s">
        <v>4</v>
      </c>
      <c r="H9" s="1"/>
      <c r="I9">
        <v>6</v>
      </c>
    </row>
    <row r="10" spans="1:37" x14ac:dyDescent="0.45">
      <c r="A10" s="3"/>
      <c r="B10" t="s">
        <v>12</v>
      </c>
      <c r="C10">
        <v>2</v>
      </c>
      <c r="D10">
        <v>1</v>
      </c>
      <c r="G10" t="s">
        <v>101</v>
      </c>
      <c r="H10" s="14"/>
      <c r="I10">
        <f>(D82+D96+D97+D98+D101+D102)</f>
        <v>6</v>
      </c>
      <c r="K10" s="8" t="s">
        <v>73</v>
      </c>
      <c r="L10" s="8"/>
    </row>
    <row r="11" spans="1:37" x14ac:dyDescent="0.45">
      <c r="A11" s="3"/>
      <c r="B11" t="s">
        <v>13</v>
      </c>
      <c r="C11">
        <v>1</v>
      </c>
      <c r="D11">
        <v>1</v>
      </c>
      <c r="G11" t="s">
        <v>102</v>
      </c>
      <c r="H11" s="15"/>
      <c r="I11">
        <f>(D68+D69+D72+D75)</f>
        <v>4</v>
      </c>
      <c r="K11" s="8" t="s">
        <v>137</v>
      </c>
      <c r="L11" t="s">
        <v>136</v>
      </c>
      <c r="M11">
        <v>87</v>
      </c>
    </row>
    <row r="12" spans="1:37" x14ac:dyDescent="0.45">
      <c r="A12" s="3"/>
      <c r="B12" t="s">
        <v>14</v>
      </c>
      <c r="C12">
        <v>1</v>
      </c>
      <c r="D12">
        <v>1</v>
      </c>
      <c r="G12" t="s">
        <v>73</v>
      </c>
      <c r="H12" s="2"/>
      <c r="I12">
        <f>(D14+D50+D117)</f>
        <v>2</v>
      </c>
      <c r="K12" s="8" t="s">
        <v>139</v>
      </c>
      <c r="L12" t="s">
        <v>138</v>
      </c>
      <c r="M12">
        <v>50</v>
      </c>
    </row>
    <row r="13" spans="1:37" x14ac:dyDescent="0.45">
      <c r="A13" s="4"/>
      <c r="B13" t="s">
        <v>15</v>
      </c>
      <c r="C13">
        <v>9</v>
      </c>
      <c r="D13">
        <v>1</v>
      </c>
      <c r="G13" t="s">
        <v>9</v>
      </c>
      <c r="H13" s="7"/>
      <c r="I13">
        <f>(D42+D43)</f>
        <v>2</v>
      </c>
      <c r="K13" s="8" t="s">
        <v>226</v>
      </c>
      <c r="L13" t="s">
        <v>227</v>
      </c>
      <c r="M13">
        <v>9</v>
      </c>
    </row>
    <row r="14" spans="1:37" x14ac:dyDescent="0.45">
      <c r="A14" s="4"/>
      <c r="B14" t="s">
        <v>16</v>
      </c>
      <c r="C14">
        <v>5</v>
      </c>
      <c r="D14">
        <v>1</v>
      </c>
    </row>
    <row r="15" spans="1:37" x14ac:dyDescent="0.45">
      <c r="A15" s="4"/>
      <c r="B15" t="s">
        <v>17</v>
      </c>
      <c r="C15">
        <v>1</v>
      </c>
      <c r="D15">
        <v>1</v>
      </c>
      <c r="I15">
        <f>SUM(I5+I3+I8+I10+I7+I9+I2+I12+I13+I11+I6+I4)</f>
        <v>114</v>
      </c>
      <c r="K15" s="8" t="s">
        <v>5</v>
      </c>
      <c r="L15" s="8"/>
    </row>
    <row r="16" spans="1:37" x14ac:dyDescent="0.45">
      <c r="A16" s="4"/>
      <c r="B16" t="s">
        <v>18</v>
      </c>
      <c r="C16">
        <v>2</v>
      </c>
      <c r="D16">
        <v>1</v>
      </c>
      <c r="G16" s="8" t="s">
        <v>123</v>
      </c>
      <c r="K16" t="s">
        <v>10</v>
      </c>
      <c r="M16">
        <v>11</v>
      </c>
    </row>
    <row r="17" spans="1:13" x14ac:dyDescent="0.45">
      <c r="A17" s="4"/>
      <c r="B17" t="s">
        <v>19</v>
      </c>
      <c r="C17">
        <v>1</v>
      </c>
      <c r="D17">
        <v>1</v>
      </c>
      <c r="G17" t="s">
        <v>228</v>
      </c>
      <c r="K17" t="s">
        <v>3</v>
      </c>
      <c r="M17">
        <v>8</v>
      </c>
    </row>
    <row r="18" spans="1:13" x14ac:dyDescent="0.45">
      <c r="A18" s="4"/>
      <c r="B18" t="s">
        <v>20</v>
      </c>
      <c r="C18">
        <v>4</v>
      </c>
      <c r="D18">
        <v>1</v>
      </c>
      <c r="G18" s="8">
        <v>114</v>
      </c>
      <c r="K18" t="s">
        <v>11</v>
      </c>
      <c r="M18">
        <v>3</v>
      </c>
    </row>
    <row r="19" spans="1:13" x14ac:dyDescent="0.45">
      <c r="A19" s="4"/>
      <c r="B19" t="s">
        <v>21</v>
      </c>
      <c r="C19">
        <v>3</v>
      </c>
      <c r="D19">
        <v>1</v>
      </c>
      <c r="K19" t="s">
        <v>12</v>
      </c>
      <c r="M19">
        <v>2</v>
      </c>
    </row>
    <row r="20" spans="1:13" x14ac:dyDescent="0.45">
      <c r="A20" s="5"/>
      <c r="B20" t="s">
        <v>22</v>
      </c>
      <c r="C20">
        <v>9</v>
      </c>
      <c r="D20">
        <v>1</v>
      </c>
    </row>
    <row r="21" spans="1:13" x14ac:dyDescent="0.45">
      <c r="A21" s="5"/>
      <c r="B21" t="s">
        <v>23</v>
      </c>
      <c r="C21">
        <v>1</v>
      </c>
      <c r="D21">
        <v>1</v>
      </c>
      <c r="K21" s="8" t="s">
        <v>6</v>
      </c>
      <c r="L21" s="8"/>
    </row>
    <row r="22" spans="1:13" x14ac:dyDescent="0.45">
      <c r="A22" s="5"/>
      <c r="B22" t="s">
        <v>65</v>
      </c>
      <c r="C22">
        <v>1</v>
      </c>
      <c r="D22">
        <v>1</v>
      </c>
      <c r="K22" t="s">
        <v>143</v>
      </c>
      <c r="L22" t="s">
        <v>144</v>
      </c>
      <c r="M22">
        <v>9</v>
      </c>
    </row>
    <row r="23" spans="1:13" x14ac:dyDescent="0.45">
      <c r="A23" s="5"/>
      <c r="B23" t="s">
        <v>24</v>
      </c>
      <c r="C23">
        <v>1</v>
      </c>
      <c r="D23">
        <v>1</v>
      </c>
      <c r="K23" t="s">
        <v>140</v>
      </c>
      <c r="M23">
        <v>9</v>
      </c>
    </row>
    <row r="24" spans="1:13" x14ac:dyDescent="0.45">
      <c r="A24" s="5"/>
      <c r="B24" t="s">
        <v>25</v>
      </c>
      <c r="C24">
        <v>1</v>
      </c>
      <c r="D24">
        <v>1</v>
      </c>
      <c r="K24" t="s">
        <v>16</v>
      </c>
      <c r="M24">
        <v>5</v>
      </c>
    </row>
    <row r="25" spans="1:13" x14ac:dyDescent="0.45">
      <c r="A25" s="6"/>
      <c r="B25" t="s">
        <v>26</v>
      </c>
      <c r="C25">
        <v>7</v>
      </c>
      <c r="D25">
        <v>1</v>
      </c>
      <c r="K25" t="s">
        <v>20</v>
      </c>
      <c r="M25">
        <v>4</v>
      </c>
    </row>
    <row r="26" spans="1:13" x14ac:dyDescent="0.45">
      <c r="A26" s="6"/>
      <c r="B26" t="s">
        <v>27</v>
      </c>
      <c r="C26">
        <v>1</v>
      </c>
      <c r="D26">
        <v>1</v>
      </c>
      <c r="K26" t="s">
        <v>21</v>
      </c>
      <c r="M26">
        <v>3</v>
      </c>
    </row>
    <row r="27" spans="1:13" x14ac:dyDescent="0.45">
      <c r="A27" s="6"/>
      <c r="B27" t="s">
        <v>28</v>
      </c>
      <c r="C27">
        <v>8</v>
      </c>
      <c r="D27">
        <v>1</v>
      </c>
      <c r="K27" t="s">
        <v>18</v>
      </c>
      <c r="M27">
        <v>2</v>
      </c>
    </row>
    <row r="28" spans="1:13" x14ac:dyDescent="0.45">
      <c r="A28" s="6"/>
      <c r="B28" t="s">
        <v>29</v>
      </c>
      <c r="C28">
        <v>7</v>
      </c>
      <c r="D28">
        <v>1</v>
      </c>
      <c r="K28" t="s">
        <v>121</v>
      </c>
      <c r="M28">
        <v>2</v>
      </c>
    </row>
    <row r="29" spans="1:13" x14ac:dyDescent="0.45">
      <c r="A29" s="6"/>
      <c r="B29" t="s">
        <v>64</v>
      </c>
      <c r="C29">
        <v>1</v>
      </c>
      <c r="D29">
        <v>1</v>
      </c>
    </row>
    <row r="30" spans="1:13" x14ac:dyDescent="0.45">
      <c r="A30" s="6"/>
      <c r="B30" t="s">
        <v>30</v>
      </c>
      <c r="C30">
        <v>3</v>
      </c>
      <c r="D30">
        <v>1</v>
      </c>
      <c r="K30" s="8" t="s">
        <v>8</v>
      </c>
      <c r="L30" s="8"/>
    </row>
    <row r="31" spans="1:13" x14ac:dyDescent="0.45">
      <c r="A31" s="7"/>
      <c r="B31" t="s">
        <v>31</v>
      </c>
      <c r="C31">
        <v>1</v>
      </c>
      <c r="D31">
        <v>1</v>
      </c>
      <c r="K31" t="s">
        <v>28</v>
      </c>
      <c r="M31">
        <v>8</v>
      </c>
    </row>
    <row r="32" spans="1:13" x14ac:dyDescent="0.45">
      <c r="A32" s="7"/>
      <c r="B32" t="s">
        <v>32</v>
      </c>
      <c r="C32">
        <v>1</v>
      </c>
      <c r="D32">
        <v>1</v>
      </c>
      <c r="K32" t="s">
        <v>26</v>
      </c>
      <c r="M32">
        <v>7</v>
      </c>
    </row>
    <row r="33" spans="1:13" x14ac:dyDescent="0.45">
      <c r="A33" s="9"/>
      <c r="B33" t="s">
        <v>63</v>
      </c>
      <c r="C33">
        <v>9</v>
      </c>
      <c r="D33">
        <v>1</v>
      </c>
      <c r="K33" t="s">
        <v>141</v>
      </c>
      <c r="L33" t="s">
        <v>142</v>
      </c>
      <c r="M33">
        <v>7</v>
      </c>
    </row>
    <row r="34" spans="1:13" x14ac:dyDescent="0.45">
      <c r="A34" s="11"/>
      <c r="B34" t="s">
        <v>62</v>
      </c>
      <c r="C34">
        <v>18</v>
      </c>
      <c r="D34">
        <v>1</v>
      </c>
      <c r="K34" t="s">
        <v>30</v>
      </c>
      <c r="M34">
        <v>3</v>
      </c>
    </row>
    <row r="35" spans="1:13" x14ac:dyDescent="0.45">
      <c r="A35" s="9"/>
      <c r="B35" t="s">
        <v>61</v>
      </c>
      <c r="C35">
        <v>34</v>
      </c>
      <c r="D35">
        <v>1</v>
      </c>
      <c r="G35" t="s">
        <v>4</v>
      </c>
      <c r="H35" s="1"/>
    </row>
    <row r="36" spans="1:13" x14ac:dyDescent="0.45">
      <c r="A36" s="9"/>
      <c r="B36" t="s">
        <v>60</v>
      </c>
      <c r="C36">
        <v>1</v>
      </c>
      <c r="D36">
        <v>1</v>
      </c>
      <c r="G36" t="s">
        <v>38</v>
      </c>
      <c r="H36" s="2"/>
      <c r="K36" s="8" t="s">
        <v>33</v>
      </c>
      <c r="L36" s="8"/>
    </row>
    <row r="37" spans="1:13" x14ac:dyDescent="0.45">
      <c r="A37" s="9"/>
      <c r="B37" t="s">
        <v>59</v>
      </c>
      <c r="C37">
        <v>48</v>
      </c>
      <c r="D37">
        <v>1</v>
      </c>
      <c r="G37" t="s">
        <v>5</v>
      </c>
      <c r="H37" s="3"/>
      <c r="K37" s="8" t="s">
        <v>146</v>
      </c>
      <c r="L37" t="s">
        <v>145</v>
      </c>
      <c r="M37">
        <v>48</v>
      </c>
    </row>
    <row r="38" spans="1:13" x14ac:dyDescent="0.45">
      <c r="A38" s="10"/>
      <c r="B38" t="s">
        <v>58</v>
      </c>
      <c r="C38">
        <v>26</v>
      </c>
      <c r="D38">
        <v>1</v>
      </c>
      <c r="G38" t="s">
        <v>6</v>
      </c>
      <c r="H38" s="4"/>
      <c r="K38" s="8" t="s">
        <v>148</v>
      </c>
      <c r="L38" t="s">
        <v>147</v>
      </c>
      <c r="M38">
        <v>34</v>
      </c>
    </row>
    <row r="39" spans="1:13" x14ac:dyDescent="0.45">
      <c r="A39" s="10"/>
      <c r="B39" t="s">
        <v>57</v>
      </c>
      <c r="C39">
        <v>54</v>
      </c>
      <c r="D39">
        <v>1</v>
      </c>
      <c r="G39" t="s">
        <v>7</v>
      </c>
      <c r="H39" s="5"/>
      <c r="K39" s="8" t="s">
        <v>150</v>
      </c>
      <c r="L39" t="s">
        <v>149</v>
      </c>
      <c r="M39">
        <v>15</v>
      </c>
    </row>
    <row r="40" spans="1:13" ht="15" customHeight="1" x14ac:dyDescent="0.45">
      <c r="A40" s="10"/>
      <c r="B40" t="s">
        <v>93</v>
      </c>
      <c r="C40">
        <v>17</v>
      </c>
      <c r="D40">
        <v>1</v>
      </c>
      <c r="F40" s="19" t="s">
        <v>36</v>
      </c>
      <c r="G40" t="s">
        <v>8</v>
      </c>
      <c r="H40" s="6"/>
      <c r="K40" s="8" t="s">
        <v>152</v>
      </c>
      <c r="L40" t="s">
        <v>151</v>
      </c>
      <c r="M40">
        <v>11</v>
      </c>
    </row>
    <row r="41" spans="1:13" x14ac:dyDescent="0.45">
      <c r="A41" s="2"/>
      <c r="B41" t="s">
        <v>56</v>
      </c>
      <c r="C41">
        <v>50</v>
      </c>
      <c r="D41">
        <v>1</v>
      </c>
      <c r="F41" s="19"/>
      <c r="G41" t="s">
        <v>9</v>
      </c>
      <c r="H41" s="7"/>
      <c r="K41" s="8" t="s">
        <v>154</v>
      </c>
      <c r="L41" t="s">
        <v>153</v>
      </c>
      <c r="M41">
        <v>9</v>
      </c>
    </row>
    <row r="42" spans="1:13" x14ac:dyDescent="0.45">
      <c r="A42" s="10"/>
      <c r="B42" t="s">
        <v>37</v>
      </c>
      <c r="C42">
        <v>3</v>
      </c>
      <c r="D42">
        <v>1</v>
      </c>
      <c r="F42" s="19"/>
      <c r="K42" s="8" t="s">
        <v>39</v>
      </c>
      <c r="M42">
        <v>9</v>
      </c>
    </row>
    <row r="43" spans="1:13" x14ac:dyDescent="0.45">
      <c r="A43" s="10"/>
      <c r="B43" t="s">
        <v>112</v>
      </c>
      <c r="C43">
        <v>37</v>
      </c>
      <c r="D43">
        <v>1</v>
      </c>
      <c r="F43" s="19"/>
      <c r="G43" t="s">
        <v>33</v>
      </c>
      <c r="H43" s="9"/>
      <c r="K43" s="8" t="s">
        <v>155</v>
      </c>
      <c r="L43" t="s">
        <v>43</v>
      </c>
      <c r="M43">
        <v>7</v>
      </c>
    </row>
    <row r="44" spans="1:13" x14ac:dyDescent="0.45">
      <c r="A44" s="10"/>
      <c r="B44" t="s">
        <v>113</v>
      </c>
      <c r="C44">
        <v>33</v>
      </c>
      <c r="D44">
        <v>1</v>
      </c>
      <c r="F44" s="19"/>
      <c r="K44" s="8" t="s">
        <v>157</v>
      </c>
      <c r="L44" t="s">
        <v>156</v>
      </c>
      <c r="M44">
        <v>6</v>
      </c>
    </row>
    <row r="45" spans="1:13" x14ac:dyDescent="0.45">
      <c r="A45" s="9"/>
      <c r="B45" t="s">
        <v>55</v>
      </c>
      <c r="C45">
        <v>11</v>
      </c>
      <c r="D45">
        <v>1</v>
      </c>
      <c r="F45" s="19"/>
      <c r="G45" t="s">
        <v>34</v>
      </c>
      <c r="H45" s="10"/>
      <c r="K45" s="8" t="s">
        <v>79</v>
      </c>
      <c r="M45">
        <v>5</v>
      </c>
    </row>
    <row r="46" spans="1:13" x14ac:dyDescent="0.45">
      <c r="A46" s="9"/>
      <c r="B46" t="s">
        <v>54</v>
      </c>
      <c r="C46">
        <v>15</v>
      </c>
      <c r="D46">
        <v>1</v>
      </c>
      <c r="F46" s="19"/>
      <c r="K46" s="8" t="s">
        <v>159</v>
      </c>
      <c r="L46" t="s">
        <v>158</v>
      </c>
      <c r="M46">
        <v>4</v>
      </c>
    </row>
    <row r="47" spans="1:13" x14ac:dyDescent="0.45">
      <c r="A47" s="9"/>
      <c r="B47" t="s">
        <v>39</v>
      </c>
      <c r="C47">
        <v>9</v>
      </c>
      <c r="D47">
        <v>1</v>
      </c>
      <c r="G47" t="s">
        <v>35</v>
      </c>
      <c r="H47" s="11"/>
      <c r="K47" s="8" t="s">
        <v>40</v>
      </c>
      <c r="M47">
        <v>2</v>
      </c>
    </row>
    <row r="48" spans="1:13" x14ac:dyDescent="0.45">
      <c r="A48" s="9"/>
      <c r="B48" t="s">
        <v>43</v>
      </c>
      <c r="C48">
        <v>7</v>
      </c>
      <c r="D48">
        <v>1</v>
      </c>
      <c r="K48" s="8" t="s">
        <v>41</v>
      </c>
      <c r="M48">
        <v>2</v>
      </c>
    </row>
    <row r="49" spans="1:13" x14ac:dyDescent="0.45">
      <c r="A49" s="9"/>
      <c r="B49" t="s">
        <v>53</v>
      </c>
      <c r="C49">
        <v>1</v>
      </c>
      <c r="D49">
        <v>1</v>
      </c>
      <c r="G49" t="s">
        <v>101</v>
      </c>
      <c r="H49" s="14"/>
      <c r="K49" s="8" t="s">
        <v>160</v>
      </c>
      <c r="M49">
        <v>2</v>
      </c>
    </row>
    <row r="50" spans="1:13" x14ac:dyDescent="0.45">
      <c r="A50" s="9"/>
      <c r="B50" t="s">
        <v>52</v>
      </c>
      <c r="C50">
        <v>1</v>
      </c>
      <c r="D50">
        <v>1</v>
      </c>
    </row>
    <row r="51" spans="1:13" x14ac:dyDescent="0.45">
      <c r="A51" s="11"/>
      <c r="B51" t="s">
        <v>51</v>
      </c>
      <c r="C51">
        <v>17</v>
      </c>
      <c r="D51">
        <v>1</v>
      </c>
      <c r="G51" t="s">
        <v>102</v>
      </c>
      <c r="H51" s="15"/>
      <c r="K51" s="8" t="s">
        <v>34</v>
      </c>
      <c r="L51" s="8"/>
    </row>
    <row r="52" spans="1:13" x14ac:dyDescent="0.45">
      <c r="A52" s="9"/>
      <c r="B52" t="s">
        <v>50</v>
      </c>
      <c r="C52">
        <v>6</v>
      </c>
      <c r="D52">
        <v>1</v>
      </c>
      <c r="K52" s="8" t="s">
        <v>162</v>
      </c>
      <c r="L52" t="s">
        <v>161</v>
      </c>
      <c r="M52">
        <v>54</v>
      </c>
    </row>
    <row r="53" spans="1:13" x14ac:dyDescent="0.45">
      <c r="A53" s="9"/>
      <c r="B53" t="s">
        <v>40</v>
      </c>
      <c r="C53">
        <v>2</v>
      </c>
      <c r="D53">
        <v>1</v>
      </c>
      <c r="K53" s="8" t="s">
        <v>164</v>
      </c>
      <c r="L53" t="s">
        <v>163</v>
      </c>
      <c r="M53">
        <v>37</v>
      </c>
    </row>
    <row r="54" spans="1:13" x14ac:dyDescent="0.45">
      <c r="A54" s="9"/>
      <c r="B54" t="s">
        <v>41</v>
      </c>
      <c r="C54">
        <v>2</v>
      </c>
      <c r="D54">
        <v>1</v>
      </c>
      <c r="K54" s="8" t="s">
        <v>166</v>
      </c>
      <c r="L54" t="s">
        <v>165</v>
      </c>
      <c r="M54">
        <v>33</v>
      </c>
    </row>
    <row r="55" spans="1:13" x14ac:dyDescent="0.45">
      <c r="A55" s="10"/>
      <c r="B55" t="s">
        <v>49</v>
      </c>
      <c r="C55">
        <v>4</v>
      </c>
      <c r="D55">
        <v>1</v>
      </c>
      <c r="K55" s="8" t="s">
        <v>168</v>
      </c>
      <c r="L55" t="s">
        <v>167</v>
      </c>
      <c r="M55">
        <v>32</v>
      </c>
    </row>
    <row r="56" spans="1:13" x14ac:dyDescent="0.45">
      <c r="A56" s="9"/>
      <c r="B56" t="s">
        <v>48</v>
      </c>
      <c r="C56">
        <v>4</v>
      </c>
      <c r="D56">
        <v>1</v>
      </c>
      <c r="K56" s="8" t="s">
        <v>170</v>
      </c>
      <c r="L56" t="s">
        <v>169</v>
      </c>
      <c r="M56">
        <v>26</v>
      </c>
    </row>
    <row r="57" spans="1:13" x14ac:dyDescent="0.45">
      <c r="A57" s="4"/>
      <c r="B57" t="s">
        <v>116</v>
      </c>
      <c r="C57">
        <v>9</v>
      </c>
      <c r="D57">
        <v>1</v>
      </c>
      <c r="K57" s="8" t="s">
        <v>172</v>
      </c>
      <c r="L57" t="s">
        <v>171</v>
      </c>
      <c r="M57">
        <v>17</v>
      </c>
    </row>
    <row r="58" spans="1:13" x14ac:dyDescent="0.45">
      <c r="A58" s="9"/>
      <c r="B58" t="s">
        <v>47</v>
      </c>
      <c r="C58">
        <v>1</v>
      </c>
      <c r="D58">
        <v>1</v>
      </c>
      <c r="K58" s="8" t="s">
        <v>174</v>
      </c>
      <c r="L58" t="s">
        <v>173</v>
      </c>
      <c r="M58">
        <v>12</v>
      </c>
    </row>
    <row r="59" spans="1:13" x14ac:dyDescent="0.45">
      <c r="A59" s="9"/>
      <c r="B59" t="s">
        <v>42</v>
      </c>
      <c r="C59">
        <v>1</v>
      </c>
      <c r="D59">
        <v>1</v>
      </c>
      <c r="K59" s="8" t="s">
        <v>176</v>
      </c>
      <c r="L59" t="s">
        <v>175</v>
      </c>
      <c r="M59">
        <v>10</v>
      </c>
    </row>
    <row r="60" spans="1:13" x14ac:dyDescent="0.45">
      <c r="A60" s="11"/>
      <c r="B60" t="s">
        <v>46</v>
      </c>
      <c r="C60">
        <v>4</v>
      </c>
      <c r="D60">
        <v>1</v>
      </c>
      <c r="K60" s="8" t="s">
        <v>178</v>
      </c>
      <c r="L60" t="s">
        <v>177</v>
      </c>
      <c r="M60">
        <v>9</v>
      </c>
    </row>
    <row r="61" spans="1:13" x14ac:dyDescent="0.45">
      <c r="A61" s="15"/>
      <c r="B61" t="s">
        <v>44</v>
      </c>
      <c r="C61">
        <v>4</v>
      </c>
      <c r="D61">
        <v>1</v>
      </c>
      <c r="K61" s="8" t="s">
        <v>180</v>
      </c>
      <c r="L61" t="s">
        <v>179</v>
      </c>
      <c r="M61">
        <v>8</v>
      </c>
    </row>
    <row r="62" spans="1:13" x14ac:dyDescent="0.45">
      <c r="A62" s="15"/>
      <c r="B62" t="s">
        <v>45</v>
      </c>
      <c r="C62">
        <v>2</v>
      </c>
      <c r="D62">
        <v>1</v>
      </c>
      <c r="K62" s="8" t="s">
        <v>182</v>
      </c>
      <c r="L62" t="s">
        <v>181</v>
      </c>
      <c r="M62">
        <v>7</v>
      </c>
    </row>
    <row r="63" spans="1:13" x14ac:dyDescent="0.45">
      <c r="A63" s="11"/>
      <c r="B63" s="12" t="s">
        <v>67</v>
      </c>
      <c r="C63">
        <v>2</v>
      </c>
      <c r="D63">
        <v>1</v>
      </c>
      <c r="K63" s="16" t="s">
        <v>184</v>
      </c>
      <c r="L63" s="13" t="s">
        <v>183</v>
      </c>
      <c r="M63">
        <v>5</v>
      </c>
    </row>
    <row r="64" spans="1:13" x14ac:dyDescent="0.45">
      <c r="A64" s="9"/>
      <c r="B64" t="s">
        <v>68</v>
      </c>
      <c r="C64">
        <v>1</v>
      </c>
      <c r="D64">
        <v>1</v>
      </c>
      <c r="K64" s="8" t="s">
        <v>186</v>
      </c>
      <c r="L64" t="s">
        <v>185</v>
      </c>
      <c r="M64">
        <v>5</v>
      </c>
    </row>
    <row r="65" spans="1:13" x14ac:dyDescent="0.45">
      <c r="A65" s="15"/>
      <c r="B65" t="s">
        <v>69</v>
      </c>
      <c r="C65">
        <v>2</v>
      </c>
      <c r="D65">
        <v>1</v>
      </c>
      <c r="K65" s="8" t="s">
        <v>188</v>
      </c>
      <c r="L65" t="s">
        <v>187</v>
      </c>
      <c r="M65">
        <v>4</v>
      </c>
    </row>
    <row r="66" spans="1:13" x14ac:dyDescent="0.45">
      <c r="A66" s="11"/>
      <c r="B66" t="s">
        <v>70</v>
      </c>
      <c r="C66">
        <v>1</v>
      </c>
      <c r="D66">
        <v>1</v>
      </c>
      <c r="K66" s="8" t="s">
        <v>199</v>
      </c>
      <c r="L66" t="s">
        <v>37</v>
      </c>
      <c r="M66">
        <v>3</v>
      </c>
    </row>
    <row r="67" spans="1:13" x14ac:dyDescent="0.45">
      <c r="A67" s="11"/>
      <c r="B67" s="13" t="s">
        <v>71</v>
      </c>
      <c r="C67">
        <v>2</v>
      </c>
      <c r="D67">
        <v>1</v>
      </c>
      <c r="K67" s="8" t="s">
        <v>190</v>
      </c>
      <c r="L67" t="s">
        <v>189</v>
      </c>
      <c r="M67">
        <v>2</v>
      </c>
    </row>
    <row r="68" spans="1:13" x14ac:dyDescent="0.45">
      <c r="A68" s="15"/>
      <c r="B68" t="s">
        <v>72</v>
      </c>
      <c r="C68">
        <v>1</v>
      </c>
      <c r="D68">
        <v>1</v>
      </c>
      <c r="K68" s="8" t="s">
        <v>192</v>
      </c>
      <c r="L68" t="s">
        <v>191</v>
      </c>
      <c r="M68">
        <v>2</v>
      </c>
    </row>
    <row r="69" spans="1:13" x14ac:dyDescent="0.45">
      <c r="A69" s="10"/>
      <c r="B69" t="s">
        <v>95</v>
      </c>
      <c r="C69">
        <v>2</v>
      </c>
      <c r="D69">
        <v>1</v>
      </c>
      <c r="K69" s="8" t="s">
        <v>194</v>
      </c>
      <c r="L69" t="s">
        <v>193</v>
      </c>
      <c r="M69">
        <v>2</v>
      </c>
    </row>
    <row r="70" spans="1:13" x14ac:dyDescent="0.45">
      <c r="A70" s="11"/>
      <c r="B70" t="s">
        <v>74</v>
      </c>
      <c r="C70">
        <v>2</v>
      </c>
      <c r="D70">
        <v>1</v>
      </c>
      <c r="K70" s="8" t="s">
        <v>196</v>
      </c>
      <c r="L70" t="s">
        <v>195</v>
      </c>
      <c r="M70">
        <v>2</v>
      </c>
    </row>
    <row r="71" spans="1:13" x14ac:dyDescent="0.45">
      <c r="A71" s="9"/>
      <c r="B71" t="s">
        <v>84</v>
      </c>
      <c r="C71">
        <v>1</v>
      </c>
      <c r="D71">
        <v>1</v>
      </c>
      <c r="K71" s="8" t="s">
        <v>198</v>
      </c>
      <c r="L71" t="s">
        <v>197</v>
      </c>
      <c r="M71">
        <v>2</v>
      </c>
    </row>
    <row r="72" spans="1:13" x14ac:dyDescent="0.45">
      <c r="A72" s="9"/>
      <c r="B72" t="s">
        <v>75</v>
      </c>
      <c r="C72">
        <v>2</v>
      </c>
      <c r="D72">
        <v>1</v>
      </c>
    </row>
    <row r="73" spans="1:13" x14ac:dyDescent="0.45">
      <c r="A73" s="11"/>
      <c r="B73" t="s">
        <v>76</v>
      </c>
      <c r="C73">
        <v>1</v>
      </c>
      <c r="D73">
        <v>1</v>
      </c>
      <c r="G73" t="s">
        <v>4</v>
      </c>
      <c r="H73" s="1"/>
      <c r="K73" s="8" t="s">
        <v>35</v>
      </c>
      <c r="L73" s="8"/>
    </row>
    <row r="74" spans="1:13" x14ac:dyDescent="0.45">
      <c r="A74" s="9"/>
      <c r="B74" t="s">
        <v>78</v>
      </c>
      <c r="C74">
        <v>1</v>
      </c>
      <c r="D74">
        <v>1</v>
      </c>
      <c r="G74" t="s">
        <v>38</v>
      </c>
      <c r="H74" s="2"/>
      <c r="K74" s="8" t="s">
        <v>201</v>
      </c>
      <c r="L74" t="s">
        <v>200</v>
      </c>
      <c r="M74">
        <v>18</v>
      </c>
    </row>
    <row r="75" spans="1:13" x14ac:dyDescent="0.45">
      <c r="A75" s="11"/>
      <c r="B75" t="s">
        <v>83</v>
      </c>
      <c r="C75">
        <v>4</v>
      </c>
      <c r="D75">
        <v>1</v>
      </c>
      <c r="G75" t="s">
        <v>5</v>
      </c>
      <c r="H75" s="3"/>
      <c r="K75" s="8" t="s">
        <v>203</v>
      </c>
      <c r="L75" t="s">
        <v>202</v>
      </c>
      <c r="M75">
        <v>17</v>
      </c>
    </row>
    <row r="76" spans="1:13" x14ac:dyDescent="0.45">
      <c r="A76" s="9"/>
      <c r="B76" t="s">
        <v>79</v>
      </c>
      <c r="C76">
        <v>5</v>
      </c>
      <c r="D76">
        <v>1</v>
      </c>
      <c r="G76" t="s">
        <v>6</v>
      </c>
      <c r="H76" s="4"/>
      <c r="K76" s="8" t="s">
        <v>205</v>
      </c>
      <c r="L76" t="s">
        <v>204</v>
      </c>
      <c r="M76">
        <v>4</v>
      </c>
    </row>
    <row r="77" spans="1:13" x14ac:dyDescent="0.45">
      <c r="A77" s="9"/>
      <c r="B77" t="s">
        <v>80</v>
      </c>
      <c r="C77">
        <v>1</v>
      </c>
      <c r="D77">
        <v>1</v>
      </c>
      <c r="G77" t="s">
        <v>7</v>
      </c>
      <c r="H77" s="5"/>
      <c r="K77" s="8" t="s">
        <v>207</v>
      </c>
      <c r="L77" t="s">
        <v>206</v>
      </c>
      <c r="M77">
        <v>4</v>
      </c>
    </row>
    <row r="78" spans="1:13" x14ac:dyDescent="0.45">
      <c r="A78" s="14"/>
      <c r="B78" t="s">
        <v>81</v>
      </c>
      <c r="C78">
        <v>4</v>
      </c>
      <c r="D78">
        <v>1</v>
      </c>
      <c r="F78" s="19" t="s">
        <v>36</v>
      </c>
      <c r="G78" t="s">
        <v>8</v>
      </c>
      <c r="H78" s="6"/>
      <c r="K78" s="17" t="s">
        <v>209</v>
      </c>
      <c r="L78" s="12" t="s">
        <v>208</v>
      </c>
      <c r="M78">
        <v>2</v>
      </c>
    </row>
    <row r="79" spans="1:13" x14ac:dyDescent="0.45">
      <c r="A79" s="4"/>
      <c r="B79" t="s">
        <v>82</v>
      </c>
      <c r="C79">
        <v>1</v>
      </c>
      <c r="D79">
        <v>1</v>
      </c>
      <c r="F79" s="19"/>
      <c r="G79" t="s">
        <v>9</v>
      </c>
      <c r="H79" s="7"/>
      <c r="K79" s="16" t="s">
        <v>211</v>
      </c>
      <c r="L79" s="13" t="s">
        <v>210</v>
      </c>
      <c r="M79">
        <v>2</v>
      </c>
    </row>
    <row r="80" spans="1:13" x14ac:dyDescent="0.45">
      <c r="A80" s="11"/>
      <c r="B80" t="s">
        <v>85</v>
      </c>
      <c r="C80">
        <v>1</v>
      </c>
      <c r="D80">
        <v>1</v>
      </c>
      <c r="F80" s="19"/>
      <c r="K80" s="8" t="s">
        <v>212</v>
      </c>
      <c r="L80" t="s">
        <v>74</v>
      </c>
      <c r="M80">
        <v>2</v>
      </c>
    </row>
    <row r="81" spans="1:13" x14ac:dyDescent="0.45">
      <c r="A81" s="10"/>
      <c r="B81" t="s">
        <v>86</v>
      </c>
      <c r="C81">
        <v>32</v>
      </c>
      <c r="D81">
        <v>1</v>
      </c>
      <c r="F81" s="19"/>
      <c r="G81" t="s">
        <v>33</v>
      </c>
      <c r="H81" s="9"/>
      <c r="K81" s="8" t="s">
        <v>214</v>
      </c>
      <c r="L81" t="s">
        <v>213</v>
      </c>
      <c r="M81">
        <v>2</v>
      </c>
    </row>
    <row r="82" spans="1:13" x14ac:dyDescent="0.45">
      <c r="A82" s="10"/>
      <c r="B82" t="s">
        <v>90</v>
      </c>
      <c r="C82">
        <v>8</v>
      </c>
      <c r="D82">
        <v>1</v>
      </c>
      <c r="F82" s="19"/>
    </row>
    <row r="83" spans="1:13" x14ac:dyDescent="0.45">
      <c r="A83" s="10"/>
      <c r="B83" s="13" t="s">
        <v>87</v>
      </c>
      <c r="C83">
        <v>5</v>
      </c>
      <c r="D83">
        <v>1</v>
      </c>
      <c r="F83" s="19"/>
      <c r="G83" t="s">
        <v>34</v>
      </c>
      <c r="H83" s="10"/>
      <c r="K83" s="8" t="s">
        <v>101</v>
      </c>
      <c r="L83" s="8"/>
    </row>
    <row r="84" spans="1:13" x14ac:dyDescent="0.45">
      <c r="A84" s="1"/>
      <c r="B84" t="s">
        <v>88</v>
      </c>
      <c r="C84">
        <v>3</v>
      </c>
      <c r="D84">
        <v>1</v>
      </c>
      <c r="F84" s="19"/>
      <c r="K84" s="8" t="s">
        <v>216</v>
      </c>
      <c r="L84" t="s">
        <v>215</v>
      </c>
      <c r="M84">
        <v>4</v>
      </c>
    </row>
    <row r="85" spans="1:13" x14ac:dyDescent="0.45">
      <c r="A85" s="10"/>
      <c r="B85" t="s">
        <v>89</v>
      </c>
      <c r="C85">
        <v>12</v>
      </c>
      <c r="D85">
        <v>1</v>
      </c>
      <c r="G85" t="s">
        <v>35</v>
      </c>
      <c r="H85" s="11"/>
      <c r="K85" s="8" t="s">
        <v>218</v>
      </c>
      <c r="L85" t="s">
        <v>217</v>
      </c>
      <c r="M85">
        <v>4</v>
      </c>
    </row>
    <row r="86" spans="1:13" x14ac:dyDescent="0.45">
      <c r="A86" s="10"/>
      <c r="B86" t="s">
        <v>91</v>
      </c>
      <c r="C86">
        <v>7</v>
      </c>
      <c r="D86">
        <v>1</v>
      </c>
      <c r="K86" s="8" t="s">
        <v>220</v>
      </c>
      <c r="L86" t="s">
        <v>219</v>
      </c>
      <c r="M86">
        <v>2</v>
      </c>
    </row>
    <row r="87" spans="1:13" x14ac:dyDescent="0.45">
      <c r="A87" s="10"/>
      <c r="B87" t="s">
        <v>92</v>
      </c>
      <c r="C87">
        <v>1</v>
      </c>
      <c r="D87">
        <v>1</v>
      </c>
      <c r="G87" t="s">
        <v>101</v>
      </c>
      <c r="H87" s="14"/>
    </row>
    <row r="88" spans="1:13" x14ac:dyDescent="0.45">
      <c r="A88" s="10"/>
      <c r="B88" s="13" t="s">
        <v>94</v>
      </c>
      <c r="C88">
        <v>1</v>
      </c>
      <c r="D88">
        <v>1</v>
      </c>
      <c r="K88" s="8" t="s">
        <v>102</v>
      </c>
      <c r="L88" s="8"/>
    </row>
    <row r="89" spans="1:13" x14ac:dyDescent="0.45">
      <c r="A89" s="10"/>
      <c r="B89" t="s">
        <v>96</v>
      </c>
      <c r="C89">
        <v>10</v>
      </c>
      <c r="D89">
        <v>1</v>
      </c>
      <c r="G89" t="s">
        <v>102</v>
      </c>
      <c r="H89" s="15"/>
      <c r="K89" s="8" t="s">
        <v>222</v>
      </c>
      <c r="L89" t="s">
        <v>221</v>
      </c>
      <c r="M89">
        <v>4</v>
      </c>
    </row>
    <row r="90" spans="1:13" x14ac:dyDescent="0.45">
      <c r="A90" s="10"/>
      <c r="B90" t="s">
        <v>97</v>
      </c>
      <c r="C90">
        <v>9</v>
      </c>
      <c r="D90">
        <v>1</v>
      </c>
      <c r="K90" s="8" t="s">
        <v>223</v>
      </c>
      <c r="L90" t="s">
        <v>45</v>
      </c>
      <c r="M90">
        <v>2</v>
      </c>
    </row>
    <row r="91" spans="1:13" x14ac:dyDescent="0.45">
      <c r="A91" s="11"/>
      <c r="B91" t="s">
        <v>119</v>
      </c>
      <c r="C91">
        <v>2</v>
      </c>
      <c r="D91">
        <v>1</v>
      </c>
      <c r="K91" s="8" t="s">
        <v>225</v>
      </c>
      <c r="L91" t="s">
        <v>224</v>
      </c>
      <c r="M91">
        <v>2</v>
      </c>
    </row>
    <row r="92" spans="1:13" x14ac:dyDescent="0.45">
      <c r="A92" s="14"/>
      <c r="B92" t="s">
        <v>98</v>
      </c>
      <c r="C92">
        <v>4</v>
      </c>
      <c r="D92">
        <v>1</v>
      </c>
    </row>
    <row r="93" spans="1:13" x14ac:dyDescent="0.45">
      <c r="A93" s="14"/>
      <c r="B93" t="s">
        <v>99</v>
      </c>
      <c r="C93">
        <v>2</v>
      </c>
      <c r="D93">
        <v>1</v>
      </c>
    </row>
    <row r="94" spans="1:13" x14ac:dyDescent="0.45">
      <c r="A94" s="14"/>
      <c r="B94" t="s">
        <v>100</v>
      </c>
      <c r="C94">
        <v>1</v>
      </c>
      <c r="D94">
        <v>1</v>
      </c>
    </row>
    <row r="95" spans="1:13" x14ac:dyDescent="0.45">
      <c r="A95" s="10"/>
      <c r="B95" t="s">
        <v>103</v>
      </c>
      <c r="C95">
        <v>1</v>
      </c>
      <c r="D95">
        <v>1</v>
      </c>
    </row>
    <row r="96" spans="1:13" x14ac:dyDescent="0.45">
      <c r="A96" s="1"/>
      <c r="B96" t="s">
        <v>104</v>
      </c>
      <c r="C96">
        <v>2</v>
      </c>
      <c r="D96">
        <v>1</v>
      </c>
    </row>
    <row r="97" spans="1:4" x14ac:dyDescent="0.45">
      <c r="A97" s="14"/>
      <c r="B97" t="s">
        <v>105</v>
      </c>
      <c r="C97">
        <v>1</v>
      </c>
      <c r="D97">
        <v>1</v>
      </c>
    </row>
    <row r="98" spans="1:4" x14ac:dyDescent="0.45">
      <c r="A98" s="14"/>
      <c r="B98" t="s">
        <v>106</v>
      </c>
      <c r="C98">
        <v>1</v>
      </c>
      <c r="D98">
        <v>1</v>
      </c>
    </row>
    <row r="99" spans="1:4" x14ac:dyDescent="0.45">
      <c r="A99" s="5"/>
      <c r="B99" t="s">
        <v>107</v>
      </c>
      <c r="C99">
        <v>1</v>
      </c>
      <c r="D99">
        <v>1</v>
      </c>
    </row>
    <row r="100" spans="1:4" x14ac:dyDescent="0.45">
      <c r="A100" s="11"/>
      <c r="B100" t="s">
        <v>108</v>
      </c>
      <c r="C100">
        <v>1</v>
      </c>
      <c r="D100">
        <v>1</v>
      </c>
    </row>
    <row r="101" spans="1:4" x14ac:dyDescent="0.45">
      <c r="A101" s="11"/>
      <c r="B101" t="s">
        <v>109</v>
      </c>
      <c r="C101">
        <v>1</v>
      </c>
      <c r="D101">
        <v>1</v>
      </c>
    </row>
    <row r="102" spans="1:4" x14ac:dyDescent="0.45">
      <c r="A102" s="10"/>
      <c r="B102" t="s">
        <v>110</v>
      </c>
      <c r="C102">
        <v>1</v>
      </c>
      <c r="D102">
        <v>1</v>
      </c>
    </row>
    <row r="103" spans="1:4" x14ac:dyDescent="0.45">
      <c r="A103" s="10"/>
      <c r="B103" t="s">
        <v>111</v>
      </c>
      <c r="C103">
        <v>2</v>
      </c>
      <c r="D103">
        <v>1</v>
      </c>
    </row>
    <row r="104" spans="1:4" x14ac:dyDescent="0.45">
      <c r="A104" s="10"/>
      <c r="B104" t="s">
        <v>114</v>
      </c>
      <c r="C104">
        <v>5</v>
      </c>
      <c r="D104">
        <v>1</v>
      </c>
    </row>
    <row r="105" spans="1:4" x14ac:dyDescent="0.45">
      <c r="A105" s="10"/>
      <c r="B105" t="s">
        <v>115</v>
      </c>
      <c r="C105">
        <v>2</v>
      </c>
      <c r="D105">
        <v>1</v>
      </c>
    </row>
    <row r="106" spans="1:4" x14ac:dyDescent="0.45">
      <c r="A106" s="10"/>
      <c r="B106" t="s">
        <v>117</v>
      </c>
      <c r="C106">
        <v>2</v>
      </c>
      <c r="D106">
        <v>1</v>
      </c>
    </row>
    <row r="107" spans="1:4" x14ac:dyDescent="0.45">
      <c r="A107" s="10"/>
      <c r="B107" t="s">
        <v>118</v>
      </c>
      <c r="C107">
        <v>2</v>
      </c>
      <c r="D107">
        <v>1</v>
      </c>
    </row>
    <row r="108" spans="1:4" x14ac:dyDescent="0.45">
      <c r="A108" s="2"/>
      <c r="B108" t="s">
        <v>120</v>
      </c>
      <c r="C108">
        <v>9</v>
      </c>
      <c r="D108">
        <v>1</v>
      </c>
    </row>
    <row r="109" spans="1:4" x14ac:dyDescent="0.45">
      <c r="A109" s="4"/>
      <c r="B109" t="s">
        <v>121</v>
      </c>
      <c r="C109">
        <v>2</v>
      </c>
      <c r="D109">
        <v>1</v>
      </c>
    </row>
  </sheetData>
  <sortState xmlns:xlrd2="http://schemas.microsoft.com/office/spreadsheetml/2017/richdata2" ref="G2:I13">
    <sortCondition descending="1" ref="I2:I13"/>
  </sortState>
  <mergeCells count="2">
    <mergeCell ref="F40:F46"/>
    <mergeCell ref="F78:F84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Ashworth</dc:creator>
  <cp:lastModifiedBy>Ben Ashworth</cp:lastModifiedBy>
  <dcterms:created xsi:type="dcterms:W3CDTF">2025-02-19T15:14:49Z</dcterms:created>
  <dcterms:modified xsi:type="dcterms:W3CDTF">2025-04-02T12:41:09Z</dcterms:modified>
</cp:coreProperties>
</file>